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2.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3.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sotonac-my.sharepoint.com/personal/aj1g19_soton_ac_uk/Documents/PhD/Written Work/Year 4/PHD/FINAL SUBMISSION/DATA/HartlepoolBiofilms/"/>
    </mc:Choice>
  </mc:AlternateContent>
  <xr:revisionPtr revIDLastSave="804" documentId="13_ncr:1_{3F2EC626-6F68-4639-8663-56B769A0EFAA}" xr6:coauthVersionLast="47" xr6:coauthVersionMax="47" xr10:uidLastSave="{2DBD0FD4-8447-420A-BDFA-A3EE2D440D6F}"/>
  <bookViews>
    <workbookView xWindow="28680" yWindow="-120" windowWidth="29040" windowHeight="15840" xr2:uid="{00000000-000D-0000-FFFF-FFFF00000000}"/>
  </bookViews>
  <sheets>
    <sheet name="Sheet1" sheetId="15" r:id="rId1"/>
    <sheet name="HF1" sheetId="3" r:id="rId2"/>
    <sheet name="HF2" sheetId="1" r:id="rId3"/>
    <sheet name="HF AVGS" sheetId="5" r:id="rId4"/>
    <sheet name="LF1" sheetId="4" r:id="rId5"/>
    <sheet name="LF2" sheetId="2" r:id="rId6"/>
    <sheet name="LF AVGS" sheetId="6" r:id="rId7"/>
    <sheet name="Thickness" sheetId="7" r:id="rId8"/>
    <sheet name="Roughness" sheetId="9" r:id="rId9"/>
    <sheet name="Cover" sheetId="11" r:id="rId10"/>
    <sheet name="Biomass" sheetId="13"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 i="3" l="1"/>
  <c r="L7" i="3"/>
  <c r="M7" i="3"/>
  <c r="N7" i="3"/>
  <c r="O7" i="3"/>
  <c r="P7" i="3"/>
  <c r="L7" i="1"/>
  <c r="M7" i="1"/>
  <c r="N7" i="1"/>
  <c r="O7" i="1"/>
  <c r="P7" i="1"/>
  <c r="K7" i="1"/>
  <c r="K7" i="2"/>
  <c r="L7" i="2"/>
  <c r="M7" i="2"/>
  <c r="N7" i="2"/>
  <c r="O7" i="2"/>
  <c r="P7" i="2"/>
  <c r="L7" i="4"/>
  <c r="M7" i="4"/>
  <c r="N7" i="4"/>
  <c r="O7" i="4"/>
  <c r="P7" i="4"/>
  <c r="K7" i="4"/>
  <c r="J7" i="6"/>
  <c r="K7" i="6"/>
  <c r="L7" i="6"/>
  <c r="M7" i="6"/>
  <c r="N7" i="6"/>
  <c r="J8" i="6"/>
  <c r="K8" i="6"/>
  <c r="L8" i="6"/>
  <c r="M8" i="6"/>
  <c r="N8" i="6"/>
  <c r="J9" i="6"/>
  <c r="K9" i="6"/>
  <c r="L9" i="6"/>
  <c r="M9" i="6"/>
  <c r="N9" i="6"/>
  <c r="J10" i="6"/>
  <c r="K10" i="6"/>
  <c r="L10" i="6"/>
  <c r="M10" i="6"/>
  <c r="N10" i="6"/>
  <c r="J11" i="6"/>
  <c r="K11" i="6"/>
  <c r="L11" i="6"/>
  <c r="M11" i="6"/>
  <c r="N11" i="6"/>
  <c r="J12" i="6"/>
  <c r="K12" i="6"/>
  <c r="L12" i="6"/>
  <c r="M12" i="6"/>
  <c r="N12" i="6"/>
  <c r="J13" i="6"/>
  <c r="K13" i="6"/>
  <c r="L13" i="6"/>
  <c r="M13" i="6"/>
  <c r="N13" i="6"/>
  <c r="J14" i="6"/>
  <c r="K14" i="6"/>
  <c r="L14" i="6"/>
  <c r="M14" i="6"/>
  <c r="N14" i="6"/>
  <c r="J15" i="6"/>
  <c r="K15" i="6"/>
  <c r="L15" i="6"/>
  <c r="M15" i="6"/>
  <c r="N15" i="6"/>
  <c r="J16" i="6"/>
  <c r="K16" i="6"/>
  <c r="L16" i="6"/>
  <c r="M16" i="6"/>
  <c r="N16" i="6"/>
  <c r="J17" i="6"/>
  <c r="K17" i="6"/>
  <c r="L17" i="6"/>
  <c r="M17" i="6"/>
  <c r="N17" i="6"/>
  <c r="J18" i="6"/>
  <c r="K18" i="6"/>
  <c r="L18" i="6"/>
  <c r="M18" i="6"/>
  <c r="N18" i="6"/>
  <c r="J19" i="6"/>
  <c r="K19" i="6"/>
  <c r="L19" i="6"/>
  <c r="M19" i="6"/>
  <c r="N19" i="6"/>
  <c r="J20" i="6"/>
  <c r="K20" i="6"/>
  <c r="L20" i="6"/>
  <c r="M20" i="6"/>
  <c r="N20" i="6"/>
  <c r="J21" i="6"/>
  <c r="K21" i="6"/>
  <c r="L21" i="6"/>
  <c r="M21" i="6"/>
  <c r="N21" i="6"/>
  <c r="J22" i="6"/>
  <c r="K22" i="6"/>
  <c r="L22" i="6"/>
  <c r="M22" i="6"/>
  <c r="N22" i="6"/>
  <c r="J23" i="6"/>
  <c r="K23" i="6"/>
  <c r="L23" i="6"/>
  <c r="M23" i="6"/>
  <c r="N23" i="6"/>
  <c r="J24" i="6"/>
  <c r="K24" i="6"/>
  <c r="L24" i="6"/>
  <c r="M24" i="6"/>
  <c r="N24" i="6"/>
  <c r="J25" i="6"/>
  <c r="K25" i="6"/>
  <c r="L25" i="6"/>
  <c r="M25" i="6"/>
  <c r="N25" i="6"/>
  <c r="J26" i="6"/>
  <c r="K26" i="6"/>
  <c r="L26" i="6"/>
  <c r="M26" i="6"/>
  <c r="N26" i="6"/>
  <c r="J27" i="6"/>
  <c r="K27" i="6"/>
  <c r="L27" i="6"/>
  <c r="M27" i="6"/>
  <c r="N27" i="6"/>
  <c r="J28" i="6"/>
  <c r="K28" i="6"/>
  <c r="L28" i="6"/>
  <c r="M28" i="6"/>
  <c r="N28" i="6"/>
  <c r="I8" i="6"/>
  <c r="I9" i="6"/>
  <c r="I10" i="6"/>
  <c r="I11" i="6"/>
  <c r="I12" i="6"/>
  <c r="I13" i="6"/>
  <c r="I14" i="6"/>
  <c r="I15" i="6"/>
  <c r="I16" i="6"/>
  <c r="I17" i="6"/>
  <c r="I18" i="6"/>
  <c r="I19" i="6"/>
  <c r="I20" i="6"/>
  <c r="I21" i="6"/>
  <c r="I22" i="6"/>
  <c r="I23" i="6"/>
  <c r="I24" i="6"/>
  <c r="I25" i="6"/>
  <c r="I26" i="6"/>
  <c r="I27" i="6"/>
  <c r="I28" i="6"/>
  <c r="I7" i="6"/>
  <c r="C7" i="6"/>
  <c r="D7" i="6"/>
  <c r="E7" i="6"/>
  <c r="F7" i="6"/>
  <c r="G7" i="6"/>
  <c r="C8" i="6"/>
  <c r="D8" i="6"/>
  <c r="E8" i="6"/>
  <c r="F8" i="6"/>
  <c r="G8" i="6"/>
  <c r="C9" i="6"/>
  <c r="D9" i="6"/>
  <c r="E9" i="6"/>
  <c r="F9" i="6"/>
  <c r="G9" i="6"/>
  <c r="C10" i="6"/>
  <c r="D10" i="6"/>
  <c r="E10" i="6"/>
  <c r="F10" i="6"/>
  <c r="G10" i="6"/>
  <c r="C11" i="6"/>
  <c r="D11" i="6"/>
  <c r="E11" i="6"/>
  <c r="F11" i="6"/>
  <c r="G11" i="6"/>
  <c r="C12" i="6"/>
  <c r="D12" i="6"/>
  <c r="E12" i="6"/>
  <c r="F12" i="6"/>
  <c r="G12" i="6"/>
  <c r="C13" i="6"/>
  <c r="D13" i="6"/>
  <c r="E13" i="6"/>
  <c r="F13" i="6"/>
  <c r="G13" i="6"/>
  <c r="C14" i="6"/>
  <c r="D14" i="6"/>
  <c r="E14" i="6"/>
  <c r="F14" i="6"/>
  <c r="G14" i="6"/>
  <c r="C15" i="6"/>
  <c r="D15" i="6"/>
  <c r="E15" i="6"/>
  <c r="F15" i="6"/>
  <c r="G15" i="6"/>
  <c r="C16" i="6"/>
  <c r="D16" i="6"/>
  <c r="E16" i="6"/>
  <c r="F16" i="6"/>
  <c r="G16" i="6"/>
  <c r="C17" i="6"/>
  <c r="D17" i="6"/>
  <c r="E17" i="6"/>
  <c r="F17" i="6"/>
  <c r="G17" i="6"/>
  <c r="C18" i="6"/>
  <c r="D18" i="6"/>
  <c r="E18" i="6"/>
  <c r="F18" i="6"/>
  <c r="G18" i="6"/>
  <c r="C19" i="6"/>
  <c r="D19" i="6"/>
  <c r="E19" i="6"/>
  <c r="F19" i="6"/>
  <c r="G19" i="6"/>
  <c r="C20" i="6"/>
  <c r="D20" i="6"/>
  <c r="E20" i="6"/>
  <c r="F20" i="6"/>
  <c r="G20" i="6"/>
  <c r="C21" i="6"/>
  <c r="D21" i="6"/>
  <c r="E21" i="6"/>
  <c r="F21" i="6"/>
  <c r="G21" i="6"/>
  <c r="C22" i="6"/>
  <c r="D22" i="6"/>
  <c r="E22" i="6"/>
  <c r="F22" i="6"/>
  <c r="G22" i="6"/>
  <c r="C23" i="6"/>
  <c r="D23" i="6"/>
  <c r="E23" i="6"/>
  <c r="F23" i="6"/>
  <c r="G23" i="6"/>
  <c r="C24" i="6"/>
  <c r="D24" i="6"/>
  <c r="E24" i="6"/>
  <c r="F24" i="6"/>
  <c r="G24" i="6"/>
  <c r="C25" i="6"/>
  <c r="D25" i="6"/>
  <c r="E25" i="6"/>
  <c r="F25" i="6"/>
  <c r="G25" i="6"/>
  <c r="C26" i="6"/>
  <c r="D26" i="6"/>
  <c r="E26" i="6"/>
  <c r="F26" i="6"/>
  <c r="G26" i="6"/>
  <c r="C27" i="6"/>
  <c r="D27" i="6"/>
  <c r="E27" i="6"/>
  <c r="F27" i="6"/>
  <c r="G27" i="6"/>
  <c r="C28" i="6"/>
  <c r="D28" i="6"/>
  <c r="E28" i="6"/>
  <c r="F28" i="6"/>
  <c r="G28" i="6"/>
  <c r="B8" i="6"/>
  <c r="B9" i="6"/>
  <c r="B10" i="6"/>
  <c r="B11" i="6"/>
  <c r="B12" i="6"/>
  <c r="B13" i="6"/>
  <c r="B14" i="6"/>
  <c r="B15" i="6"/>
  <c r="B16" i="6"/>
  <c r="B17" i="6"/>
  <c r="B18" i="6"/>
  <c r="B19" i="6"/>
  <c r="B20" i="6"/>
  <c r="B21" i="6"/>
  <c r="B22" i="6"/>
  <c r="B23" i="6"/>
  <c r="B24" i="6"/>
  <c r="B25" i="6"/>
  <c r="B26" i="6"/>
  <c r="B27" i="6"/>
  <c r="B28" i="6"/>
  <c r="B7" i="6"/>
  <c r="M26" i="5"/>
  <c r="I8" i="5"/>
  <c r="J8" i="5"/>
  <c r="K8" i="5"/>
  <c r="L8" i="5"/>
  <c r="M8" i="5"/>
  <c r="N8" i="5"/>
  <c r="I9" i="5"/>
  <c r="J9" i="5"/>
  <c r="K9" i="5"/>
  <c r="L9" i="5"/>
  <c r="M9" i="5"/>
  <c r="N9" i="5"/>
  <c r="I10" i="5"/>
  <c r="J10" i="5"/>
  <c r="K10" i="5"/>
  <c r="L10" i="5"/>
  <c r="M10" i="5"/>
  <c r="N10" i="5"/>
  <c r="I11" i="5"/>
  <c r="J11" i="5"/>
  <c r="K11" i="5"/>
  <c r="L11" i="5"/>
  <c r="M11" i="5"/>
  <c r="N11" i="5"/>
  <c r="I12" i="5"/>
  <c r="J12" i="5"/>
  <c r="K12" i="5"/>
  <c r="L12" i="5"/>
  <c r="M12" i="5"/>
  <c r="N12" i="5"/>
  <c r="I13" i="5"/>
  <c r="J13" i="5"/>
  <c r="K13" i="5"/>
  <c r="L13" i="5"/>
  <c r="M13" i="5"/>
  <c r="N13" i="5"/>
  <c r="I14" i="5"/>
  <c r="J14" i="5"/>
  <c r="K14" i="5"/>
  <c r="L14" i="5"/>
  <c r="M14" i="5"/>
  <c r="N14" i="5"/>
  <c r="I15" i="5"/>
  <c r="J15" i="5"/>
  <c r="K15" i="5"/>
  <c r="L15" i="5"/>
  <c r="M15" i="5"/>
  <c r="N15" i="5"/>
  <c r="I16" i="5"/>
  <c r="J16" i="5"/>
  <c r="K16" i="5"/>
  <c r="L16" i="5"/>
  <c r="M16" i="5"/>
  <c r="N16" i="5"/>
  <c r="I17" i="5"/>
  <c r="J17" i="5"/>
  <c r="K17" i="5"/>
  <c r="L17" i="5"/>
  <c r="M17" i="5"/>
  <c r="N17" i="5"/>
  <c r="I18" i="5"/>
  <c r="J18" i="5"/>
  <c r="K18" i="5"/>
  <c r="L18" i="5"/>
  <c r="M18" i="5"/>
  <c r="N18" i="5"/>
  <c r="I19" i="5"/>
  <c r="J19" i="5"/>
  <c r="K19" i="5"/>
  <c r="L19" i="5"/>
  <c r="M19" i="5"/>
  <c r="N19" i="5"/>
  <c r="I20" i="5"/>
  <c r="J20" i="5"/>
  <c r="K20" i="5"/>
  <c r="L20" i="5"/>
  <c r="M20" i="5"/>
  <c r="N20" i="5"/>
  <c r="I21" i="5"/>
  <c r="J21" i="5"/>
  <c r="K21" i="5"/>
  <c r="L21" i="5"/>
  <c r="M21" i="5"/>
  <c r="N21" i="5"/>
  <c r="I22" i="5"/>
  <c r="J22" i="5"/>
  <c r="K22" i="5"/>
  <c r="L22" i="5"/>
  <c r="M22" i="5"/>
  <c r="N22" i="5"/>
  <c r="I23" i="5"/>
  <c r="J23" i="5"/>
  <c r="K23" i="5"/>
  <c r="L23" i="5"/>
  <c r="M23" i="5"/>
  <c r="N23" i="5"/>
  <c r="I24" i="5"/>
  <c r="J24" i="5"/>
  <c r="K24" i="5"/>
  <c r="L24" i="5"/>
  <c r="M24" i="5"/>
  <c r="N24" i="5"/>
  <c r="I25" i="5"/>
  <c r="J25" i="5"/>
  <c r="K25" i="5"/>
  <c r="L25" i="5"/>
  <c r="M25" i="5"/>
  <c r="N25" i="5"/>
  <c r="I26" i="5"/>
  <c r="J26" i="5"/>
  <c r="K26" i="5"/>
  <c r="L26" i="5"/>
  <c r="N26" i="5"/>
  <c r="I27" i="5"/>
  <c r="J27" i="5"/>
  <c r="K27" i="5"/>
  <c r="L27" i="5"/>
  <c r="M27" i="5"/>
  <c r="N27" i="5"/>
  <c r="I28" i="5"/>
  <c r="J28" i="5"/>
  <c r="K28" i="5"/>
  <c r="L28" i="5"/>
  <c r="M28" i="5"/>
  <c r="N28" i="5"/>
  <c r="J7" i="5"/>
  <c r="K7" i="5"/>
  <c r="L7" i="5"/>
  <c r="M7" i="5"/>
  <c r="N7" i="5"/>
  <c r="I7" i="5"/>
  <c r="C7" i="5"/>
  <c r="D7" i="5"/>
  <c r="E7" i="5"/>
  <c r="F7" i="5"/>
  <c r="G7" i="5"/>
  <c r="C8" i="5"/>
  <c r="D8" i="5"/>
  <c r="E8" i="5"/>
  <c r="F8" i="5"/>
  <c r="G8" i="5"/>
  <c r="C9" i="5"/>
  <c r="D9" i="5"/>
  <c r="E9" i="5"/>
  <c r="F9" i="5"/>
  <c r="G9" i="5"/>
  <c r="C10" i="5"/>
  <c r="D10" i="5"/>
  <c r="E10" i="5"/>
  <c r="F10" i="5"/>
  <c r="G10" i="5"/>
  <c r="C11" i="5"/>
  <c r="D11" i="5"/>
  <c r="E11" i="5"/>
  <c r="F11" i="5"/>
  <c r="G11" i="5"/>
  <c r="C12" i="5"/>
  <c r="D12" i="5"/>
  <c r="E12" i="5"/>
  <c r="F12" i="5"/>
  <c r="G12" i="5"/>
  <c r="C13" i="5"/>
  <c r="D13" i="5"/>
  <c r="E13" i="5"/>
  <c r="F13" i="5"/>
  <c r="G13" i="5"/>
  <c r="C14" i="5"/>
  <c r="D14" i="5"/>
  <c r="E14" i="5"/>
  <c r="F14" i="5"/>
  <c r="G14" i="5"/>
  <c r="C15" i="5"/>
  <c r="D15" i="5"/>
  <c r="E15" i="5"/>
  <c r="F15" i="5"/>
  <c r="G15" i="5"/>
  <c r="C16" i="5"/>
  <c r="D16" i="5"/>
  <c r="E16" i="5"/>
  <c r="F16" i="5"/>
  <c r="G16" i="5"/>
  <c r="C17" i="5"/>
  <c r="D17" i="5"/>
  <c r="E17" i="5"/>
  <c r="F17" i="5"/>
  <c r="G17" i="5"/>
  <c r="C18" i="5"/>
  <c r="D18" i="5"/>
  <c r="E18" i="5"/>
  <c r="F18" i="5"/>
  <c r="G18" i="5"/>
  <c r="C19" i="5"/>
  <c r="D19" i="5"/>
  <c r="E19" i="5"/>
  <c r="F19" i="5"/>
  <c r="G19" i="5"/>
  <c r="C20" i="5"/>
  <c r="D20" i="5"/>
  <c r="E20" i="5"/>
  <c r="F20" i="5"/>
  <c r="G20" i="5"/>
  <c r="C21" i="5"/>
  <c r="D21" i="5"/>
  <c r="E21" i="5"/>
  <c r="F21" i="5"/>
  <c r="G21" i="5"/>
  <c r="C22" i="5"/>
  <c r="D22" i="5"/>
  <c r="E22" i="5"/>
  <c r="F22" i="5"/>
  <c r="G22" i="5"/>
  <c r="C23" i="5"/>
  <c r="D23" i="5"/>
  <c r="E23" i="5"/>
  <c r="F23" i="5"/>
  <c r="G23" i="5"/>
  <c r="C24" i="5"/>
  <c r="D24" i="5"/>
  <c r="E24" i="5"/>
  <c r="F24" i="5"/>
  <c r="G24" i="5"/>
  <c r="C25" i="5"/>
  <c r="D25" i="5"/>
  <c r="E25" i="5"/>
  <c r="F25" i="5"/>
  <c r="G25" i="5"/>
  <c r="C26" i="5"/>
  <c r="D26" i="5"/>
  <c r="E26" i="5"/>
  <c r="F26" i="5"/>
  <c r="G26" i="5"/>
  <c r="C27" i="5"/>
  <c r="D27" i="5"/>
  <c r="E27" i="5"/>
  <c r="F27" i="5"/>
  <c r="G27" i="5"/>
  <c r="C28" i="5"/>
  <c r="D28" i="5"/>
  <c r="E28" i="5"/>
  <c r="F28" i="5"/>
  <c r="G28" i="5"/>
  <c r="B28" i="5"/>
  <c r="B8" i="5"/>
  <c r="B9" i="5"/>
  <c r="B10" i="5"/>
  <c r="B11" i="5"/>
  <c r="B12" i="5"/>
  <c r="B13" i="5"/>
  <c r="B14" i="5"/>
  <c r="B15" i="5"/>
  <c r="B16" i="5"/>
  <c r="B17" i="5"/>
  <c r="B18" i="5"/>
  <c r="B19" i="5"/>
  <c r="B20" i="5"/>
  <c r="B21" i="5"/>
  <c r="B22" i="5"/>
  <c r="B23" i="5"/>
  <c r="B24" i="5"/>
  <c r="B25" i="5"/>
  <c r="B26" i="5"/>
  <c r="B27" i="5"/>
  <c r="B7" i="5"/>
</calcChain>
</file>

<file path=xl/sharedStrings.xml><?xml version="1.0" encoding="utf-8"?>
<sst xmlns="http://schemas.openxmlformats.org/spreadsheetml/2006/main" count="218" uniqueCount="95">
  <si>
    <t>MATLAB code used - NEWOCT_biofilm_3D</t>
  </si>
  <si>
    <t>BEFORE&gt;&gt;&gt;</t>
  </si>
  <si>
    <t>File name</t>
  </si>
  <si>
    <t>Average thickness (mm)</t>
  </si>
  <si>
    <t>Max thickness (mm)</t>
  </si>
  <si>
    <t>Roughness Coefficient (Murga et al., 1995, 2005, Blauert et al., 2015)</t>
  </si>
  <si>
    <t>Average volume</t>
  </si>
  <si>
    <t>% cover</t>
  </si>
  <si>
    <t>Biomass</t>
  </si>
  <si>
    <t>HartlepoolBiofilmsRound2 - grown from April - August 2022</t>
  </si>
  <si>
    <t>3x2D and 31x3D scans per panel</t>
  </si>
  <si>
    <t xml:space="preserve">High Flow 4 </t>
  </si>
  <si>
    <t>HighFlow_0004</t>
  </si>
  <si>
    <t>HighFlow_0008</t>
  </si>
  <si>
    <t>HighFlow_0012</t>
  </si>
  <si>
    <t>HighFlow_0016</t>
  </si>
  <si>
    <t>HighFlow_0020</t>
  </si>
  <si>
    <t>HighFlow_0024</t>
  </si>
  <si>
    <t>HighFlow_0028</t>
  </si>
  <si>
    <t>HighFlow_0032</t>
  </si>
  <si>
    <t>HighFlow_0036</t>
  </si>
  <si>
    <t>HighFlow_0040</t>
  </si>
  <si>
    <t>HighFlow_0044</t>
  </si>
  <si>
    <t>HighFlow_0048</t>
  </si>
  <si>
    <t>HighFlow_0052</t>
  </si>
  <si>
    <t>HighFlow_0056</t>
  </si>
  <si>
    <t>HighFlow_0060</t>
  </si>
  <si>
    <t>HighFlow_0064</t>
  </si>
  <si>
    <t>HighFlow_0072</t>
  </si>
  <si>
    <t>HighFlow_0076</t>
  </si>
  <si>
    <t>HighFlow_0080</t>
  </si>
  <si>
    <t>HighFlow_0084</t>
  </si>
  <si>
    <t>PumpSetting</t>
  </si>
  <si>
    <t>Low Flow 4</t>
  </si>
  <si>
    <t>LowFlow4_0004</t>
  </si>
  <si>
    <t>LowFlow4_0008</t>
  </si>
  <si>
    <t>LowFlow4_0012</t>
  </si>
  <si>
    <t>LowFlow4_0016</t>
  </si>
  <si>
    <t>LowFlow4_0020</t>
  </si>
  <si>
    <t>LowFlow4_0024</t>
  </si>
  <si>
    <t>LowFlow4_0028</t>
  </si>
  <si>
    <t>LowFlow4_0032</t>
  </si>
  <si>
    <t>LowFlow4_0036</t>
  </si>
  <si>
    <t>LowFlow4_0040</t>
  </si>
  <si>
    <t>LowFlow4_0044</t>
  </si>
  <si>
    <t>LowFlow4_0048</t>
  </si>
  <si>
    <t>LowFlow4_0052</t>
  </si>
  <si>
    <t>LowFlow4_0056</t>
  </si>
  <si>
    <t>LowFlow4_0060</t>
  </si>
  <si>
    <t>LowFlow4_0064</t>
  </si>
  <si>
    <t>LowFlow4_0068</t>
  </si>
  <si>
    <t>LowFlow4_0072</t>
  </si>
  <si>
    <t>LowFlow4_0076</t>
  </si>
  <si>
    <t>LowFlow4_0080</t>
  </si>
  <si>
    <t>LowFlow4_0084</t>
  </si>
  <si>
    <t>HighFlow_0069</t>
  </si>
  <si>
    <t>low flow</t>
  </si>
  <si>
    <t>High FloW 3</t>
  </si>
  <si>
    <t>HighFlow_0068</t>
  </si>
  <si>
    <t>Low Flow 3</t>
  </si>
  <si>
    <t>LowFlow3_0004</t>
  </si>
  <si>
    <t>LowFlow3_0008</t>
  </si>
  <si>
    <t>LowFlow3_0012</t>
  </si>
  <si>
    <t>LowFlow3_0016</t>
  </si>
  <si>
    <t>LowFlow3_0020</t>
  </si>
  <si>
    <t>LowFlow3_0024</t>
  </si>
  <si>
    <t>LowFlow3_0028</t>
  </si>
  <si>
    <t>LowFlow3_0032</t>
  </si>
  <si>
    <t>LowFlow3_0036</t>
  </si>
  <si>
    <t>LowFlow3_0040</t>
  </si>
  <si>
    <t>LowFlow3_0044</t>
  </si>
  <si>
    <t>LowFlow3_0048</t>
  </si>
  <si>
    <t>LowFlow3_0052</t>
  </si>
  <si>
    <t>LowFlow3_0056</t>
  </si>
  <si>
    <t>LowFlow3_0060</t>
  </si>
  <si>
    <t>LowFlow3_0064</t>
  </si>
  <si>
    <t>LowFlow3_0068</t>
  </si>
  <si>
    <t>LowFlow3_0072</t>
  </si>
  <si>
    <t>LowFlow3_0076</t>
  </si>
  <si>
    <t>LowFlow3_0080</t>
  </si>
  <si>
    <t>LowFlow3_0084</t>
  </si>
  <si>
    <t>LowFlow3_0088</t>
  </si>
  <si>
    <t>High Flow 4 AVGS</t>
  </si>
  <si>
    <t>AVGS</t>
  </si>
  <si>
    <t>SD</t>
  </si>
  <si>
    <t xml:space="preserve">% DIFF </t>
  </si>
  <si>
    <t>Low Flow AVGS</t>
  </si>
  <si>
    <t xml:space="preserve">25 vs 50 hz </t>
  </si>
  <si>
    <t>Author: Alexandra Snowdon</t>
  </si>
  <si>
    <t>Data collected: August-October 2022</t>
  </si>
  <si>
    <t>This workbook contains structural data of marine biofims grown under low and high flow in flow cells located at Hartlepool Marina. Structural data was captured using Optical Coherence Tomography (OCT)a nd included average thickness (mm), maximum thickness (mm), volume, biomass and roughness coefficient (Ra*) and percent cover (%).</t>
  </si>
  <si>
    <t xml:space="preserve">3 x OCT 2D-scans and 1 x 3D-scans were taken of the marine biofilms during a flow cell cycle; the 3D scans were used to calculate structural measurements. </t>
  </si>
  <si>
    <t xml:space="preserve">The worksheets are named by flow condition and 'replicate number'. For example HF1 = high flow conditions, replicate number 1. For each flow conditions HF (high flow) and LF (low flow) there is an averages spreadsheet. </t>
  </si>
  <si>
    <t xml:space="preserve">There are 4 'summary' tabs for (average) thickness, roughness, cover and biomass located at the end of the workbook which show the structural measurements under increasing and decreasing flow during the flow cycle. </t>
  </si>
  <si>
    <t>Raw .oct files were loaded into MATLAB and custom scripts produced by Stefania Fabbri (as referenced in my PhD manuscript) were ran.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</si>
</sst>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name val="Calibri"/>
      <family val="2"/>
      <scheme val="minor"/>
    </font>
    <font>
      <b/>
      <sz val="11"/>
      <name val="Calibri"/>
      <family val="2"/>
      <scheme val="minor"/>
    </font>
    <font>
      <sz val="8"/>
      <name val="Calibri"/>
      <family val="2"/>
      <scheme val="minor"/>
    </font>
    <font>
      <sz val="11"/>
      <color rgb="FFFF0000"/>
      <name val="Calibri"/>
      <family val="2"/>
      <scheme val="minor"/>
    </font>
  </fonts>
  <fills count="4">
    <fill>
      <patternFill patternType="none"/>
    </fill>
    <fill>
      <patternFill patternType="gray125"/>
    </fill>
    <fill>
      <patternFill patternType="solid">
        <fgColor theme="1"/>
        <bgColor indexed="64"/>
      </patternFill>
    </fill>
    <fill>
      <patternFill patternType="solid">
        <fgColor theme="1" tint="4.9989318521683403E-2"/>
        <bgColor indexed="64"/>
      </patternFill>
    </fill>
  </fills>
  <borders count="1">
    <border>
      <left/>
      <right/>
      <top/>
      <bottom/>
      <diagonal/>
    </border>
  </borders>
  <cellStyleXfs count="1">
    <xf numFmtId="0" fontId="0" fillId="0" borderId="0"/>
  </cellStyleXfs>
  <cellXfs count="21">
    <xf numFmtId="0" fontId="0" fillId="0" borderId="0" xfId="0"/>
    <xf numFmtId="0" fontId="1" fillId="0" borderId="0" xfId="0" applyFont="1" applyAlignment="1">
      <alignment wrapText="1"/>
    </xf>
    <xf numFmtId="0" fontId="1" fillId="2" borderId="0" xfId="0" applyFont="1" applyFill="1" applyAlignment="1">
      <alignment wrapText="1"/>
    </xf>
    <xf numFmtId="0" fontId="2" fillId="0" borderId="0" xfId="0" applyFont="1"/>
    <xf numFmtId="0" fontId="1" fillId="0" borderId="0" xfId="0" applyFont="1"/>
    <xf numFmtId="0" fontId="1" fillId="2" borderId="0" xfId="0" applyFont="1" applyFill="1"/>
    <xf numFmtId="0" fontId="2" fillId="2" borderId="0" xfId="0" applyFont="1" applyFill="1"/>
    <xf numFmtId="0" fontId="2" fillId="0" borderId="0" xfId="0" applyFont="1" applyAlignment="1">
      <alignment wrapText="1"/>
    </xf>
    <xf numFmtId="0" fontId="2" fillId="2" borderId="0" xfId="0" applyFont="1" applyFill="1" applyAlignment="1">
      <alignment wrapText="1"/>
    </xf>
    <xf numFmtId="0" fontId="1" fillId="0" borderId="0" xfId="0" applyFont="1" applyFill="1"/>
    <xf numFmtId="0" fontId="2" fillId="0" borderId="0" xfId="0" applyFont="1" applyFill="1"/>
    <xf numFmtId="0" fontId="2" fillId="0" borderId="0" xfId="0" applyFont="1" applyFill="1" applyAlignment="1">
      <alignment wrapText="1"/>
    </xf>
    <xf numFmtId="0" fontId="1" fillId="0" borderId="0" xfId="0" applyFont="1" applyAlignment="1">
      <alignment horizontal="right"/>
    </xf>
    <xf numFmtId="0" fontId="1" fillId="3" borderId="0" xfId="0" applyFont="1" applyFill="1"/>
    <xf numFmtId="0" fontId="2" fillId="3" borderId="0" xfId="0" applyFont="1" applyFill="1"/>
    <xf numFmtId="0" fontId="1" fillId="3" borderId="0" xfId="0" applyFont="1" applyFill="1" applyAlignment="1">
      <alignment wrapText="1"/>
    </xf>
    <xf numFmtId="0" fontId="2" fillId="3" borderId="0" xfId="0" applyFont="1" applyFill="1" applyAlignment="1">
      <alignment wrapText="1"/>
    </xf>
    <xf numFmtId="0" fontId="4" fillId="0" borderId="0" xfId="0" applyFont="1"/>
    <xf numFmtId="0" fontId="4" fillId="2" borderId="0" xfId="0" applyFont="1" applyFill="1"/>
    <xf numFmtId="0" fontId="0" fillId="0" borderId="0" xfId="0" applyAlignment="1">
      <alignment wrapText="1"/>
    </xf>
    <xf numFmtId="0" fontId="0" fillId="0" borderId="0" xfId="0"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Low Flow average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'LF AVGS'!$I$7:$I$17</c:f>
                <c:numCache>
                  <c:formatCode>General</c:formatCode>
                  <c:ptCount val="11"/>
                  <c:pt idx="0">
                    <c:v>0.19013999999999995</c:v>
                  </c:pt>
                  <c:pt idx="1">
                    <c:v>0.25983500000000009</c:v>
                  </c:pt>
                  <c:pt idx="2">
                    <c:v>0.21764000000000003</c:v>
                  </c:pt>
                  <c:pt idx="3">
                    <c:v>3.9599999999999913E-3</c:v>
                  </c:pt>
                  <c:pt idx="4">
                    <c:v>3.1230000000000008E-2</c:v>
                  </c:pt>
                  <c:pt idx="5">
                    <c:v>5.143999999999993E-2</c:v>
                  </c:pt>
                  <c:pt idx="6">
                    <c:v>7.0645000000000055E-2</c:v>
                  </c:pt>
                  <c:pt idx="7">
                    <c:v>2.7085000000000005E-2</c:v>
                  </c:pt>
                  <c:pt idx="8">
                    <c:v>7.2985000000000036E-2</c:v>
                  </c:pt>
                  <c:pt idx="9">
                    <c:v>7.8029999999999988E-2</c:v>
                  </c:pt>
                  <c:pt idx="10">
                    <c:v>4.4109999999999927E-2</c:v>
                  </c:pt>
                </c:numCache>
              </c:numRef>
            </c:plus>
            <c:minus>
              <c:numRef>
                <c:f>'LF AVGS'!$I$7:$I$17</c:f>
                <c:numCache>
                  <c:formatCode>General</c:formatCode>
                  <c:ptCount val="11"/>
                  <c:pt idx="0">
                    <c:v>0.19013999999999995</c:v>
                  </c:pt>
                  <c:pt idx="1">
                    <c:v>0.25983500000000009</c:v>
                  </c:pt>
                  <c:pt idx="2">
                    <c:v>0.21764000000000003</c:v>
                  </c:pt>
                  <c:pt idx="3">
                    <c:v>3.9599999999999913E-3</c:v>
                  </c:pt>
                  <c:pt idx="4">
                    <c:v>3.1230000000000008E-2</c:v>
                  </c:pt>
                  <c:pt idx="5">
                    <c:v>5.143999999999993E-2</c:v>
                  </c:pt>
                  <c:pt idx="6">
                    <c:v>7.0645000000000055E-2</c:v>
                  </c:pt>
                  <c:pt idx="7">
                    <c:v>2.7085000000000005E-2</c:v>
                  </c:pt>
                  <c:pt idx="8">
                    <c:v>7.2985000000000036E-2</c:v>
                  </c:pt>
                  <c:pt idx="9">
                    <c:v>7.8029999999999988E-2</c:v>
                  </c:pt>
                  <c:pt idx="10">
                    <c:v>4.4109999999999927E-2</c:v>
                  </c:pt>
                </c:numCache>
              </c:numRef>
            </c:minus>
            <c:spPr>
              <a:noFill/>
              <a:ln w="9525" cap="flat" cmpd="sng" algn="ctr">
                <a:solidFill>
                  <a:schemeClr val="tx1">
                    <a:lumMod val="65000"/>
                    <a:lumOff val="35000"/>
                  </a:schemeClr>
                </a:solidFill>
                <a:round/>
              </a:ln>
              <a:effectLst/>
            </c:spPr>
          </c:errBars>
          <c:xVal>
            <c:numRef>
              <c:f>'LF AVGS'!$A$7:$A$17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'LF AVGS'!$B$7:$B$17</c:f>
              <c:numCache>
                <c:formatCode>General</c:formatCode>
                <c:ptCount val="11"/>
                <c:pt idx="0">
                  <c:v>0.40766000000000002</c:v>
                </c:pt>
                <c:pt idx="1">
                  <c:v>0.52668499999999996</c:v>
                </c:pt>
                <c:pt idx="2">
                  <c:v>0.44164999999999999</c:v>
                </c:pt>
                <c:pt idx="3">
                  <c:v>0.26656000000000002</c:v>
                </c:pt>
                <c:pt idx="4">
                  <c:v>0.31125000000000003</c:v>
                </c:pt>
                <c:pt idx="5">
                  <c:v>0.28621000000000002</c:v>
                </c:pt>
                <c:pt idx="6">
                  <c:v>0.26239499999999999</c:v>
                </c:pt>
                <c:pt idx="7">
                  <c:v>0.213785</c:v>
                </c:pt>
                <c:pt idx="8">
                  <c:v>0.18343499999999999</c:v>
                </c:pt>
                <c:pt idx="9">
                  <c:v>0.22521000000000002</c:v>
                </c:pt>
                <c:pt idx="10">
                  <c:v>0.14749000000000001</c:v>
                </c:pt>
              </c:numCache>
            </c:numRef>
          </c:yVal>
          <c:smooth val="0"/>
          <c:extLst>
            <c:ext xmlns:c16="http://schemas.microsoft.com/office/drawing/2014/chart" uri="{C3380CC4-5D6E-409C-BE32-E72D297353CC}">
              <c16:uniqueId val="{00000000-9C0B-4D1A-BC50-57D15DE28EA9}"/>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errBars>
            <c:errDir val="y"/>
            <c:errBarType val="both"/>
            <c:errValType val="cust"/>
            <c:noEndCap val="0"/>
            <c:plus>
              <c:numRef>
                <c:f>'LF AVGS'!$I$17:$I$27</c:f>
                <c:numCache>
                  <c:formatCode>General</c:formatCode>
                  <c:ptCount val="11"/>
                  <c:pt idx="0">
                    <c:v>4.4109999999999927E-2</c:v>
                  </c:pt>
                  <c:pt idx="1">
                    <c:v>4.7170000000000024E-2</c:v>
                  </c:pt>
                  <c:pt idx="2">
                    <c:v>4.2016500000000054E-2</c:v>
                  </c:pt>
                  <c:pt idx="3">
                    <c:v>3.7583999999999999E-2</c:v>
                  </c:pt>
                  <c:pt idx="4">
                    <c:v>4.0264499999999995E-2</c:v>
                  </c:pt>
                  <c:pt idx="5">
                    <c:v>9.0527499999999997E-2</c:v>
                  </c:pt>
                  <c:pt idx="6">
                    <c:v>5.5379999999999943E-2</c:v>
                  </c:pt>
                  <c:pt idx="7">
                    <c:v>3.315499999999999E-2</c:v>
                  </c:pt>
                  <c:pt idx="8">
                    <c:v>3.8825000000000026E-2</c:v>
                  </c:pt>
                  <c:pt idx="9">
                    <c:v>0.14327500000000001</c:v>
                  </c:pt>
                  <c:pt idx="10">
                    <c:v>8.1003499999999978E-2</c:v>
                  </c:pt>
                </c:numCache>
              </c:numRef>
            </c:plus>
            <c:minus>
              <c:numRef>
                <c:f>'LF AVGS'!$I$17:$I$27</c:f>
                <c:numCache>
                  <c:formatCode>General</c:formatCode>
                  <c:ptCount val="11"/>
                  <c:pt idx="0">
                    <c:v>4.4109999999999927E-2</c:v>
                  </c:pt>
                  <c:pt idx="1">
                    <c:v>4.7170000000000024E-2</c:v>
                  </c:pt>
                  <c:pt idx="2">
                    <c:v>4.2016500000000054E-2</c:v>
                  </c:pt>
                  <c:pt idx="3">
                    <c:v>3.7583999999999999E-2</c:v>
                  </c:pt>
                  <c:pt idx="4">
                    <c:v>4.0264499999999995E-2</c:v>
                  </c:pt>
                  <c:pt idx="5">
                    <c:v>9.0527499999999997E-2</c:v>
                  </c:pt>
                  <c:pt idx="6">
                    <c:v>5.5379999999999943E-2</c:v>
                  </c:pt>
                  <c:pt idx="7">
                    <c:v>3.315499999999999E-2</c:v>
                  </c:pt>
                  <c:pt idx="8">
                    <c:v>3.8825000000000026E-2</c:v>
                  </c:pt>
                  <c:pt idx="9">
                    <c:v>0.14327500000000001</c:v>
                  </c:pt>
                  <c:pt idx="10">
                    <c:v>8.1003499999999978E-2</c:v>
                  </c:pt>
                </c:numCache>
              </c:numRef>
            </c:minus>
            <c:spPr>
              <a:noFill/>
              <a:ln w="9525" cap="flat" cmpd="sng" algn="ctr">
                <a:solidFill>
                  <a:schemeClr val="tx1">
                    <a:lumMod val="65000"/>
                    <a:lumOff val="35000"/>
                  </a:schemeClr>
                </a:solidFill>
                <a:round/>
              </a:ln>
              <a:effectLst/>
            </c:spPr>
          </c:errBars>
          <c:xVal>
            <c:numRef>
              <c:f>'LF AVGS'!$A$17:$A$27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'LF AVGS'!$B$17:$B$27</c:f>
              <c:numCache>
                <c:formatCode>General</c:formatCode>
                <c:ptCount val="11"/>
                <c:pt idx="0">
                  <c:v>0.14749000000000001</c:v>
                </c:pt>
                <c:pt idx="1">
                  <c:v>0.15207999999999999</c:v>
                </c:pt>
                <c:pt idx="2">
                  <c:v>0.1394735</c:v>
                </c:pt>
                <c:pt idx="3">
                  <c:v>0.116186</c:v>
                </c:pt>
                <c:pt idx="4">
                  <c:v>0.13785549999999999</c:v>
                </c:pt>
                <c:pt idx="5">
                  <c:v>0.18278250000000001</c:v>
                </c:pt>
                <c:pt idx="6">
                  <c:v>0.15760000000000002</c:v>
                </c:pt>
                <c:pt idx="7">
                  <c:v>0.159605</c:v>
                </c:pt>
                <c:pt idx="8">
                  <c:v>0.140955</c:v>
                </c:pt>
                <c:pt idx="9">
                  <c:v>0.25376500000000002</c:v>
                </c:pt>
                <c:pt idx="10">
                  <c:v>0.17945650000000002</c:v>
                </c:pt>
              </c:numCache>
            </c:numRef>
          </c:yVal>
          <c:smooth val="0"/>
          <c:extLst>
            <c:ext xmlns:c16="http://schemas.microsoft.com/office/drawing/2014/chart" uri="{C3380CC4-5D6E-409C-BE32-E72D297353CC}">
              <c16:uniqueId val="{00000001-9C0B-4D1A-BC50-57D15DE28EA9}"/>
            </c:ext>
          </c:extLst>
        </c:ser>
        <c:dLbls>
          <c:showLegendKey val="0"/>
          <c:showVal val="0"/>
          <c:showCatName val="0"/>
          <c:showSerName val="0"/>
          <c:showPercent val="0"/>
          <c:showBubbleSize val="0"/>
        </c:dLbls>
        <c:axId val="498504768"/>
        <c:axId val="2135005728"/>
      </c:scatterChart>
      <c:valAx>
        <c:axId val="4985047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Stage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35005728"/>
        <c:crosses val="autoZero"/>
        <c:crossBetween val="midCat"/>
      </c:valAx>
      <c:valAx>
        <c:axId val="21350057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Thickness (mm)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504768"/>
        <c:crosses val="autoZero"/>
        <c:crossBetween val="midCat"/>
      </c:valAx>
      <c:spPr>
        <a:noFill/>
        <a:ln>
          <a:noFill/>
        </a:ln>
        <a:effectLst/>
      </c:spPr>
    </c:plotArea>
    <c:legend>
      <c:legendPos val="r"/>
      <c:layout>
        <c:manualLayout>
          <c:xMode val="edge"/>
          <c:yMode val="edge"/>
          <c:x val="0.87264473119567276"/>
          <c:y val="0.47930301748192056"/>
          <c:w val="0.10707643483728033"/>
          <c:h val="0.144618069262334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LF2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xVal>
            <c:numRef>
              <c:f>'LF2'!$B$7:$B$17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'LF2'!$E$7:$E$17</c:f>
              <c:numCache>
                <c:formatCode>General</c:formatCode>
                <c:ptCount val="11"/>
                <c:pt idx="0">
                  <c:v>0.26701000000000003</c:v>
                </c:pt>
                <c:pt idx="1">
                  <c:v>0.22744</c:v>
                </c:pt>
                <c:pt idx="2">
                  <c:v>0.23641000000000001</c:v>
                </c:pt>
                <c:pt idx="3">
                  <c:v>0.44968000000000002</c:v>
                </c:pt>
                <c:pt idx="4">
                  <c:v>0.42385</c:v>
                </c:pt>
                <c:pt idx="5">
                  <c:v>0.43997999999999998</c:v>
                </c:pt>
                <c:pt idx="6">
                  <c:v>0.33234999999999998</c:v>
                </c:pt>
                <c:pt idx="7">
                  <c:v>0.4244</c:v>
                </c:pt>
                <c:pt idx="8">
                  <c:v>0.46254000000000001</c:v>
                </c:pt>
                <c:pt idx="9">
                  <c:v>0.41742000000000001</c:v>
                </c:pt>
                <c:pt idx="10">
                  <c:v>0.42096</c:v>
                </c:pt>
              </c:numCache>
            </c:numRef>
          </c:yVal>
          <c:smooth val="0"/>
          <c:extLst>
            <c:ext xmlns:c16="http://schemas.microsoft.com/office/drawing/2014/chart" uri="{C3380CC4-5D6E-409C-BE32-E72D297353CC}">
              <c16:uniqueId val="{00000000-D756-462A-9377-E8C36D5F5C76}"/>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xVal>
            <c:numRef>
              <c:f>'LF2'!$B$17:$B$27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'LF2'!$E$17:$E$27</c:f>
              <c:numCache>
                <c:formatCode>General</c:formatCode>
                <c:ptCount val="11"/>
                <c:pt idx="0">
                  <c:v>0.42096</c:v>
                </c:pt>
                <c:pt idx="1">
                  <c:v>0.41532999999999998</c:v>
                </c:pt>
                <c:pt idx="2">
                  <c:v>0.43218000000000001</c:v>
                </c:pt>
                <c:pt idx="3">
                  <c:v>0.40969</c:v>
                </c:pt>
                <c:pt idx="4">
                  <c:v>0.44269999999999998</c:v>
                </c:pt>
                <c:pt idx="5">
                  <c:v>0.43036000000000002</c:v>
                </c:pt>
                <c:pt idx="6">
                  <c:v>0.45134000000000002</c:v>
                </c:pt>
                <c:pt idx="7">
                  <c:v>0.43773000000000001</c:v>
                </c:pt>
                <c:pt idx="8">
                  <c:v>0.45362999999999998</c:v>
                </c:pt>
                <c:pt idx="9">
                  <c:v>0.45061000000000001</c:v>
                </c:pt>
                <c:pt idx="10">
                  <c:v>0.44588</c:v>
                </c:pt>
              </c:numCache>
            </c:numRef>
          </c:yVal>
          <c:smooth val="0"/>
          <c:extLst>
            <c:ext xmlns:c16="http://schemas.microsoft.com/office/drawing/2014/chart" uri="{C3380CC4-5D6E-409C-BE32-E72D297353CC}">
              <c16:uniqueId val="{00000001-D756-462A-9377-E8C36D5F5C76}"/>
            </c:ext>
          </c:extLst>
        </c:ser>
        <c:dLbls>
          <c:showLegendKey val="0"/>
          <c:showVal val="0"/>
          <c:showCatName val="0"/>
          <c:showSerName val="0"/>
          <c:showPercent val="0"/>
          <c:showBubbleSize val="0"/>
        </c:dLbls>
        <c:axId val="451515184"/>
        <c:axId val="451511440"/>
      </c:scatterChart>
      <c:valAx>
        <c:axId val="451515184"/>
        <c:scaling>
          <c:orientation val="minMax"/>
          <c:max val="55"/>
          <c:min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1440"/>
        <c:crosses val="autoZero"/>
        <c:crossBetween val="midCat"/>
      </c:valAx>
      <c:valAx>
        <c:axId val="4515114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51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HF1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xVal>
            <c:numRef>
              <c:f>'HF1'!$B$7:$B$17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'HF1'!$E$7:$E$17</c:f>
              <c:numCache>
                <c:formatCode>General</c:formatCode>
                <c:ptCount val="11"/>
                <c:pt idx="0">
                  <c:v>0.35319</c:v>
                </c:pt>
                <c:pt idx="1">
                  <c:v>0.36437000000000003</c:v>
                </c:pt>
                <c:pt idx="2">
                  <c:v>0.23291000000000001</c:v>
                </c:pt>
                <c:pt idx="3">
                  <c:v>0.24293000000000001</c:v>
                </c:pt>
                <c:pt idx="4">
                  <c:v>0.22597999999999999</c:v>
                </c:pt>
                <c:pt idx="5">
                  <c:v>0.21892</c:v>
                </c:pt>
                <c:pt idx="6">
                  <c:v>0.23946999999999999</c:v>
                </c:pt>
                <c:pt idx="7">
                  <c:v>0.22006000000000001</c:v>
                </c:pt>
                <c:pt idx="8">
                  <c:v>0.21687000000000001</c:v>
                </c:pt>
                <c:pt idx="9">
                  <c:v>0.20888000000000001</c:v>
                </c:pt>
                <c:pt idx="10">
                  <c:v>0.29454000000000002</c:v>
                </c:pt>
              </c:numCache>
            </c:numRef>
          </c:yVal>
          <c:smooth val="0"/>
          <c:extLst>
            <c:ext xmlns:c16="http://schemas.microsoft.com/office/drawing/2014/chart" uri="{C3380CC4-5D6E-409C-BE32-E72D297353CC}">
              <c16:uniqueId val="{00000000-761E-48F1-8D96-1A1D95A46579}"/>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xVal>
            <c:numRef>
              <c:f>'HF1'!$B$17:$B$27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'HF1'!$E$17:$E$27</c:f>
              <c:numCache>
                <c:formatCode>General</c:formatCode>
                <c:ptCount val="11"/>
                <c:pt idx="0">
                  <c:v>0.29454000000000002</c:v>
                </c:pt>
                <c:pt idx="1">
                  <c:v>0.22047</c:v>
                </c:pt>
                <c:pt idx="2">
                  <c:v>0.22141</c:v>
                </c:pt>
                <c:pt idx="3">
                  <c:v>0.22066</c:v>
                </c:pt>
                <c:pt idx="4">
                  <c:v>0.21335999999999999</c:v>
                </c:pt>
                <c:pt idx="5">
                  <c:v>0.24051</c:v>
                </c:pt>
                <c:pt idx="6">
                  <c:v>0.22327</c:v>
                </c:pt>
                <c:pt idx="7">
                  <c:v>0.22545000000000001</c:v>
                </c:pt>
                <c:pt idx="8">
                  <c:v>0.25680999999999998</c:v>
                </c:pt>
                <c:pt idx="9">
                  <c:v>0.25234000000000001</c:v>
                </c:pt>
                <c:pt idx="10">
                  <c:v>0.26621</c:v>
                </c:pt>
              </c:numCache>
            </c:numRef>
          </c:yVal>
          <c:smooth val="0"/>
          <c:extLst>
            <c:ext xmlns:c16="http://schemas.microsoft.com/office/drawing/2014/chart" uri="{C3380CC4-5D6E-409C-BE32-E72D297353CC}">
              <c16:uniqueId val="{00000001-761E-48F1-8D96-1A1D95A46579}"/>
            </c:ext>
          </c:extLst>
        </c:ser>
        <c:dLbls>
          <c:showLegendKey val="0"/>
          <c:showVal val="0"/>
          <c:showCatName val="0"/>
          <c:showSerName val="0"/>
          <c:showPercent val="0"/>
          <c:showBubbleSize val="0"/>
        </c:dLbls>
        <c:axId val="451515184"/>
        <c:axId val="451511440"/>
      </c:scatterChart>
      <c:valAx>
        <c:axId val="451515184"/>
        <c:scaling>
          <c:orientation val="minMax"/>
          <c:max val="55"/>
          <c:min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1440"/>
        <c:crosses val="autoZero"/>
        <c:crossBetween val="midCat"/>
      </c:valAx>
      <c:valAx>
        <c:axId val="4515114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51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HF2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xVal>
            <c:numRef>
              <c:f>'HF2'!$B$7:$B$17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'HF2'!$E$7:$E$17</c:f>
              <c:numCache>
                <c:formatCode>General</c:formatCode>
                <c:ptCount val="11"/>
                <c:pt idx="0">
                  <c:v>0.23105000000000001</c:v>
                </c:pt>
                <c:pt idx="1">
                  <c:v>0.21839</c:v>
                </c:pt>
                <c:pt idx="2">
                  <c:v>0.20569000000000001</c:v>
                </c:pt>
                <c:pt idx="3">
                  <c:v>0.24346000000000001</c:v>
                </c:pt>
                <c:pt idx="4">
                  <c:v>0.31953999999999999</c:v>
                </c:pt>
                <c:pt idx="5">
                  <c:v>0.35454000000000002</c:v>
                </c:pt>
                <c:pt idx="6">
                  <c:v>0.28434999999999999</c:v>
                </c:pt>
                <c:pt idx="7">
                  <c:v>0.41637999999999997</c:v>
                </c:pt>
                <c:pt idx="8">
                  <c:v>0.40401999999999999</c:v>
                </c:pt>
                <c:pt idx="9">
                  <c:v>0.43441000000000002</c:v>
                </c:pt>
                <c:pt idx="10">
                  <c:v>0.41302</c:v>
                </c:pt>
              </c:numCache>
            </c:numRef>
          </c:yVal>
          <c:smooth val="0"/>
          <c:extLst>
            <c:ext xmlns:c16="http://schemas.microsoft.com/office/drawing/2014/chart" uri="{C3380CC4-5D6E-409C-BE32-E72D297353CC}">
              <c16:uniqueId val="{00000000-8965-4040-84B3-3466A9B36956}"/>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xVal>
            <c:numRef>
              <c:f>'HF2'!$B$17:$B$27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'HF2'!$E$17:$E$27</c:f>
              <c:numCache>
                <c:formatCode>General</c:formatCode>
                <c:ptCount val="11"/>
                <c:pt idx="0">
                  <c:v>0.41302</c:v>
                </c:pt>
                <c:pt idx="1">
                  <c:v>0.40810000000000002</c:v>
                </c:pt>
                <c:pt idx="2">
                  <c:v>0.37670999999999999</c:v>
                </c:pt>
                <c:pt idx="3">
                  <c:v>0.40044000000000002</c:v>
                </c:pt>
                <c:pt idx="4">
                  <c:v>0.43332999999999999</c:v>
                </c:pt>
                <c:pt idx="5">
                  <c:v>0.39678000000000002</c:v>
                </c:pt>
                <c:pt idx="6">
                  <c:v>0.36942999999999998</c:v>
                </c:pt>
                <c:pt idx="7">
                  <c:v>0.41114000000000001</c:v>
                </c:pt>
                <c:pt idx="8">
                  <c:v>0.36792999999999998</c:v>
                </c:pt>
                <c:pt idx="9">
                  <c:v>0.36792999999999998</c:v>
                </c:pt>
                <c:pt idx="10">
                  <c:v>0.35116999999999998</c:v>
                </c:pt>
              </c:numCache>
            </c:numRef>
          </c:yVal>
          <c:smooth val="0"/>
          <c:extLst>
            <c:ext xmlns:c16="http://schemas.microsoft.com/office/drawing/2014/chart" uri="{C3380CC4-5D6E-409C-BE32-E72D297353CC}">
              <c16:uniqueId val="{00000001-8965-4040-84B3-3466A9B36956}"/>
            </c:ext>
          </c:extLst>
        </c:ser>
        <c:dLbls>
          <c:showLegendKey val="0"/>
          <c:showVal val="0"/>
          <c:showCatName val="0"/>
          <c:showSerName val="0"/>
          <c:showPercent val="0"/>
          <c:showBubbleSize val="0"/>
        </c:dLbls>
        <c:axId val="451515184"/>
        <c:axId val="451511440"/>
      </c:scatterChart>
      <c:valAx>
        <c:axId val="451515184"/>
        <c:scaling>
          <c:orientation val="minMax"/>
          <c:max val="55"/>
          <c:min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1440"/>
        <c:crosses val="autoZero"/>
        <c:crossBetween val="midCat"/>
      </c:valAx>
      <c:valAx>
        <c:axId val="4515114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51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Low Flow average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'LF AVGS'!$M$7:$M$17</c:f>
                <c:numCache>
                  <c:formatCode>General</c:formatCode>
                  <c:ptCount val="11"/>
                  <c:pt idx="0">
                    <c:v>9.0897999999999506</c:v>
                  </c:pt>
                  <c:pt idx="1">
                    <c:v>2.7040500000000023</c:v>
                  </c:pt>
                  <c:pt idx="2">
                    <c:v>8.0548000000000002</c:v>
                  </c:pt>
                  <c:pt idx="3">
                    <c:v>0.4965000000000046</c:v>
                  </c:pt>
                  <c:pt idx="4">
                    <c:v>2.4434499999999986</c:v>
                  </c:pt>
                  <c:pt idx="5">
                    <c:v>3.2029999999999959</c:v>
                  </c:pt>
                  <c:pt idx="6">
                    <c:v>12.327099999999973</c:v>
                  </c:pt>
                  <c:pt idx="7">
                    <c:v>2.3498500000000035</c:v>
                  </c:pt>
                  <c:pt idx="8">
                    <c:v>11.273999999999974</c:v>
                  </c:pt>
                  <c:pt idx="9">
                    <c:v>6.7668500000000051</c:v>
                  </c:pt>
                  <c:pt idx="10">
                    <c:v>4.8266999999999953</c:v>
                  </c:pt>
                </c:numCache>
              </c:numRef>
            </c:plus>
            <c:minus>
              <c:numRef>
                <c:f>'LF AVGS'!$M$7:$M$17</c:f>
                <c:numCache>
                  <c:formatCode>General</c:formatCode>
                  <c:ptCount val="11"/>
                  <c:pt idx="0">
                    <c:v>9.0897999999999506</c:v>
                  </c:pt>
                  <c:pt idx="1">
                    <c:v>2.7040500000000023</c:v>
                  </c:pt>
                  <c:pt idx="2">
                    <c:v>8.0548000000000002</c:v>
                  </c:pt>
                  <c:pt idx="3">
                    <c:v>0.4965000000000046</c:v>
                  </c:pt>
                  <c:pt idx="4">
                    <c:v>2.4434499999999986</c:v>
                  </c:pt>
                  <c:pt idx="5">
                    <c:v>3.2029999999999959</c:v>
                  </c:pt>
                  <c:pt idx="6">
                    <c:v>12.327099999999973</c:v>
                  </c:pt>
                  <c:pt idx="7">
                    <c:v>2.3498500000000035</c:v>
                  </c:pt>
                  <c:pt idx="8">
                    <c:v>11.273999999999974</c:v>
                  </c:pt>
                  <c:pt idx="9">
                    <c:v>6.7668500000000051</c:v>
                  </c:pt>
                  <c:pt idx="10">
                    <c:v>4.8266999999999953</c:v>
                  </c:pt>
                </c:numCache>
              </c:numRef>
            </c:minus>
            <c:spPr>
              <a:noFill/>
              <a:ln w="9525" cap="flat" cmpd="sng" algn="ctr">
                <a:solidFill>
                  <a:schemeClr val="tx1">
                    <a:lumMod val="65000"/>
                    <a:lumOff val="35000"/>
                  </a:schemeClr>
                </a:solidFill>
                <a:round/>
              </a:ln>
              <a:effectLst/>
            </c:spPr>
          </c:errBars>
          <c:xVal>
            <c:numRef>
              <c:f>'LF AVGS'!$A$7:$A$17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'LF AVGS'!$F$7:$F$17</c:f>
              <c:numCache>
                <c:formatCode>General</c:formatCode>
                <c:ptCount val="11"/>
                <c:pt idx="0">
                  <c:v>89.940200000000004</c:v>
                </c:pt>
                <c:pt idx="1">
                  <c:v>91.859749999999991</c:v>
                </c:pt>
                <c:pt idx="2">
                  <c:v>88.308599999999998</c:v>
                </c:pt>
                <c:pt idx="3">
                  <c:v>87.465599999999995</c:v>
                </c:pt>
                <c:pt idx="4">
                  <c:v>92.299549999999996</c:v>
                </c:pt>
                <c:pt idx="5">
                  <c:v>90.125599999999991</c:v>
                </c:pt>
                <c:pt idx="6">
                  <c:v>83.393299999999996</c:v>
                </c:pt>
                <c:pt idx="7">
                  <c:v>83.240650000000002</c:v>
                </c:pt>
                <c:pt idx="8">
                  <c:v>75.407499999999999</c:v>
                </c:pt>
                <c:pt idx="9">
                  <c:v>86.643349999999998</c:v>
                </c:pt>
                <c:pt idx="10">
                  <c:v>71.013100000000009</c:v>
                </c:pt>
              </c:numCache>
            </c:numRef>
          </c:yVal>
          <c:smooth val="0"/>
          <c:extLst>
            <c:ext xmlns:c16="http://schemas.microsoft.com/office/drawing/2014/chart" uri="{C3380CC4-5D6E-409C-BE32-E72D297353CC}">
              <c16:uniqueId val="{00000000-131C-4A88-B473-6A085F604930}"/>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errBars>
            <c:errDir val="y"/>
            <c:errBarType val="both"/>
            <c:errValType val="cust"/>
            <c:noEndCap val="0"/>
            <c:plus>
              <c:numRef>
                <c:f>'LF AVGS'!$M$17:$M$27</c:f>
                <c:numCache>
                  <c:formatCode>General</c:formatCode>
                  <c:ptCount val="11"/>
                  <c:pt idx="0">
                    <c:v>4.8266999999999953</c:v>
                  </c:pt>
                  <c:pt idx="1">
                    <c:v>1.8873000000000033</c:v>
                  </c:pt>
                  <c:pt idx="2">
                    <c:v>0.44209999999999994</c:v>
                  </c:pt>
                  <c:pt idx="3">
                    <c:v>3.0008000000000017</c:v>
                  </c:pt>
                  <c:pt idx="4">
                    <c:v>2.5681999999999974</c:v>
                  </c:pt>
                  <c:pt idx="5">
                    <c:v>15.900300000000012</c:v>
                  </c:pt>
                  <c:pt idx="6">
                    <c:v>8.5063499999999976</c:v>
                  </c:pt>
                  <c:pt idx="7">
                    <c:v>2.3460500000000053</c:v>
                  </c:pt>
                  <c:pt idx="8">
                    <c:v>5.1353000000000009</c:v>
                  </c:pt>
                  <c:pt idx="9">
                    <c:v>18.328700000000005</c:v>
                  </c:pt>
                  <c:pt idx="10">
                    <c:v>16.028800000000004</c:v>
                  </c:pt>
                </c:numCache>
              </c:numRef>
            </c:plus>
            <c:minus>
              <c:numRef>
                <c:f>'LF AVGS'!$M$17:$M$27</c:f>
                <c:numCache>
                  <c:formatCode>General</c:formatCode>
                  <c:ptCount val="11"/>
                  <c:pt idx="0">
                    <c:v>4.8266999999999953</c:v>
                  </c:pt>
                  <c:pt idx="1">
                    <c:v>1.8873000000000033</c:v>
                  </c:pt>
                  <c:pt idx="2">
                    <c:v>0.44209999999999994</c:v>
                  </c:pt>
                  <c:pt idx="3">
                    <c:v>3.0008000000000017</c:v>
                  </c:pt>
                  <c:pt idx="4">
                    <c:v>2.5681999999999974</c:v>
                  </c:pt>
                  <c:pt idx="5">
                    <c:v>15.900300000000012</c:v>
                  </c:pt>
                  <c:pt idx="6">
                    <c:v>8.5063499999999976</c:v>
                  </c:pt>
                  <c:pt idx="7">
                    <c:v>2.3460500000000053</c:v>
                  </c:pt>
                  <c:pt idx="8">
                    <c:v>5.1353000000000009</c:v>
                  </c:pt>
                  <c:pt idx="9">
                    <c:v>18.328700000000005</c:v>
                  </c:pt>
                  <c:pt idx="10">
                    <c:v>16.028800000000004</c:v>
                  </c:pt>
                </c:numCache>
              </c:numRef>
            </c:minus>
            <c:spPr>
              <a:noFill/>
              <a:ln w="9525" cap="flat" cmpd="sng" algn="ctr">
                <a:solidFill>
                  <a:schemeClr val="tx1">
                    <a:lumMod val="65000"/>
                    <a:lumOff val="35000"/>
                  </a:schemeClr>
                </a:solidFill>
                <a:round/>
              </a:ln>
              <a:effectLst/>
            </c:spPr>
          </c:errBars>
          <c:xVal>
            <c:numRef>
              <c:f>'LF AVGS'!$A$17:$A$27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'LF AVGS'!$F$17:$F$27</c:f>
              <c:numCache>
                <c:formatCode>General</c:formatCode>
                <c:ptCount val="11"/>
                <c:pt idx="0">
                  <c:v>71.013100000000009</c:v>
                </c:pt>
                <c:pt idx="1">
                  <c:v>67.021299999999997</c:v>
                </c:pt>
                <c:pt idx="2">
                  <c:v>61.416600000000003</c:v>
                </c:pt>
                <c:pt idx="3">
                  <c:v>54.575500000000005</c:v>
                </c:pt>
                <c:pt idx="4">
                  <c:v>62.3277</c:v>
                </c:pt>
                <c:pt idx="5">
                  <c:v>71.575800000000001</c:v>
                </c:pt>
                <c:pt idx="6">
                  <c:v>68.965050000000005</c:v>
                </c:pt>
                <c:pt idx="7">
                  <c:v>70.339449999999999</c:v>
                </c:pt>
                <c:pt idx="8">
                  <c:v>64.601399999999998</c:v>
                </c:pt>
                <c:pt idx="9">
                  <c:v>80.243099999999998</c:v>
                </c:pt>
                <c:pt idx="10">
                  <c:v>71.634500000000003</c:v>
                </c:pt>
              </c:numCache>
            </c:numRef>
          </c:yVal>
          <c:smooth val="0"/>
          <c:extLst>
            <c:ext xmlns:c16="http://schemas.microsoft.com/office/drawing/2014/chart" uri="{C3380CC4-5D6E-409C-BE32-E72D297353CC}">
              <c16:uniqueId val="{00000001-131C-4A88-B473-6A085F604930}"/>
            </c:ext>
          </c:extLst>
        </c:ser>
        <c:dLbls>
          <c:showLegendKey val="0"/>
          <c:showVal val="0"/>
          <c:showCatName val="0"/>
          <c:showSerName val="0"/>
          <c:showPercent val="0"/>
          <c:showBubbleSize val="0"/>
        </c:dLbls>
        <c:axId val="498504768"/>
        <c:axId val="2135005728"/>
      </c:scatterChart>
      <c:valAx>
        <c:axId val="4985047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Stage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35005728"/>
        <c:crosses val="autoZero"/>
        <c:crossBetween val="midCat"/>
      </c:valAx>
      <c:valAx>
        <c:axId val="2135005728"/>
        <c:scaling>
          <c:orientation val="minMax"/>
          <c:min val="4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504768"/>
        <c:crosses val="autoZero"/>
        <c:crossBetween val="midCat"/>
      </c:valAx>
      <c:spPr>
        <a:noFill/>
        <a:ln>
          <a:noFill/>
        </a:ln>
        <a:effectLst/>
      </c:spPr>
    </c:plotArea>
    <c:legend>
      <c:legendPos val="r"/>
      <c:layout>
        <c:manualLayout>
          <c:xMode val="edge"/>
          <c:yMode val="edge"/>
          <c:x val="0.87264473119567276"/>
          <c:y val="0.47930301748192056"/>
          <c:w val="0.10707643483728033"/>
          <c:h val="0.144618069262334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High Flow average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'HF AVGS'!$M$7:$M$17</c:f>
                <c:numCache>
                  <c:formatCode>General</c:formatCode>
                  <c:ptCount val="11"/>
                  <c:pt idx="0">
                    <c:v>0.7444500000000005</c:v>
                  </c:pt>
                  <c:pt idx="1">
                    <c:v>0.74340000000000117</c:v>
                  </c:pt>
                  <c:pt idx="2">
                    <c:v>0.22194999999999965</c:v>
                  </c:pt>
                  <c:pt idx="3">
                    <c:v>1.9652999999999992</c:v>
                  </c:pt>
                  <c:pt idx="4">
                    <c:v>2.1234500000000054</c:v>
                  </c:pt>
                  <c:pt idx="5">
                    <c:v>4.2513999999999967</c:v>
                  </c:pt>
                  <c:pt idx="6">
                    <c:v>1.9576499999999939</c:v>
                  </c:pt>
                  <c:pt idx="7">
                    <c:v>5.6975999999999942</c:v>
                  </c:pt>
                  <c:pt idx="8">
                    <c:v>4.9668999999999954</c:v>
                  </c:pt>
                  <c:pt idx="9">
                    <c:v>7.414749999999998</c:v>
                  </c:pt>
                  <c:pt idx="10">
                    <c:v>6.5049500000000009</c:v>
                  </c:pt>
                </c:numCache>
              </c:numRef>
            </c:plus>
            <c:minus>
              <c:numRef>
                <c:f>'HF AVGS'!$M$7:$M$17</c:f>
                <c:numCache>
                  <c:formatCode>General</c:formatCode>
                  <c:ptCount val="11"/>
                  <c:pt idx="0">
                    <c:v>0.7444500000000005</c:v>
                  </c:pt>
                  <c:pt idx="1">
                    <c:v>0.74340000000000117</c:v>
                  </c:pt>
                  <c:pt idx="2">
                    <c:v>0.22194999999999965</c:v>
                  </c:pt>
                  <c:pt idx="3">
                    <c:v>1.9652999999999992</c:v>
                  </c:pt>
                  <c:pt idx="4">
                    <c:v>2.1234500000000054</c:v>
                  </c:pt>
                  <c:pt idx="5">
                    <c:v>4.2513999999999967</c:v>
                  </c:pt>
                  <c:pt idx="6">
                    <c:v>1.9576499999999939</c:v>
                  </c:pt>
                  <c:pt idx="7">
                    <c:v>5.6975999999999942</c:v>
                  </c:pt>
                  <c:pt idx="8">
                    <c:v>4.9668999999999954</c:v>
                  </c:pt>
                  <c:pt idx="9">
                    <c:v>7.414749999999998</c:v>
                  </c:pt>
                  <c:pt idx="10">
                    <c:v>6.5049500000000009</c:v>
                  </c:pt>
                </c:numCache>
              </c:numRef>
            </c:minus>
            <c:spPr>
              <a:noFill/>
              <a:ln w="9525" cap="flat" cmpd="sng" algn="ctr">
                <a:solidFill>
                  <a:schemeClr val="tx1">
                    <a:lumMod val="65000"/>
                    <a:lumOff val="35000"/>
                  </a:schemeClr>
                </a:solidFill>
                <a:round/>
              </a:ln>
              <a:effectLst/>
            </c:spPr>
          </c:errBars>
          <c:xVal>
            <c:numRef>
              <c:f>'HF AVGS'!$A$7:$A$17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'HF AVGS'!$F$7:$F$17</c:f>
              <c:numCache>
                <c:formatCode>General</c:formatCode>
                <c:ptCount val="11"/>
                <c:pt idx="0">
                  <c:v>97.591650000000001</c:v>
                </c:pt>
                <c:pt idx="1">
                  <c:v>97.105199999999996</c:v>
                </c:pt>
                <c:pt idx="2">
                  <c:v>96.992549999999994</c:v>
                </c:pt>
                <c:pt idx="3">
                  <c:v>96.564400000000006</c:v>
                </c:pt>
                <c:pt idx="4">
                  <c:v>93.980350000000001</c:v>
                </c:pt>
                <c:pt idx="5">
                  <c:v>95.043900000000008</c:v>
                </c:pt>
                <c:pt idx="6">
                  <c:v>93.773750000000007</c:v>
                </c:pt>
                <c:pt idx="7">
                  <c:v>92.136099999999999</c:v>
                </c:pt>
                <c:pt idx="8">
                  <c:v>92.782899999999998</c:v>
                </c:pt>
                <c:pt idx="9">
                  <c:v>90.185450000000003</c:v>
                </c:pt>
                <c:pt idx="10">
                  <c:v>89.920749999999998</c:v>
                </c:pt>
              </c:numCache>
            </c:numRef>
          </c:yVal>
          <c:smooth val="0"/>
          <c:extLst>
            <c:ext xmlns:c16="http://schemas.microsoft.com/office/drawing/2014/chart" uri="{C3380CC4-5D6E-409C-BE32-E72D297353CC}">
              <c16:uniqueId val="{00000000-6CB0-40CB-80C5-923AEBAC0F3B}"/>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errBars>
            <c:errDir val="y"/>
            <c:errBarType val="both"/>
            <c:errValType val="cust"/>
            <c:noEndCap val="0"/>
            <c:plus>
              <c:numRef>
                <c:f>'HF AVGS'!$M$17:$M$27</c:f>
                <c:numCache>
                  <c:formatCode>General</c:formatCode>
                  <c:ptCount val="11"/>
                  <c:pt idx="0">
                    <c:v>6.5049500000000009</c:v>
                  </c:pt>
                  <c:pt idx="1">
                    <c:v>5.3840499999999949</c:v>
                  </c:pt>
                  <c:pt idx="2">
                    <c:v>2.5731000000000037</c:v>
                  </c:pt>
                  <c:pt idx="3">
                    <c:v>6.8083499999999972</c:v>
                  </c:pt>
                  <c:pt idx="4">
                    <c:v>8.9673499999999358</c:v>
                  </c:pt>
                  <c:pt idx="5">
                    <c:v>3.0492500000000007</c:v>
                  </c:pt>
                  <c:pt idx="6">
                    <c:v>3.0442999999999998</c:v>
                  </c:pt>
                  <c:pt idx="7">
                    <c:v>4.2695500000000024</c:v>
                  </c:pt>
                  <c:pt idx="8">
                    <c:v>1.2166999999999959</c:v>
                  </c:pt>
                  <c:pt idx="9">
                    <c:v>2.0761499999999984</c:v>
                  </c:pt>
                  <c:pt idx="10">
                    <c:v>1.840600000000002</c:v>
                  </c:pt>
                </c:numCache>
              </c:numRef>
            </c:plus>
            <c:minus>
              <c:numRef>
                <c:f>'HF AVGS'!$M$17:$M$27</c:f>
                <c:numCache>
                  <c:formatCode>General</c:formatCode>
                  <c:ptCount val="11"/>
                  <c:pt idx="0">
                    <c:v>6.5049500000000009</c:v>
                  </c:pt>
                  <c:pt idx="1">
                    <c:v>5.3840499999999949</c:v>
                  </c:pt>
                  <c:pt idx="2">
                    <c:v>2.5731000000000037</c:v>
                  </c:pt>
                  <c:pt idx="3">
                    <c:v>6.8083499999999972</c:v>
                  </c:pt>
                  <c:pt idx="4">
                    <c:v>8.9673499999999358</c:v>
                  </c:pt>
                  <c:pt idx="5">
                    <c:v>3.0492500000000007</c:v>
                  </c:pt>
                  <c:pt idx="6">
                    <c:v>3.0442999999999998</c:v>
                  </c:pt>
                  <c:pt idx="7">
                    <c:v>4.2695500000000024</c:v>
                  </c:pt>
                  <c:pt idx="8">
                    <c:v>1.2166999999999959</c:v>
                  </c:pt>
                  <c:pt idx="9">
                    <c:v>2.0761499999999984</c:v>
                  </c:pt>
                  <c:pt idx="10">
                    <c:v>1.840600000000002</c:v>
                  </c:pt>
                </c:numCache>
              </c:numRef>
            </c:minus>
            <c:spPr>
              <a:noFill/>
              <a:ln w="9525" cap="flat" cmpd="sng" algn="ctr">
                <a:solidFill>
                  <a:schemeClr val="tx1">
                    <a:lumMod val="65000"/>
                    <a:lumOff val="35000"/>
                  </a:schemeClr>
                </a:solidFill>
                <a:round/>
              </a:ln>
              <a:effectLst/>
            </c:spPr>
          </c:errBars>
          <c:xVal>
            <c:numRef>
              <c:f>'HF AVGS'!$A$17:$A$27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'HF AVGS'!$F$17:$F$27</c:f>
              <c:numCache>
                <c:formatCode>General</c:formatCode>
                <c:ptCount val="11"/>
                <c:pt idx="0">
                  <c:v>89.920749999999998</c:v>
                </c:pt>
                <c:pt idx="1">
                  <c:v>91.738650000000007</c:v>
                </c:pt>
                <c:pt idx="2">
                  <c:v>93.392400000000009</c:v>
                </c:pt>
                <c:pt idx="3">
                  <c:v>92.218950000000007</c:v>
                </c:pt>
                <c:pt idx="4">
                  <c:v>87.747150000000005</c:v>
                </c:pt>
                <c:pt idx="5">
                  <c:v>92.013450000000006</c:v>
                </c:pt>
                <c:pt idx="6">
                  <c:v>94.758900000000011</c:v>
                </c:pt>
                <c:pt idx="7">
                  <c:v>93.207449999999994</c:v>
                </c:pt>
                <c:pt idx="8">
                  <c:v>93.358499999999992</c:v>
                </c:pt>
                <c:pt idx="9">
                  <c:v>94.217950000000002</c:v>
                </c:pt>
                <c:pt idx="10">
                  <c:v>94.478700000000003</c:v>
                </c:pt>
              </c:numCache>
            </c:numRef>
          </c:yVal>
          <c:smooth val="0"/>
          <c:extLst>
            <c:ext xmlns:c16="http://schemas.microsoft.com/office/drawing/2014/chart" uri="{C3380CC4-5D6E-409C-BE32-E72D297353CC}">
              <c16:uniqueId val="{00000001-6CB0-40CB-80C5-923AEBAC0F3B}"/>
            </c:ext>
          </c:extLst>
        </c:ser>
        <c:dLbls>
          <c:showLegendKey val="0"/>
          <c:showVal val="0"/>
          <c:showCatName val="0"/>
          <c:showSerName val="0"/>
          <c:showPercent val="0"/>
          <c:showBubbleSize val="0"/>
        </c:dLbls>
        <c:axId val="2086952256"/>
        <c:axId val="2086951008"/>
      </c:scatterChart>
      <c:valAx>
        <c:axId val="2086952256"/>
        <c:scaling>
          <c:orientation val="minMax"/>
        </c:scaling>
        <c:delete val="0"/>
        <c:axPos val="b"/>
        <c:majorGridlines>
          <c:spPr>
            <a:ln w="9525" cap="flat" cmpd="sng" algn="ctr">
              <a:solidFill>
                <a:schemeClr val="tx1">
                  <a:lumMod val="15000"/>
                  <a:lumOff val="85000"/>
                </a:schemeClr>
              </a:solidFill>
              <a:round/>
            </a:ln>
            <a:effectLst/>
          </c:spPr>
        </c:majorGridlines>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6951008"/>
        <c:crosses val="autoZero"/>
        <c:crossBetween val="midCat"/>
      </c:valAx>
      <c:valAx>
        <c:axId val="2086951008"/>
        <c:scaling>
          <c:orientation val="minMax"/>
          <c:max val="100"/>
          <c:min val="4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695225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LF1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xVal>
            <c:numRef>
              <c:f>'LF1'!$B$7:$B$17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'LF1'!$G$7:$G$17</c:f>
              <c:numCache>
                <c:formatCode>General</c:formatCode>
                <c:ptCount val="11"/>
                <c:pt idx="0">
                  <c:v>80.850399999999993</c:v>
                </c:pt>
                <c:pt idx="1">
                  <c:v>89.155699999999996</c:v>
                </c:pt>
                <c:pt idx="2">
                  <c:v>80.253799999999998</c:v>
                </c:pt>
                <c:pt idx="3">
                  <c:v>87.962100000000007</c:v>
                </c:pt>
                <c:pt idx="4">
                  <c:v>94.742999999999995</c:v>
                </c:pt>
                <c:pt idx="5">
                  <c:v>93.328599999999994</c:v>
                </c:pt>
                <c:pt idx="6">
                  <c:v>71.066199999999995</c:v>
                </c:pt>
                <c:pt idx="7">
                  <c:v>80.890799999999999</c:v>
                </c:pt>
                <c:pt idx="8">
                  <c:v>86.6815</c:v>
                </c:pt>
                <c:pt idx="9">
                  <c:v>93.410200000000003</c:v>
                </c:pt>
                <c:pt idx="10">
                  <c:v>75.839799999999997</c:v>
                </c:pt>
              </c:numCache>
            </c:numRef>
          </c:yVal>
          <c:smooth val="0"/>
          <c:extLst>
            <c:ext xmlns:c16="http://schemas.microsoft.com/office/drawing/2014/chart" uri="{C3380CC4-5D6E-409C-BE32-E72D297353CC}">
              <c16:uniqueId val="{00000000-7C3E-4AF6-BBF7-F72CDAEC097D}"/>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xVal>
            <c:numRef>
              <c:f>'LF1'!$B$17:$B$27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'LF1'!$G$17:$G$27</c:f>
              <c:numCache>
                <c:formatCode>General</c:formatCode>
                <c:ptCount val="11"/>
                <c:pt idx="0">
                  <c:v>75.839799999999997</c:v>
                </c:pt>
                <c:pt idx="1">
                  <c:v>68.908600000000007</c:v>
                </c:pt>
                <c:pt idx="2">
                  <c:v>61.858699999999999</c:v>
                </c:pt>
                <c:pt idx="3">
                  <c:v>57.576300000000003</c:v>
                </c:pt>
                <c:pt idx="4">
                  <c:v>64.895899999999997</c:v>
                </c:pt>
                <c:pt idx="5">
                  <c:v>87.476100000000002</c:v>
                </c:pt>
                <c:pt idx="6">
                  <c:v>77.471400000000003</c:v>
                </c:pt>
                <c:pt idx="7">
                  <c:v>72.685500000000005</c:v>
                </c:pt>
                <c:pt idx="8">
                  <c:v>69.736699999999999</c:v>
                </c:pt>
                <c:pt idx="9">
                  <c:v>98.571799999999996</c:v>
                </c:pt>
                <c:pt idx="10">
                  <c:v>87.663300000000007</c:v>
                </c:pt>
              </c:numCache>
            </c:numRef>
          </c:yVal>
          <c:smooth val="0"/>
          <c:extLst>
            <c:ext xmlns:c16="http://schemas.microsoft.com/office/drawing/2014/chart" uri="{C3380CC4-5D6E-409C-BE32-E72D297353CC}">
              <c16:uniqueId val="{00000001-7C3E-4AF6-BBF7-F72CDAEC097D}"/>
            </c:ext>
          </c:extLst>
        </c:ser>
        <c:dLbls>
          <c:showLegendKey val="0"/>
          <c:showVal val="0"/>
          <c:showCatName val="0"/>
          <c:showSerName val="0"/>
          <c:showPercent val="0"/>
          <c:showBubbleSize val="0"/>
        </c:dLbls>
        <c:axId val="451515184"/>
        <c:axId val="451511440"/>
      </c:scatterChart>
      <c:valAx>
        <c:axId val="451515184"/>
        <c:scaling>
          <c:orientation val="minMax"/>
          <c:max val="55"/>
          <c:min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1440"/>
        <c:crosses val="autoZero"/>
        <c:crossBetween val="midCat"/>
      </c:valAx>
      <c:valAx>
        <c:axId val="451511440"/>
        <c:scaling>
          <c:orientation val="minMax"/>
          <c:max val="100"/>
          <c:min val="4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51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LF2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xVal>
            <c:numRef>
              <c:f>'LF2'!$B$7:$B$17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'LF2'!$G$7:$G$17</c:f>
              <c:numCache>
                <c:formatCode>General</c:formatCode>
                <c:ptCount val="11"/>
                <c:pt idx="0">
                  <c:v>99.03</c:v>
                </c:pt>
                <c:pt idx="1">
                  <c:v>94.563800000000001</c:v>
                </c:pt>
                <c:pt idx="2">
                  <c:v>96.363399999999999</c:v>
                </c:pt>
                <c:pt idx="3">
                  <c:v>86.969099999999997</c:v>
                </c:pt>
                <c:pt idx="4">
                  <c:v>89.856099999999998</c:v>
                </c:pt>
                <c:pt idx="5">
                  <c:v>86.922600000000003</c:v>
                </c:pt>
                <c:pt idx="6">
                  <c:v>95.720399999999998</c:v>
                </c:pt>
                <c:pt idx="7">
                  <c:v>85.590500000000006</c:v>
                </c:pt>
                <c:pt idx="8">
                  <c:v>64.133499999999998</c:v>
                </c:pt>
                <c:pt idx="9">
                  <c:v>79.876499999999993</c:v>
                </c:pt>
                <c:pt idx="10">
                  <c:v>66.186400000000006</c:v>
                </c:pt>
              </c:numCache>
            </c:numRef>
          </c:yVal>
          <c:smooth val="0"/>
          <c:extLst>
            <c:ext xmlns:c16="http://schemas.microsoft.com/office/drawing/2014/chart" uri="{C3380CC4-5D6E-409C-BE32-E72D297353CC}">
              <c16:uniqueId val="{00000000-84B7-421B-B831-142AE7CBF8D8}"/>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xVal>
            <c:numRef>
              <c:f>'LF2'!$B$17:$B$27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'LF2'!$G$17:$G$27</c:f>
              <c:numCache>
                <c:formatCode>General</c:formatCode>
                <c:ptCount val="11"/>
                <c:pt idx="0">
                  <c:v>66.186400000000006</c:v>
                </c:pt>
                <c:pt idx="1">
                  <c:v>65.134</c:v>
                </c:pt>
                <c:pt idx="2">
                  <c:v>60.974499999999999</c:v>
                </c:pt>
                <c:pt idx="3">
                  <c:v>51.5747</c:v>
                </c:pt>
                <c:pt idx="4">
                  <c:v>59.759500000000003</c:v>
                </c:pt>
                <c:pt idx="5">
                  <c:v>55.6755</c:v>
                </c:pt>
                <c:pt idx="6">
                  <c:v>60.4587</c:v>
                </c:pt>
                <c:pt idx="7">
                  <c:v>67.993399999999994</c:v>
                </c:pt>
                <c:pt idx="8">
                  <c:v>59.466099999999997</c:v>
                </c:pt>
                <c:pt idx="9">
                  <c:v>61.914400000000001</c:v>
                </c:pt>
                <c:pt idx="10">
                  <c:v>55.605699999999999</c:v>
                </c:pt>
              </c:numCache>
            </c:numRef>
          </c:yVal>
          <c:smooth val="0"/>
          <c:extLst>
            <c:ext xmlns:c16="http://schemas.microsoft.com/office/drawing/2014/chart" uri="{C3380CC4-5D6E-409C-BE32-E72D297353CC}">
              <c16:uniqueId val="{00000001-84B7-421B-B831-142AE7CBF8D8}"/>
            </c:ext>
          </c:extLst>
        </c:ser>
        <c:dLbls>
          <c:showLegendKey val="0"/>
          <c:showVal val="0"/>
          <c:showCatName val="0"/>
          <c:showSerName val="0"/>
          <c:showPercent val="0"/>
          <c:showBubbleSize val="0"/>
        </c:dLbls>
        <c:axId val="451515184"/>
        <c:axId val="451511440"/>
      </c:scatterChart>
      <c:valAx>
        <c:axId val="451515184"/>
        <c:scaling>
          <c:orientation val="minMax"/>
          <c:max val="55"/>
          <c:min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1440"/>
        <c:crosses val="autoZero"/>
        <c:crossBetween val="midCat"/>
      </c:valAx>
      <c:valAx>
        <c:axId val="451511440"/>
        <c:scaling>
          <c:orientation val="minMax"/>
          <c:max val="100"/>
          <c:min val="4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51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HF1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xVal>
            <c:numRef>
              <c:f>'HF1'!$B$7:$B$17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'HF1'!$G$7:$G$17</c:f>
              <c:numCache>
                <c:formatCode>General</c:formatCode>
                <c:ptCount val="11"/>
                <c:pt idx="0">
                  <c:v>98.336100000000002</c:v>
                </c:pt>
                <c:pt idx="1">
                  <c:v>97.848600000000005</c:v>
                </c:pt>
                <c:pt idx="2">
                  <c:v>97.214500000000001</c:v>
                </c:pt>
                <c:pt idx="3">
                  <c:v>98.529700000000005</c:v>
                </c:pt>
                <c:pt idx="4">
                  <c:v>96.103800000000007</c:v>
                </c:pt>
                <c:pt idx="5">
                  <c:v>99.295299999999997</c:v>
                </c:pt>
                <c:pt idx="6">
                  <c:v>95.731399999999994</c:v>
                </c:pt>
                <c:pt idx="7">
                  <c:v>97.833699999999993</c:v>
                </c:pt>
                <c:pt idx="8">
                  <c:v>97.749799999999993</c:v>
                </c:pt>
                <c:pt idx="9">
                  <c:v>97.600200000000001</c:v>
                </c:pt>
                <c:pt idx="10">
                  <c:v>96.425700000000006</c:v>
                </c:pt>
              </c:numCache>
            </c:numRef>
          </c:yVal>
          <c:smooth val="0"/>
          <c:extLst>
            <c:ext xmlns:c16="http://schemas.microsoft.com/office/drawing/2014/chart" uri="{C3380CC4-5D6E-409C-BE32-E72D297353CC}">
              <c16:uniqueId val="{00000000-DAB6-4A3F-BCC1-B374A931EBAE}"/>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xVal>
            <c:numRef>
              <c:f>'HF1'!$B$17:$B$27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'HF1'!$G$17:$G$27</c:f>
              <c:numCache>
                <c:formatCode>General</c:formatCode>
                <c:ptCount val="11"/>
                <c:pt idx="0">
                  <c:v>96.425700000000006</c:v>
                </c:pt>
                <c:pt idx="1">
                  <c:v>97.122699999999995</c:v>
                </c:pt>
                <c:pt idx="2">
                  <c:v>95.965500000000006</c:v>
                </c:pt>
                <c:pt idx="3">
                  <c:v>99.027299999999997</c:v>
                </c:pt>
                <c:pt idx="4">
                  <c:v>96.714500000000001</c:v>
                </c:pt>
                <c:pt idx="5">
                  <c:v>95.062700000000007</c:v>
                </c:pt>
                <c:pt idx="6">
                  <c:v>97.803200000000004</c:v>
                </c:pt>
                <c:pt idx="7">
                  <c:v>97.477000000000004</c:v>
                </c:pt>
                <c:pt idx="8">
                  <c:v>94.575199999999995</c:v>
                </c:pt>
                <c:pt idx="9">
                  <c:v>96.2941</c:v>
                </c:pt>
                <c:pt idx="10">
                  <c:v>96.319299999999998</c:v>
                </c:pt>
              </c:numCache>
            </c:numRef>
          </c:yVal>
          <c:smooth val="0"/>
          <c:extLst>
            <c:ext xmlns:c16="http://schemas.microsoft.com/office/drawing/2014/chart" uri="{C3380CC4-5D6E-409C-BE32-E72D297353CC}">
              <c16:uniqueId val="{00000001-DAB6-4A3F-BCC1-B374A931EBAE}"/>
            </c:ext>
          </c:extLst>
        </c:ser>
        <c:dLbls>
          <c:showLegendKey val="0"/>
          <c:showVal val="0"/>
          <c:showCatName val="0"/>
          <c:showSerName val="0"/>
          <c:showPercent val="0"/>
          <c:showBubbleSize val="0"/>
        </c:dLbls>
        <c:axId val="451515184"/>
        <c:axId val="451511440"/>
      </c:scatterChart>
      <c:valAx>
        <c:axId val="451515184"/>
        <c:scaling>
          <c:orientation val="minMax"/>
          <c:max val="55"/>
          <c:min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1440"/>
        <c:crosses val="autoZero"/>
        <c:crossBetween val="midCat"/>
      </c:valAx>
      <c:valAx>
        <c:axId val="451511440"/>
        <c:scaling>
          <c:orientation val="minMax"/>
          <c:min val="4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51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HF2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xVal>
            <c:numRef>
              <c:f>'HF2'!$B$7:$B$17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'HF2'!$G$7:$G$17</c:f>
              <c:numCache>
                <c:formatCode>General</c:formatCode>
                <c:ptCount val="11"/>
                <c:pt idx="0">
                  <c:v>96.847200000000001</c:v>
                </c:pt>
                <c:pt idx="1">
                  <c:v>96.361800000000002</c:v>
                </c:pt>
                <c:pt idx="2">
                  <c:v>96.770600000000002</c:v>
                </c:pt>
                <c:pt idx="3">
                  <c:v>94.599100000000007</c:v>
                </c:pt>
                <c:pt idx="4">
                  <c:v>91.856899999999996</c:v>
                </c:pt>
                <c:pt idx="5">
                  <c:v>90.792500000000004</c:v>
                </c:pt>
                <c:pt idx="6">
                  <c:v>91.816100000000006</c:v>
                </c:pt>
                <c:pt idx="7">
                  <c:v>86.438500000000005</c:v>
                </c:pt>
                <c:pt idx="8">
                  <c:v>87.816000000000003</c:v>
                </c:pt>
                <c:pt idx="9">
                  <c:v>82.770700000000005</c:v>
                </c:pt>
                <c:pt idx="10">
                  <c:v>83.415800000000004</c:v>
                </c:pt>
              </c:numCache>
            </c:numRef>
          </c:yVal>
          <c:smooth val="0"/>
          <c:extLst>
            <c:ext xmlns:c16="http://schemas.microsoft.com/office/drawing/2014/chart" uri="{C3380CC4-5D6E-409C-BE32-E72D297353CC}">
              <c16:uniqueId val="{00000000-4AC3-4313-A6B6-C2AFDF04EFCD}"/>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xVal>
            <c:numRef>
              <c:f>'HF2'!$B$17:$B$27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'HF2'!$G$17:$G$27</c:f>
              <c:numCache>
                <c:formatCode>General</c:formatCode>
                <c:ptCount val="11"/>
                <c:pt idx="0">
                  <c:v>83.415800000000004</c:v>
                </c:pt>
                <c:pt idx="1">
                  <c:v>86.354600000000005</c:v>
                </c:pt>
                <c:pt idx="2">
                  <c:v>90.819299999999998</c:v>
                </c:pt>
                <c:pt idx="3">
                  <c:v>85.410600000000002</c:v>
                </c:pt>
                <c:pt idx="4">
                  <c:v>78.779799999999994</c:v>
                </c:pt>
                <c:pt idx="5">
                  <c:v>88.964200000000005</c:v>
                </c:pt>
                <c:pt idx="6">
                  <c:v>91.714600000000004</c:v>
                </c:pt>
                <c:pt idx="7">
                  <c:v>88.937899999999999</c:v>
                </c:pt>
                <c:pt idx="8">
                  <c:v>92.141800000000003</c:v>
                </c:pt>
                <c:pt idx="9">
                  <c:v>92.141800000000003</c:v>
                </c:pt>
                <c:pt idx="10">
                  <c:v>92.638099999999994</c:v>
                </c:pt>
              </c:numCache>
            </c:numRef>
          </c:yVal>
          <c:smooth val="0"/>
          <c:extLst>
            <c:ext xmlns:c16="http://schemas.microsoft.com/office/drawing/2014/chart" uri="{C3380CC4-5D6E-409C-BE32-E72D297353CC}">
              <c16:uniqueId val="{00000001-4AC3-4313-A6B6-C2AFDF04EFCD}"/>
            </c:ext>
          </c:extLst>
        </c:ser>
        <c:dLbls>
          <c:showLegendKey val="0"/>
          <c:showVal val="0"/>
          <c:showCatName val="0"/>
          <c:showSerName val="0"/>
          <c:showPercent val="0"/>
          <c:showBubbleSize val="0"/>
        </c:dLbls>
        <c:axId val="451515184"/>
        <c:axId val="451511440"/>
      </c:scatterChart>
      <c:valAx>
        <c:axId val="451515184"/>
        <c:scaling>
          <c:orientation val="minMax"/>
          <c:max val="55"/>
          <c:min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1440"/>
        <c:crosses val="autoZero"/>
        <c:crossBetween val="midCat"/>
      </c:valAx>
      <c:valAx>
        <c:axId val="451511440"/>
        <c:scaling>
          <c:orientation val="minMax"/>
          <c:min val="4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51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Low Flow average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'LF AVGS'!$M$7:$M$17</c:f>
                <c:numCache>
                  <c:formatCode>General</c:formatCode>
                  <c:ptCount val="11"/>
                  <c:pt idx="0">
                    <c:v>9.0897999999999506</c:v>
                  </c:pt>
                  <c:pt idx="1">
                    <c:v>2.7040500000000023</c:v>
                  </c:pt>
                  <c:pt idx="2">
                    <c:v>8.0548000000000002</c:v>
                  </c:pt>
                  <c:pt idx="3">
                    <c:v>0.4965000000000046</c:v>
                  </c:pt>
                  <c:pt idx="4">
                    <c:v>2.4434499999999986</c:v>
                  </c:pt>
                  <c:pt idx="5">
                    <c:v>3.2029999999999959</c:v>
                  </c:pt>
                  <c:pt idx="6">
                    <c:v>12.327099999999973</c:v>
                  </c:pt>
                  <c:pt idx="7">
                    <c:v>2.3498500000000035</c:v>
                  </c:pt>
                  <c:pt idx="8">
                    <c:v>11.273999999999974</c:v>
                  </c:pt>
                  <c:pt idx="9">
                    <c:v>6.7668500000000051</c:v>
                  </c:pt>
                  <c:pt idx="10">
                    <c:v>4.8266999999999953</c:v>
                  </c:pt>
                </c:numCache>
              </c:numRef>
            </c:plus>
            <c:minus>
              <c:numRef>
                <c:f>'LF AVGS'!$M$7:$M$17</c:f>
                <c:numCache>
                  <c:formatCode>General</c:formatCode>
                  <c:ptCount val="11"/>
                  <c:pt idx="0">
                    <c:v>9.0897999999999506</c:v>
                  </c:pt>
                  <c:pt idx="1">
                    <c:v>2.7040500000000023</c:v>
                  </c:pt>
                  <c:pt idx="2">
                    <c:v>8.0548000000000002</c:v>
                  </c:pt>
                  <c:pt idx="3">
                    <c:v>0.4965000000000046</c:v>
                  </c:pt>
                  <c:pt idx="4">
                    <c:v>2.4434499999999986</c:v>
                  </c:pt>
                  <c:pt idx="5">
                    <c:v>3.2029999999999959</c:v>
                  </c:pt>
                  <c:pt idx="6">
                    <c:v>12.327099999999973</c:v>
                  </c:pt>
                  <c:pt idx="7">
                    <c:v>2.3498500000000035</c:v>
                  </c:pt>
                  <c:pt idx="8">
                    <c:v>11.273999999999974</c:v>
                  </c:pt>
                  <c:pt idx="9">
                    <c:v>6.7668500000000051</c:v>
                  </c:pt>
                  <c:pt idx="10">
                    <c:v>4.8266999999999953</c:v>
                  </c:pt>
                </c:numCache>
              </c:numRef>
            </c:minus>
            <c:spPr>
              <a:noFill/>
              <a:ln w="9525" cap="flat" cmpd="sng" algn="ctr">
                <a:solidFill>
                  <a:schemeClr val="tx1">
                    <a:lumMod val="65000"/>
                    <a:lumOff val="35000"/>
                  </a:schemeClr>
                </a:solidFill>
                <a:round/>
              </a:ln>
              <a:effectLst/>
            </c:spPr>
          </c:errBars>
          <c:xVal>
            <c:numRef>
              <c:f>'LF AVGS'!$A$7:$A$17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'LF AVGS'!$F$7:$F$17</c:f>
              <c:numCache>
                <c:formatCode>General</c:formatCode>
                <c:ptCount val="11"/>
                <c:pt idx="0">
                  <c:v>89.940200000000004</c:v>
                </c:pt>
                <c:pt idx="1">
                  <c:v>91.859749999999991</c:v>
                </c:pt>
                <c:pt idx="2">
                  <c:v>88.308599999999998</c:v>
                </c:pt>
                <c:pt idx="3">
                  <c:v>87.465599999999995</c:v>
                </c:pt>
                <c:pt idx="4">
                  <c:v>92.299549999999996</c:v>
                </c:pt>
                <c:pt idx="5">
                  <c:v>90.125599999999991</c:v>
                </c:pt>
                <c:pt idx="6">
                  <c:v>83.393299999999996</c:v>
                </c:pt>
                <c:pt idx="7">
                  <c:v>83.240650000000002</c:v>
                </c:pt>
                <c:pt idx="8">
                  <c:v>75.407499999999999</c:v>
                </c:pt>
                <c:pt idx="9">
                  <c:v>86.643349999999998</c:v>
                </c:pt>
                <c:pt idx="10">
                  <c:v>71.013100000000009</c:v>
                </c:pt>
              </c:numCache>
            </c:numRef>
          </c:yVal>
          <c:smooth val="0"/>
          <c:extLst>
            <c:ext xmlns:c16="http://schemas.microsoft.com/office/drawing/2014/chart" uri="{C3380CC4-5D6E-409C-BE32-E72D297353CC}">
              <c16:uniqueId val="{00000000-E5A2-4087-AD34-87A1A1942196}"/>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errBars>
            <c:errDir val="y"/>
            <c:errBarType val="both"/>
            <c:errValType val="cust"/>
            <c:noEndCap val="0"/>
            <c:plus>
              <c:numRef>
                <c:f>'LF AVGS'!$M$17:$M$27</c:f>
                <c:numCache>
                  <c:formatCode>General</c:formatCode>
                  <c:ptCount val="11"/>
                  <c:pt idx="0">
                    <c:v>4.8266999999999953</c:v>
                  </c:pt>
                  <c:pt idx="1">
                    <c:v>1.8873000000000033</c:v>
                  </c:pt>
                  <c:pt idx="2">
                    <c:v>0.44209999999999994</c:v>
                  </c:pt>
                  <c:pt idx="3">
                    <c:v>3.0008000000000017</c:v>
                  </c:pt>
                  <c:pt idx="4">
                    <c:v>2.5681999999999974</c:v>
                  </c:pt>
                  <c:pt idx="5">
                    <c:v>15.900300000000012</c:v>
                  </c:pt>
                  <c:pt idx="6">
                    <c:v>8.5063499999999976</c:v>
                  </c:pt>
                  <c:pt idx="7">
                    <c:v>2.3460500000000053</c:v>
                  </c:pt>
                  <c:pt idx="8">
                    <c:v>5.1353000000000009</c:v>
                  </c:pt>
                  <c:pt idx="9">
                    <c:v>18.328700000000005</c:v>
                  </c:pt>
                  <c:pt idx="10">
                    <c:v>16.028800000000004</c:v>
                  </c:pt>
                </c:numCache>
              </c:numRef>
            </c:plus>
            <c:minus>
              <c:numRef>
                <c:f>'LF AVGS'!$M$17:$M$27</c:f>
                <c:numCache>
                  <c:formatCode>General</c:formatCode>
                  <c:ptCount val="11"/>
                  <c:pt idx="0">
                    <c:v>4.8266999999999953</c:v>
                  </c:pt>
                  <c:pt idx="1">
                    <c:v>1.8873000000000033</c:v>
                  </c:pt>
                  <c:pt idx="2">
                    <c:v>0.44209999999999994</c:v>
                  </c:pt>
                  <c:pt idx="3">
                    <c:v>3.0008000000000017</c:v>
                  </c:pt>
                  <c:pt idx="4">
                    <c:v>2.5681999999999974</c:v>
                  </c:pt>
                  <c:pt idx="5">
                    <c:v>15.900300000000012</c:v>
                  </c:pt>
                  <c:pt idx="6">
                    <c:v>8.5063499999999976</c:v>
                  </c:pt>
                  <c:pt idx="7">
                    <c:v>2.3460500000000053</c:v>
                  </c:pt>
                  <c:pt idx="8">
                    <c:v>5.1353000000000009</c:v>
                  </c:pt>
                  <c:pt idx="9">
                    <c:v>18.328700000000005</c:v>
                  </c:pt>
                  <c:pt idx="10">
                    <c:v>16.028800000000004</c:v>
                  </c:pt>
                </c:numCache>
              </c:numRef>
            </c:minus>
            <c:spPr>
              <a:noFill/>
              <a:ln w="9525" cap="flat" cmpd="sng" algn="ctr">
                <a:solidFill>
                  <a:schemeClr val="tx1">
                    <a:lumMod val="65000"/>
                    <a:lumOff val="35000"/>
                  </a:schemeClr>
                </a:solidFill>
                <a:round/>
              </a:ln>
              <a:effectLst/>
            </c:spPr>
          </c:errBars>
          <c:xVal>
            <c:numRef>
              <c:f>'LF AVGS'!$A$17:$A$27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'LF AVGS'!$F$17:$F$27</c:f>
              <c:numCache>
                <c:formatCode>General</c:formatCode>
                <c:ptCount val="11"/>
                <c:pt idx="0">
                  <c:v>71.013100000000009</c:v>
                </c:pt>
                <c:pt idx="1">
                  <c:v>67.021299999999997</c:v>
                </c:pt>
                <c:pt idx="2">
                  <c:v>61.416600000000003</c:v>
                </c:pt>
                <c:pt idx="3">
                  <c:v>54.575500000000005</c:v>
                </c:pt>
                <c:pt idx="4">
                  <c:v>62.3277</c:v>
                </c:pt>
                <c:pt idx="5">
                  <c:v>71.575800000000001</c:v>
                </c:pt>
                <c:pt idx="6">
                  <c:v>68.965050000000005</c:v>
                </c:pt>
                <c:pt idx="7">
                  <c:v>70.339449999999999</c:v>
                </c:pt>
                <c:pt idx="8">
                  <c:v>64.601399999999998</c:v>
                </c:pt>
                <c:pt idx="9">
                  <c:v>80.243099999999998</c:v>
                </c:pt>
                <c:pt idx="10">
                  <c:v>71.634500000000003</c:v>
                </c:pt>
              </c:numCache>
            </c:numRef>
          </c:yVal>
          <c:smooth val="0"/>
          <c:extLst>
            <c:ext xmlns:c16="http://schemas.microsoft.com/office/drawing/2014/chart" uri="{C3380CC4-5D6E-409C-BE32-E72D297353CC}">
              <c16:uniqueId val="{00000001-E5A2-4087-AD34-87A1A1942196}"/>
            </c:ext>
          </c:extLst>
        </c:ser>
        <c:dLbls>
          <c:showLegendKey val="0"/>
          <c:showVal val="0"/>
          <c:showCatName val="0"/>
          <c:showSerName val="0"/>
          <c:showPercent val="0"/>
          <c:showBubbleSize val="0"/>
        </c:dLbls>
        <c:axId val="498504768"/>
        <c:axId val="2135005728"/>
      </c:scatterChart>
      <c:valAx>
        <c:axId val="4985047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Stage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35005728"/>
        <c:crosses val="autoZero"/>
        <c:crossBetween val="midCat"/>
      </c:valAx>
      <c:valAx>
        <c:axId val="2135005728"/>
        <c:scaling>
          <c:orientation val="minMax"/>
          <c:min val="4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504768"/>
        <c:crosses val="autoZero"/>
        <c:crossBetween val="midCat"/>
      </c:valAx>
      <c:spPr>
        <a:noFill/>
        <a:ln>
          <a:noFill/>
        </a:ln>
        <a:effectLst/>
      </c:spPr>
    </c:plotArea>
    <c:legend>
      <c:legendPos val="r"/>
      <c:layout>
        <c:manualLayout>
          <c:xMode val="edge"/>
          <c:yMode val="edge"/>
          <c:x val="0.87264473119567276"/>
          <c:y val="0.47930301748192056"/>
          <c:w val="0.10707643483728033"/>
          <c:h val="0.144618069262334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High Flow average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'HF AVGS'!$I$7:$I$17</c:f>
                <c:numCache>
                  <c:formatCode>General</c:formatCode>
                  <c:ptCount val="11"/>
                  <c:pt idx="0">
                    <c:v>0.13898499999999989</c:v>
                  </c:pt>
                  <c:pt idx="1">
                    <c:v>9.5679999999999488E-2</c:v>
                  </c:pt>
                  <c:pt idx="2">
                    <c:v>0.10929500000000038</c:v>
                  </c:pt>
                  <c:pt idx="3">
                    <c:v>0.15302999999999972</c:v>
                  </c:pt>
                  <c:pt idx="4">
                    <c:v>0.28301500000000013</c:v>
                  </c:pt>
                  <c:pt idx="5">
                    <c:v>0.35891999999999991</c:v>
                  </c:pt>
                  <c:pt idx="6">
                    <c:v>0.21886499999999992</c:v>
                  </c:pt>
                  <c:pt idx="7">
                    <c:v>0.34194000000000008</c:v>
                  </c:pt>
                  <c:pt idx="8">
                    <c:v>0.33112000000000014</c:v>
                  </c:pt>
                  <c:pt idx="9">
                    <c:v>0.36609499999999995</c:v>
                  </c:pt>
                  <c:pt idx="10">
                    <c:v>0.20170499999999991</c:v>
                  </c:pt>
                </c:numCache>
              </c:numRef>
            </c:plus>
            <c:minus>
              <c:numRef>
                <c:f>'HF AVGS'!$I$7:$I$17</c:f>
                <c:numCache>
                  <c:formatCode>General</c:formatCode>
                  <c:ptCount val="11"/>
                  <c:pt idx="0">
                    <c:v>0.13898499999999989</c:v>
                  </c:pt>
                  <c:pt idx="1">
                    <c:v>9.5679999999999488E-2</c:v>
                  </c:pt>
                  <c:pt idx="2">
                    <c:v>0.10929500000000038</c:v>
                  </c:pt>
                  <c:pt idx="3">
                    <c:v>0.15302999999999972</c:v>
                  </c:pt>
                  <c:pt idx="4">
                    <c:v>0.28301500000000013</c:v>
                  </c:pt>
                  <c:pt idx="5">
                    <c:v>0.35891999999999991</c:v>
                  </c:pt>
                  <c:pt idx="6">
                    <c:v>0.21886499999999992</c:v>
                  </c:pt>
                  <c:pt idx="7">
                    <c:v>0.34194000000000008</c:v>
                  </c:pt>
                  <c:pt idx="8">
                    <c:v>0.33112000000000014</c:v>
                  </c:pt>
                  <c:pt idx="9">
                    <c:v>0.36609499999999995</c:v>
                  </c:pt>
                  <c:pt idx="10">
                    <c:v>0.20170499999999991</c:v>
                  </c:pt>
                </c:numCache>
              </c:numRef>
            </c:minus>
            <c:spPr>
              <a:noFill/>
              <a:ln w="9525" cap="flat" cmpd="sng" algn="ctr">
                <a:solidFill>
                  <a:schemeClr val="tx1">
                    <a:lumMod val="65000"/>
                    <a:lumOff val="35000"/>
                  </a:schemeClr>
                </a:solidFill>
                <a:round/>
              </a:ln>
              <a:effectLst/>
            </c:spPr>
          </c:errBars>
          <c:xVal>
            <c:numRef>
              <c:f>'HF AVGS'!$A$7:$A$17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'HF AVGS'!$B$7:$B$17</c:f>
              <c:numCache>
                <c:formatCode>General</c:formatCode>
                <c:ptCount val="11"/>
                <c:pt idx="0">
                  <c:v>0.73407500000000003</c:v>
                </c:pt>
                <c:pt idx="1">
                  <c:v>0.65182000000000007</c:v>
                </c:pt>
                <c:pt idx="2">
                  <c:v>0.91650500000000001</c:v>
                </c:pt>
                <c:pt idx="3">
                  <c:v>0.74814000000000003</c:v>
                </c:pt>
                <c:pt idx="4">
                  <c:v>0.69007499999999999</c:v>
                </c:pt>
                <c:pt idx="5">
                  <c:v>0.69888000000000006</c:v>
                </c:pt>
                <c:pt idx="6">
                  <c:v>0.67411500000000002</c:v>
                </c:pt>
                <c:pt idx="7">
                  <c:v>0.59438000000000002</c:v>
                </c:pt>
                <c:pt idx="8">
                  <c:v>0.60607999999999995</c:v>
                </c:pt>
                <c:pt idx="9">
                  <c:v>0.58328500000000005</c:v>
                </c:pt>
                <c:pt idx="10">
                  <c:v>0.41942499999999999</c:v>
                </c:pt>
              </c:numCache>
            </c:numRef>
          </c:yVal>
          <c:smooth val="0"/>
          <c:extLst>
            <c:ext xmlns:c16="http://schemas.microsoft.com/office/drawing/2014/chart" uri="{C3380CC4-5D6E-409C-BE32-E72D297353CC}">
              <c16:uniqueId val="{00000003-22C4-4F7E-B083-10E46A313547}"/>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errBars>
            <c:errDir val="y"/>
            <c:errBarType val="both"/>
            <c:errValType val="cust"/>
            <c:noEndCap val="0"/>
            <c:plus>
              <c:numRef>
                <c:f>'HF AVGS'!$I$17:$I$27</c:f>
                <c:numCache>
                  <c:formatCode>General</c:formatCode>
                  <c:ptCount val="11"/>
                  <c:pt idx="0">
                    <c:v>0.20170499999999991</c:v>
                  </c:pt>
                  <c:pt idx="1">
                    <c:v>0.30707000000000012</c:v>
                  </c:pt>
                  <c:pt idx="2">
                    <c:v>0.28880000000000011</c:v>
                  </c:pt>
                  <c:pt idx="3">
                    <c:v>0.33020499999999997</c:v>
                  </c:pt>
                  <c:pt idx="4">
                    <c:v>0.30889500000000003</c:v>
                  </c:pt>
                  <c:pt idx="5">
                    <c:v>0.24012500000000006</c:v>
                  </c:pt>
                  <c:pt idx="6">
                    <c:v>0.28407000000000016</c:v>
                  </c:pt>
                  <c:pt idx="7">
                    <c:v>0.29715000000000003</c:v>
                  </c:pt>
                  <c:pt idx="8">
                    <c:v>0.22258500000000014</c:v>
                  </c:pt>
                  <c:pt idx="9">
                    <c:v>0.24523499999999993</c:v>
                  </c:pt>
                  <c:pt idx="10">
                    <c:v>0.21398999999999999</c:v>
                  </c:pt>
                </c:numCache>
              </c:numRef>
            </c:plus>
            <c:minus>
              <c:numRef>
                <c:f>'HF AVGS'!$I$17:$I$27</c:f>
                <c:numCache>
                  <c:formatCode>General</c:formatCode>
                  <c:ptCount val="11"/>
                  <c:pt idx="0">
                    <c:v>0.20170499999999991</c:v>
                  </c:pt>
                  <c:pt idx="1">
                    <c:v>0.30707000000000012</c:v>
                  </c:pt>
                  <c:pt idx="2">
                    <c:v>0.28880000000000011</c:v>
                  </c:pt>
                  <c:pt idx="3">
                    <c:v>0.33020499999999997</c:v>
                  </c:pt>
                  <c:pt idx="4">
                    <c:v>0.30889500000000003</c:v>
                  </c:pt>
                  <c:pt idx="5">
                    <c:v>0.24012500000000006</c:v>
                  </c:pt>
                  <c:pt idx="6">
                    <c:v>0.28407000000000016</c:v>
                  </c:pt>
                  <c:pt idx="7">
                    <c:v>0.29715000000000003</c:v>
                  </c:pt>
                  <c:pt idx="8">
                    <c:v>0.22258500000000014</c:v>
                  </c:pt>
                  <c:pt idx="9">
                    <c:v>0.24523499999999993</c:v>
                  </c:pt>
                  <c:pt idx="10">
                    <c:v>0.21398999999999999</c:v>
                  </c:pt>
                </c:numCache>
              </c:numRef>
            </c:minus>
            <c:spPr>
              <a:noFill/>
              <a:ln w="9525" cap="flat" cmpd="sng" algn="ctr">
                <a:solidFill>
                  <a:schemeClr val="tx1">
                    <a:lumMod val="65000"/>
                    <a:lumOff val="35000"/>
                  </a:schemeClr>
                </a:solidFill>
                <a:round/>
              </a:ln>
              <a:effectLst/>
            </c:spPr>
          </c:errBars>
          <c:xVal>
            <c:numRef>
              <c:f>'HF AVGS'!$A$17:$A$27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'HF AVGS'!$B$17:$B$27</c:f>
              <c:numCache>
                <c:formatCode>General</c:formatCode>
                <c:ptCount val="11"/>
                <c:pt idx="0">
                  <c:v>0.41942499999999999</c:v>
                </c:pt>
                <c:pt idx="1">
                  <c:v>0.54608999999999996</c:v>
                </c:pt>
                <c:pt idx="2">
                  <c:v>0.54926999999999992</c:v>
                </c:pt>
                <c:pt idx="3">
                  <c:v>0.55377500000000002</c:v>
                </c:pt>
                <c:pt idx="4">
                  <c:v>0.494425</c:v>
                </c:pt>
                <c:pt idx="5">
                  <c:v>0.48886499999999999</c:v>
                </c:pt>
                <c:pt idx="6">
                  <c:v>0.56529999999999991</c:v>
                </c:pt>
                <c:pt idx="7">
                  <c:v>0.54286000000000001</c:v>
                </c:pt>
                <c:pt idx="8">
                  <c:v>0.51221499999999998</c:v>
                </c:pt>
                <c:pt idx="9">
                  <c:v>0.53486500000000003</c:v>
                </c:pt>
                <c:pt idx="10">
                  <c:v>0.53056000000000003</c:v>
                </c:pt>
              </c:numCache>
            </c:numRef>
          </c:yVal>
          <c:smooth val="0"/>
          <c:extLst>
            <c:ext xmlns:c16="http://schemas.microsoft.com/office/drawing/2014/chart" uri="{C3380CC4-5D6E-409C-BE32-E72D297353CC}">
              <c16:uniqueId val="{00000004-22C4-4F7E-B083-10E46A313547}"/>
            </c:ext>
          </c:extLst>
        </c:ser>
        <c:dLbls>
          <c:showLegendKey val="0"/>
          <c:showVal val="0"/>
          <c:showCatName val="0"/>
          <c:showSerName val="0"/>
          <c:showPercent val="0"/>
          <c:showBubbleSize val="0"/>
        </c:dLbls>
        <c:axId val="2086952256"/>
        <c:axId val="2086951008"/>
      </c:scatterChart>
      <c:valAx>
        <c:axId val="2086952256"/>
        <c:scaling>
          <c:orientation val="minMax"/>
        </c:scaling>
        <c:delete val="0"/>
        <c:axPos val="b"/>
        <c:majorGridlines>
          <c:spPr>
            <a:ln w="9525" cap="flat" cmpd="sng" algn="ctr">
              <a:solidFill>
                <a:schemeClr val="tx1">
                  <a:lumMod val="15000"/>
                  <a:lumOff val="85000"/>
                </a:schemeClr>
              </a:solidFill>
              <a:round/>
            </a:ln>
            <a:effectLst/>
          </c:spPr>
        </c:majorGridlines>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6951008"/>
        <c:crosses val="autoZero"/>
        <c:crossBetween val="midCat"/>
      </c:valAx>
      <c:valAx>
        <c:axId val="20869510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Thickness (mm)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695225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High Flow average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'HF AVGS'!$M$7:$M$17</c:f>
                <c:numCache>
                  <c:formatCode>General</c:formatCode>
                  <c:ptCount val="11"/>
                  <c:pt idx="0">
                    <c:v>0.7444500000000005</c:v>
                  </c:pt>
                  <c:pt idx="1">
                    <c:v>0.74340000000000117</c:v>
                  </c:pt>
                  <c:pt idx="2">
                    <c:v>0.22194999999999965</c:v>
                  </c:pt>
                  <c:pt idx="3">
                    <c:v>1.9652999999999992</c:v>
                  </c:pt>
                  <c:pt idx="4">
                    <c:v>2.1234500000000054</c:v>
                  </c:pt>
                  <c:pt idx="5">
                    <c:v>4.2513999999999967</c:v>
                  </c:pt>
                  <c:pt idx="6">
                    <c:v>1.9576499999999939</c:v>
                  </c:pt>
                  <c:pt idx="7">
                    <c:v>5.6975999999999942</c:v>
                  </c:pt>
                  <c:pt idx="8">
                    <c:v>4.9668999999999954</c:v>
                  </c:pt>
                  <c:pt idx="9">
                    <c:v>7.414749999999998</c:v>
                  </c:pt>
                  <c:pt idx="10">
                    <c:v>6.5049500000000009</c:v>
                  </c:pt>
                </c:numCache>
              </c:numRef>
            </c:plus>
            <c:minus>
              <c:numRef>
                <c:f>'HF AVGS'!$M$7:$M$17</c:f>
                <c:numCache>
                  <c:formatCode>General</c:formatCode>
                  <c:ptCount val="11"/>
                  <c:pt idx="0">
                    <c:v>0.7444500000000005</c:v>
                  </c:pt>
                  <c:pt idx="1">
                    <c:v>0.74340000000000117</c:v>
                  </c:pt>
                  <c:pt idx="2">
                    <c:v>0.22194999999999965</c:v>
                  </c:pt>
                  <c:pt idx="3">
                    <c:v>1.9652999999999992</c:v>
                  </c:pt>
                  <c:pt idx="4">
                    <c:v>2.1234500000000054</c:v>
                  </c:pt>
                  <c:pt idx="5">
                    <c:v>4.2513999999999967</c:v>
                  </c:pt>
                  <c:pt idx="6">
                    <c:v>1.9576499999999939</c:v>
                  </c:pt>
                  <c:pt idx="7">
                    <c:v>5.6975999999999942</c:v>
                  </c:pt>
                  <c:pt idx="8">
                    <c:v>4.9668999999999954</c:v>
                  </c:pt>
                  <c:pt idx="9">
                    <c:v>7.414749999999998</c:v>
                  </c:pt>
                  <c:pt idx="10">
                    <c:v>6.5049500000000009</c:v>
                  </c:pt>
                </c:numCache>
              </c:numRef>
            </c:minus>
            <c:spPr>
              <a:noFill/>
              <a:ln w="9525" cap="flat" cmpd="sng" algn="ctr">
                <a:solidFill>
                  <a:schemeClr val="tx1">
                    <a:lumMod val="65000"/>
                    <a:lumOff val="35000"/>
                  </a:schemeClr>
                </a:solidFill>
                <a:round/>
              </a:ln>
              <a:effectLst/>
            </c:spPr>
          </c:errBars>
          <c:xVal>
            <c:numRef>
              <c:f>'HF AVGS'!$A$7:$A$17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'HF AVGS'!$F$7:$F$17</c:f>
              <c:numCache>
                <c:formatCode>General</c:formatCode>
                <c:ptCount val="11"/>
                <c:pt idx="0">
                  <c:v>97.591650000000001</c:v>
                </c:pt>
                <c:pt idx="1">
                  <c:v>97.105199999999996</c:v>
                </c:pt>
                <c:pt idx="2">
                  <c:v>96.992549999999994</c:v>
                </c:pt>
                <c:pt idx="3">
                  <c:v>96.564400000000006</c:v>
                </c:pt>
                <c:pt idx="4">
                  <c:v>93.980350000000001</c:v>
                </c:pt>
                <c:pt idx="5">
                  <c:v>95.043900000000008</c:v>
                </c:pt>
                <c:pt idx="6">
                  <c:v>93.773750000000007</c:v>
                </c:pt>
                <c:pt idx="7">
                  <c:v>92.136099999999999</c:v>
                </c:pt>
                <c:pt idx="8">
                  <c:v>92.782899999999998</c:v>
                </c:pt>
                <c:pt idx="9">
                  <c:v>90.185450000000003</c:v>
                </c:pt>
                <c:pt idx="10">
                  <c:v>89.920749999999998</c:v>
                </c:pt>
              </c:numCache>
            </c:numRef>
          </c:yVal>
          <c:smooth val="0"/>
          <c:extLst>
            <c:ext xmlns:c16="http://schemas.microsoft.com/office/drawing/2014/chart" uri="{C3380CC4-5D6E-409C-BE32-E72D297353CC}">
              <c16:uniqueId val="{00000000-DD8B-4C04-A446-2103CF81ECFC}"/>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errBars>
            <c:errDir val="y"/>
            <c:errBarType val="both"/>
            <c:errValType val="cust"/>
            <c:noEndCap val="0"/>
            <c:plus>
              <c:numRef>
                <c:f>'HF AVGS'!$M$17:$M$27</c:f>
                <c:numCache>
                  <c:formatCode>General</c:formatCode>
                  <c:ptCount val="11"/>
                  <c:pt idx="0">
                    <c:v>6.5049500000000009</c:v>
                  </c:pt>
                  <c:pt idx="1">
                    <c:v>5.3840499999999949</c:v>
                  </c:pt>
                  <c:pt idx="2">
                    <c:v>2.5731000000000037</c:v>
                  </c:pt>
                  <c:pt idx="3">
                    <c:v>6.8083499999999972</c:v>
                  </c:pt>
                  <c:pt idx="4">
                    <c:v>8.9673499999999358</c:v>
                  </c:pt>
                  <c:pt idx="5">
                    <c:v>3.0492500000000007</c:v>
                  </c:pt>
                  <c:pt idx="6">
                    <c:v>3.0442999999999998</c:v>
                  </c:pt>
                  <c:pt idx="7">
                    <c:v>4.2695500000000024</c:v>
                  </c:pt>
                  <c:pt idx="8">
                    <c:v>1.2166999999999959</c:v>
                  </c:pt>
                  <c:pt idx="9">
                    <c:v>2.0761499999999984</c:v>
                  </c:pt>
                  <c:pt idx="10">
                    <c:v>1.840600000000002</c:v>
                  </c:pt>
                </c:numCache>
              </c:numRef>
            </c:plus>
            <c:minus>
              <c:numRef>
                <c:f>'HF AVGS'!$M$17:$M$27</c:f>
                <c:numCache>
                  <c:formatCode>General</c:formatCode>
                  <c:ptCount val="11"/>
                  <c:pt idx="0">
                    <c:v>6.5049500000000009</c:v>
                  </c:pt>
                  <c:pt idx="1">
                    <c:v>5.3840499999999949</c:v>
                  </c:pt>
                  <c:pt idx="2">
                    <c:v>2.5731000000000037</c:v>
                  </c:pt>
                  <c:pt idx="3">
                    <c:v>6.8083499999999972</c:v>
                  </c:pt>
                  <c:pt idx="4">
                    <c:v>8.9673499999999358</c:v>
                  </c:pt>
                  <c:pt idx="5">
                    <c:v>3.0492500000000007</c:v>
                  </c:pt>
                  <c:pt idx="6">
                    <c:v>3.0442999999999998</c:v>
                  </c:pt>
                  <c:pt idx="7">
                    <c:v>4.2695500000000024</c:v>
                  </c:pt>
                  <c:pt idx="8">
                    <c:v>1.2166999999999959</c:v>
                  </c:pt>
                  <c:pt idx="9">
                    <c:v>2.0761499999999984</c:v>
                  </c:pt>
                  <c:pt idx="10">
                    <c:v>1.840600000000002</c:v>
                  </c:pt>
                </c:numCache>
              </c:numRef>
            </c:minus>
            <c:spPr>
              <a:noFill/>
              <a:ln w="9525" cap="flat" cmpd="sng" algn="ctr">
                <a:solidFill>
                  <a:schemeClr val="tx1">
                    <a:lumMod val="65000"/>
                    <a:lumOff val="35000"/>
                  </a:schemeClr>
                </a:solidFill>
                <a:round/>
              </a:ln>
              <a:effectLst/>
            </c:spPr>
          </c:errBars>
          <c:xVal>
            <c:numRef>
              <c:f>'HF AVGS'!$A$17:$A$27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'HF AVGS'!$F$17:$F$27</c:f>
              <c:numCache>
                <c:formatCode>General</c:formatCode>
                <c:ptCount val="11"/>
                <c:pt idx="0">
                  <c:v>89.920749999999998</c:v>
                </c:pt>
                <c:pt idx="1">
                  <c:v>91.738650000000007</c:v>
                </c:pt>
                <c:pt idx="2">
                  <c:v>93.392400000000009</c:v>
                </c:pt>
                <c:pt idx="3">
                  <c:v>92.218950000000007</c:v>
                </c:pt>
                <c:pt idx="4">
                  <c:v>87.747150000000005</c:v>
                </c:pt>
                <c:pt idx="5">
                  <c:v>92.013450000000006</c:v>
                </c:pt>
                <c:pt idx="6">
                  <c:v>94.758900000000011</c:v>
                </c:pt>
                <c:pt idx="7">
                  <c:v>93.207449999999994</c:v>
                </c:pt>
                <c:pt idx="8">
                  <c:v>93.358499999999992</c:v>
                </c:pt>
                <c:pt idx="9">
                  <c:v>94.217950000000002</c:v>
                </c:pt>
                <c:pt idx="10">
                  <c:v>94.478700000000003</c:v>
                </c:pt>
              </c:numCache>
            </c:numRef>
          </c:yVal>
          <c:smooth val="0"/>
          <c:extLst>
            <c:ext xmlns:c16="http://schemas.microsoft.com/office/drawing/2014/chart" uri="{C3380CC4-5D6E-409C-BE32-E72D297353CC}">
              <c16:uniqueId val="{00000001-DD8B-4C04-A446-2103CF81ECFC}"/>
            </c:ext>
          </c:extLst>
        </c:ser>
        <c:dLbls>
          <c:showLegendKey val="0"/>
          <c:showVal val="0"/>
          <c:showCatName val="0"/>
          <c:showSerName val="0"/>
          <c:showPercent val="0"/>
          <c:showBubbleSize val="0"/>
        </c:dLbls>
        <c:axId val="2086952256"/>
        <c:axId val="2086951008"/>
      </c:scatterChart>
      <c:valAx>
        <c:axId val="2086952256"/>
        <c:scaling>
          <c:orientation val="minMax"/>
        </c:scaling>
        <c:delete val="0"/>
        <c:axPos val="b"/>
        <c:majorGridlines>
          <c:spPr>
            <a:ln w="9525" cap="flat" cmpd="sng" algn="ctr">
              <a:solidFill>
                <a:schemeClr val="tx1">
                  <a:lumMod val="15000"/>
                  <a:lumOff val="85000"/>
                </a:schemeClr>
              </a:solidFill>
              <a:round/>
            </a:ln>
            <a:effectLst/>
          </c:spPr>
        </c:majorGridlines>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6951008"/>
        <c:crosses val="autoZero"/>
        <c:crossBetween val="midCat"/>
      </c:valAx>
      <c:valAx>
        <c:axId val="2086951008"/>
        <c:scaling>
          <c:orientation val="minMax"/>
          <c:max val="100"/>
          <c:min val="4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695225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LF1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xVal>
            <c:numRef>
              <c:f>'LF1'!$B$7:$B$17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'LF1'!$H$7:$H$17</c:f>
              <c:numCache>
                <c:formatCode>General</c:formatCode>
                <c:ptCount val="11"/>
                <c:pt idx="0">
                  <c:v>0.17857000000000001</c:v>
                </c:pt>
                <c:pt idx="1">
                  <c:v>0.23791000000000001</c:v>
                </c:pt>
                <c:pt idx="2">
                  <c:v>0.17978</c:v>
                </c:pt>
                <c:pt idx="3">
                  <c:v>0.23796</c:v>
                </c:pt>
                <c:pt idx="4">
                  <c:v>0.32449</c:v>
                </c:pt>
                <c:pt idx="5">
                  <c:v>0.31512000000000001</c:v>
                </c:pt>
                <c:pt idx="6">
                  <c:v>0.13627</c:v>
                </c:pt>
                <c:pt idx="7">
                  <c:v>0.19484000000000001</c:v>
                </c:pt>
                <c:pt idx="8">
                  <c:v>0.22227</c:v>
                </c:pt>
                <c:pt idx="9">
                  <c:v>0.28326000000000001</c:v>
                </c:pt>
                <c:pt idx="10">
                  <c:v>0.14530999999999999</c:v>
                </c:pt>
              </c:numCache>
            </c:numRef>
          </c:yVal>
          <c:smooth val="0"/>
          <c:extLst>
            <c:ext xmlns:c16="http://schemas.microsoft.com/office/drawing/2014/chart" uri="{C3380CC4-5D6E-409C-BE32-E72D297353CC}">
              <c16:uniqueId val="{00000000-9427-464E-B699-8CFFB8F857D4}"/>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xVal>
            <c:numRef>
              <c:f>'LF1'!$B$17:$B$27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'LF1'!$H$17:$H$27</c:f>
              <c:numCache>
                <c:formatCode>General</c:formatCode>
                <c:ptCount val="11"/>
                <c:pt idx="0">
                  <c:v>0.14530999999999999</c:v>
                </c:pt>
                <c:pt idx="1">
                  <c:v>0.13730000000000001</c:v>
                </c:pt>
                <c:pt idx="2">
                  <c:v>0.11226999999999999</c:v>
                </c:pt>
                <c:pt idx="3">
                  <c:v>8.8534000000000002E-2</c:v>
                </c:pt>
                <c:pt idx="4">
                  <c:v>0.11559</c:v>
                </c:pt>
                <c:pt idx="5">
                  <c:v>0.23907999999999999</c:v>
                </c:pt>
                <c:pt idx="6">
                  <c:v>0.16500000000000001</c:v>
                </c:pt>
                <c:pt idx="7">
                  <c:v>0.14011000000000001</c:v>
                </c:pt>
                <c:pt idx="8">
                  <c:v>0.12537000000000001</c:v>
                </c:pt>
                <c:pt idx="9">
                  <c:v>0.39137</c:v>
                </c:pt>
                <c:pt idx="10">
                  <c:v>0.22833000000000001</c:v>
                </c:pt>
              </c:numCache>
            </c:numRef>
          </c:yVal>
          <c:smooth val="0"/>
          <c:extLst>
            <c:ext xmlns:c16="http://schemas.microsoft.com/office/drawing/2014/chart" uri="{C3380CC4-5D6E-409C-BE32-E72D297353CC}">
              <c16:uniqueId val="{00000001-9427-464E-B699-8CFFB8F857D4}"/>
            </c:ext>
          </c:extLst>
        </c:ser>
        <c:dLbls>
          <c:showLegendKey val="0"/>
          <c:showVal val="0"/>
          <c:showCatName val="0"/>
          <c:showSerName val="0"/>
          <c:showPercent val="0"/>
          <c:showBubbleSize val="0"/>
        </c:dLbls>
        <c:axId val="451515184"/>
        <c:axId val="451511440"/>
      </c:scatterChart>
      <c:valAx>
        <c:axId val="451515184"/>
        <c:scaling>
          <c:orientation val="minMax"/>
          <c:max val="55"/>
          <c:min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1440"/>
        <c:crosses val="autoZero"/>
        <c:crossBetween val="midCat"/>
      </c:valAx>
      <c:valAx>
        <c:axId val="4515114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51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LF2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xVal>
            <c:numRef>
              <c:f>'LF2'!$B$7:$B$17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'LF2'!$H$7:$H$17</c:f>
              <c:numCache>
                <c:formatCode>General</c:formatCode>
                <c:ptCount val="11"/>
                <c:pt idx="0">
                  <c:v>0.59201000000000004</c:v>
                </c:pt>
                <c:pt idx="1">
                  <c:v>0.74360000000000004</c:v>
                </c:pt>
                <c:pt idx="2">
                  <c:v>0.63531000000000004</c:v>
                </c:pt>
                <c:pt idx="3">
                  <c:v>0.22838</c:v>
                </c:pt>
                <c:pt idx="4">
                  <c:v>0.25161</c:v>
                </c:pt>
                <c:pt idx="5">
                  <c:v>0.20407</c:v>
                </c:pt>
                <c:pt idx="6">
                  <c:v>0.31879000000000002</c:v>
                </c:pt>
                <c:pt idx="7">
                  <c:v>0.1598</c:v>
                </c:pt>
                <c:pt idx="8">
                  <c:v>7.0837999999999998E-2</c:v>
                </c:pt>
                <c:pt idx="9">
                  <c:v>0.11756</c:v>
                </c:pt>
                <c:pt idx="10">
                  <c:v>6.8423999999999999E-2</c:v>
                </c:pt>
              </c:numCache>
            </c:numRef>
          </c:yVal>
          <c:smooth val="0"/>
          <c:extLst>
            <c:ext xmlns:c16="http://schemas.microsoft.com/office/drawing/2014/chart" uri="{C3380CC4-5D6E-409C-BE32-E72D297353CC}">
              <c16:uniqueId val="{00000000-7056-453C-B269-755D738A7C72}"/>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xVal>
            <c:numRef>
              <c:f>'LF2'!$B$17:$B$27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'LF2'!$H$17:$H$27</c:f>
              <c:numCache>
                <c:formatCode>General</c:formatCode>
                <c:ptCount val="11"/>
                <c:pt idx="0">
                  <c:v>6.8423999999999999E-2</c:v>
                </c:pt>
                <c:pt idx="1">
                  <c:v>6.8330000000000002E-2</c:v>
                </c:pt>
                <c:pt idx="2">
                  <c:v>5.9423999999999998E-2</c:v>
                </c:pt>
                <c:pt idx="3">
                  <c:v>4.0538999999999999E-2</c:v>
                </c:pt>
                <c:pt idx="4">
                  <c:v>5.8319999999999997E-2</c:v>
                </c:pt>
                <c:pt idx="5">
                  <c:v>5.1362999999999999E-2</c:v>
                </c:pt>
                <c:pt idx="6">
                  <c:v>6.1799E-2</c:v>
                </c:pt>
                <c:pt idx="7">
                  <c:v>8.5976999999999998E-2</c:v>
                </c:pt>
                <c:pt idx="8">
                  <c:v>6.0729999999999999E-2</c:v>
                </c:pt>
                <c:pt idx="9">
                  <c:v>6.8409999999999999E-2</c:v>
                </c:pt>
                <c:pt idx="10">
                  <c:v>5.4745000000000002E-2</c:v>
                </c:pt>
              </c:numCache>
            </c:numRef>
          </c:yVal>
          <c:smooth val="0"/>
          <c:extLst>
            <c:ext xmlns:c16="http://schemas.microsoft.com/office/drawing/2014/chart" uri="{C3380CC4-5D6E-409C-BE32-E72D297353CC}">
              <c16:uniqueId val="{00000001-7056-453C-B269-755D738A7C72}"/>
            </c:ext>
          </c:extLst>
        </c:ser>
        <c:dLbls>
          <c:showLegendKey val="0"/>
          <c:showVal val="0"/>
          <c:showCatName val="0"/>
          <c:showSerName val="0"/>
          <c:showPercent val="0"/>
          <c:showBubbleSize val="0"/>
        </c:dLbls>
        <c:axId val="451515184"/>
        <c:axId val="451511440"/>
      </c:scatterChart>
      <c:valAx>
        <c:axId val="451515184"/>
        <c:scaling>
          <c:orientation val="minMax"/>
          <c:max val="55"/>
          <c:min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1440"/>
        <c:crosses val="autoZero"/>
        <c:crossBetween val="midCat"/>
      </c:valAx>
      <c:valAx>
        <c:axId val="4515114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51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HF1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xVal>
            <c:numRef>
              <c:f>'HF1'!$B$7:$B$17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'HF1'!$H$7:$H$17</c:f>
              <c:numCache>
                <c:formatCode>General</c:formatCode>
                <c:ptCount val="11"/>
                <c:pt idx="0">
                  <c:v>0.58518999999999999</c:v>
                </c:pt>
                <c:pt idx="1">
                  <c:v>0.54418</c:v>
                </c:pt>
                <c:pt idx="2">
                  <c:v>0.99724000000000002</c:v>
                </c:pt>
                <c:pt idx="3">
                  <c:v>0.88792000000000004</c:v>
                </c:pt>
                <c:pt idx="4">
                  <c:v>0.93518000000000001</c:v>
                </c:pt>
                <c:pt idx="5">
                  <c:v>1.0504</c:v>
                </c:pt>
                <c:pt idx="6">
                  <c:v>0.85485999999999995</c:v>
                </c:pt>
                <c:pt idx="7">
                  <c:v>0.91603999999999997</c:v>
                </c:pt>
                <c:pt idx="8">
                  <c:v>0.91610999999999998</c:v>
                </c:pt>
                <c:pt idx="9">
                  <c:v>0.92659999999999998</c:v>
                </c:pt>
                <c:pt idx="10">
                  <c:v>0.59892999999999996</c:v>
                </c:pt>
              </c:numCache>
            </c:numRef>
          </c:yVal>
          <c:smooth val="0"/>
          <c:extLst>
            <c:ext xmlns:c16="http://schemas.microsoft.com/office/drawing/2014/chart" uri="{C3380CC4-5D6E-409C-BE32-E72D297353CC}">
              <c16:uniqueId val="{00000000-EB45-41C8-AE59-A81D1CAFD0D2}"/>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xVal>
            <c:numRef>
              <c:f>'HF1'!$B$17:$B$27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'HF1'!$H$17:$H$27</c:f>
              <c:numCache>
                <c:formatCode>General</c:formatCode>
                <c:ptCount val="11"/>
                <c:pt idx="0">
                  <c:v>0.59892999999999996</c:v>
                </c:pt>
                <c:pt idx="1">
                  <c:v>0.82860999999999996</c:v>
                </c:pt>
                <c:pt idx="2">
                  <c:v>0.80425999999999997</c:v>
                </c:pt>
                <c:pt idx="3">
                  <c:v>0.87538000000000005</c:v>
                </c:pt>
                <c:pt idx="4">
                  <c:v>0.77692000000000005</c:v>
                </c:pt>
                <c:pt idx="5">
                  <c:v>0.69299999999999995</c:v>
                </c:pt>
                <c:pt idx="6">
                  <c:v>0.83070999999999995</c:v>
                </c:pt>
                <c:pt idx="7">
                  <c:v>0.81881999999999999</c:v>
                </c:pt>
                <c:pt idx="8">
                  <c:v>0.69494</c:v>
                </c:pt>
                <c:pt idx="9">
                  <c:v>0.75119000000000002</c:v>
                </c:pt>
                <c:pt idx="10">
                  <c:v>0.71714</c:v>
                </c:pt>
              </c:numCache>
            </c:numRef>
          </c:yVal>
          <c:smooth val="0"/>
          <c:extLst>
            <c:ext xmlns:c16="http://schemas.microsoft.com/office/drawing/2014/chart" uri="{C3380CC4-5D6E-409C-BE32-E72D297353CC}">
              <c16:uniqueId val="{00000001-EB45-41C8-AE59-A81D1CAFD0D2}"/>
            </c:ext>
          </c:extLst>
        </c:ser>
        <c:dLbls>
          <c:showLegendKey val="0"/>
          <c:showVal val="0"/>
          <c:showCatName val="0"/>
          <c:showSerName val="0"/>
          <c:showPercent val="0"/>
          <c:showBubbleSize val="0"/>
        </c:dLbls>
        <c:axId val="451515184"/>
        <c:axId val="451511440"/>
      </c:scatterChart>
      <c:valAx>
        <c:axId val="451515184"/>
        <c:scaling>
          <c:orientation val="minMax"/>
          <c:max val="55"/>
          <c:min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1440"/>
        <c:crosses val="autoZero"/>
        <c:crossBetween val="midCat"/>
      </c:valAx>
      <c:valAx>
        <c:axId val="4515114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51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HF2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xVal>
            <c:numRef>
              <c:f>'HF2'!$B$7:$B$17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'HF2'!$H$7:$H$17</c:f>
              <c:numCache>
                <c:formatCode>General</c:formatCode>
                <c:ptCount val="11"/>
                <c:pt idx="0">
                  <c:v>0.84553</c:v>
                </c:pt>
                <c:pt idx="1">
                  <c:v>0.72031000000000001</c:v>
                </c:pt>
                <c:pt idx="2">
                  <c:v>0.78113999999999995</c:v>
                </c:pt>
                <c:pt idx="3">
                  <c:v>0.56296999999999997</c:v>
                </c:pt>
                <c:pt idx="4">
                  <c:v>0.37391999999999997</c:v>
                </c:pt>
                <c:pt idx="5">
                  <c:v>0.30865999999999999</c:v>
                </c:pt>
                <c:pt idx="6">
                  <c:v>0.41799999999999998</c:v>
                </c:pt>
                <c:pt idx="7">
                  <c:v>0.21820000000000001</c:v>
                </c:pt>
                <c:pt idx="8">
                  <c:v>0.24146000000000001</c:v>
                </c:pt>
                <c:pt idx="9">
                  <c:v>0.17977000000000001</c:v>
                </c:pt>
                <c:pt idx="10">
                  <c:v>0.18160999999999999</c:v>
                </c:pt>
              </c:numCache>
            </c:numRef>
          </c:yVal>
          <c:smooth val="0"/>
          <c:extLst>
            <c:ext xmlns:c16="http://schemas.microsoft.com/office/drawing/2014/chart" uri="{C3380CC4-5D6E-409C-BE32-E72D297353CC}">
              <c16:uniqueId val="{00000000-22AA-4A8F-AA9C-70E3CF0A6F23}"/>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xVal>
            <c:numRef>
              <c:f>'HF2'!$B$17:$B$27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'HF2'!$H$17:$H$27</c:f>
              <c:numCache>
                <c:formatCode>General</c:formatCode>
                <c:ptCount val="11"/>
                <c:pt idx="0">
                  <c:v>0.18160999999999999</c:v>
                </c:pt>
                <c:pt idx="1">
                  <c:v>0.20641000000000001</c:v>
                </c:pt>
                <c:pt idx="2">
                  <c:v>0.23655999999999999</c:v>
                </c:pt>
                <c:pt idx="3">
                  <c:v>0.19095000000000001</c:v>
                </c:pt>
                <c:pt idx="4">
                  <c:v>0.14616000000000001</c:v>
                </c:pt>
                <c:pt idx="5">
                  <c:v>0.22128999999999999</c:v>
                </c:pt>
                <c:pt idx="6">
                  <c:v>0.25792999999999999</c:v>
                </c:pt>
                <c:pt idx="7">
                  <c:v>0.21853</c:v>
                </c:pt>
                <c:pt idx="8">
                  <c:v>0.26687</c:v>
                </c:pt>
                <c:pt idx="9">
                  <c:v>0.26687</c:v>
                </c:pt>
                <c:pt idx="10">
                  <c:v>0.29326000000000002</c:v>
                </c:pt>
              </c:numCache>
            </c:numRef>
          </c:yVal>
          <c:smooth val="0"/>
          <c:extLst>
            <c:ext xmlns:c16="http://schemas.microsoft.com/office/drawing/2014/chart" uri="{C3380CC4-5D6E-409C-BE32-E72D297353CC}">
              <c16:uniqueId val="{00000001-22AA-4A8F-AA9C-70E3CF0A6F23}"/>
            </c:ext>
          </c:extLst>
        </c:ser>
        <c:dLbls>
          <c:showLegendKey val="0"/>
          <c:showVal val="0"/>
          <c:showCatName val="0"/>
          <c:showSerName val="0"/>
          <c:showPercent val="0"/>
          <c:showBubbleSize val="0"/>
        </c:dLbls>
        <c:axId val="451515184"/>
        <c:axId val="451511440"/>
      </c:scatterChart>
      <c:valAx>
        <c:axId val="451515184"/>
        <c:scaling>
          <c:orientation val="minMax"/>
          <c:max val="55"/>
          <c:min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1440"/>
        <c:crosses val="autoZero"/>
        <c:crossBetween val="midCat"/>
      </c:valAx>
      <c:valAx>
        <c:axId val="4515114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51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LF1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xVal>
            <c:numRef>
              <c:f>'LF1'!$B$7:$B$17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'LF1'!$C$7:$C$17</c:f>
              <c:numCache>
                <c:formatCode>General</c:formatCode>
                <c:ptCount val="11"/>
                <c:pt idx="0">
                  <c:v>0.21751999999999999</c:v>
                </c:pt>
                <c:pt idx="1">
                  <c:v>0.26684999999999998</c:v>
                </c:pt>
                <c:pt idx="2">
                  <c:v>0.22400999999999999</c:v>
                </c:pt>
                <c:pt idx="3">
                  <c:v>0.27051999999999998</c:v>
                </c:pt>
                <c:pt idx="4">
                  <c:v>0.34248000000000001</c:v>
                </c:pt>
                <c:pt idx="5">
                  <c:v>0.33765000000000001</c:v>
                </c:pt>
                <c:pt idx="6">
                  <c:v>0.19175</c:v>
                </c:pt>
                <c:pt idx="7">
                  <c:v>0.24087</c:v>
                </c:pt>
                <c:pt idx="8">
                  <c:v>0.25641999999999998</c:v>
                </c:pt>
                <c:pt idx="9">
                  <c:v>0.30324000000000001</c:v>
                </c:pt>
                <c:pt idx="10">
                  <c:v>0.19159999999999999</c:v>
                </c:pt>
              </c:numCache>
            </c:numRef>
          </c:yVal>
          <c:smooth val="0"/>
          <c:extLst>
            <c:ext xmlns:c16="http://schemas.microsoft.com/office/drawing/2014/chart" uri="{C3380CC4-5D6E-409C-BE32-E72D297353CC}">
              <c16:uniqueId val="{00000000-41F9-458A-A5D0-FA1A50F7A5B9}"/>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xVal>
            <c:numRef>
              <c:f>'LF1'!$B$17:$B$27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'LF1'!$C$17:$C$27</c:f>
              <c:numCache>
                <c:formatCode>General</c:formatCode>
                <c:ptCount val="11"/>
                <c:pt idx="0">
                  <c:v>0.19159999999999999</c:v>
                </c:pt>
                <c:pt idx="1">
                  <c:v>0.19925000000000001</c:v>
                </c:pt>
                <c:pt idx="2">
                  <c:v>0.18149000000000001</c:v>
                </c:pt>
                <c:pt idx="3">
                  <c:v>0.15376999999999999</c:v>
                </c:pt>
                <c:pt idx="4">
                  <c:v>0.17812</c:v>
                </c:pt>
                <c:pt idx="5">
                  <c:v>0.27331</c:v>
                </c:pt>
                <c:pt idx="6">
                  <c:v>0.21298</c:v>
                </c:pt>
                <c:pt idx="7">
                  <c:v>0.19275999999999999</c:v>
                </c:pt>
                <c:pt idx="8">
                  <c:v>0.17978</c:v>
                </c:pt>
                <c:pt idx="9">
                  <c:v>0.39704</c:v>
                </c:pt>
                <c:pt idx="10">
                  <c:v>0.26046000000000002</c:v>
                </c:pt>
              </c:numCache>
            </c:numRef>
          </c:yVal>
          <c:smooth val="0"/>
          <c:extLst>
            <c:ext xmlns:c16="http://schemas.microsoft.com/office/drawing/2014/chart" uri="{C3380CC4-5D6E-409C-BE32-E72D297353CC}">
              <c16:uniqueId val="{00000002-41F9-458A-A5D0-FA1A50F7A5B9}"/>
            </c:ext>
          </c:extLst>
        </c:ser>
        <c:dLbls>
          <c:showLegendKey val="0"/>
          <c:showVal val="0"/>
          <c:showCatName val="0"/>
          <c:showSerName val="0"/>
          <c:showPercent val="0"/>
          <c:showBubbleSize val="0"/>
        </c:dLbls>
        <c:axId val="451515184"/>
        <c:axId val="451511440"/>
      </c:scatterChart>
      <c:valAx>
        <c:axId val="451515184"/>
        <c:scaling>
          <c:orientation val="minMax"/>
          <c:max val="55"/>
          <c:min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1440"/>
        <c:crosses val="autoZero"/>
        <c:crossBetween val="midCat"/>
      </c:valAx>
      <c:valAx>
        <c:axId val="4515114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51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LF2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xVal>
            <c:numRef>
              <c:f>'LF2'!$B$7:$B$17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'LF2'!$C$7:$C$17</c:f>
              <c:numCache>
                <c:formatCode>General</c:formatCode>
                <c:ptCount val="11"/>
                <c:pt idx="0">
                  <c:v>0.5978</c:v>
                </c:pt>
                <c:pt idx="1">
                  <c:v>0.78652</c:v>
                </c:pt>
                <c:pt idx="2">
                  <c:v>0.65929000000000004</c:v>
                </c:pt>
                <c:pt idx="3">
                  <c:v>0.2626</c:v>
                </c:pt>
                <c:pt idx="4">
                  <c:v>0.28001999999999999</c:v>
                </c:pt>
                <c:pt idx="5">
                  <c:v>0.23477000000000001</c:v>
                </c:pt>
                <c:pt idx="6">
                  <c:v>0.33304</c:v>
                </c:pt>
                <c:pt idx="7">
                  <c:v>0.1867</c:v>
                </c:pt>
                <c:pt idx="8">
                  <c:v>0.11045000000000001</c:v>
                </c:pt>
                <c:pt idx="9">
                  <c:v>0.14718000000000001</c:v>
                </c:pt>
                <c:pt idx="10">
                  <c:v>0.10338</c:v>
                </c:pt>
              </c:numCache>
            </c:numRef>
          </c:yVal>
          <c:smooth val="0"/>
          <c:extLst>
            <c:ext xmlns:c16="http://schemas.microsoft.com/office/drawing/2014/chart" uri="{C3380CC4-5D6E-409C-BE32-E72D297353CC}">
              <c16:uniqueId val="{00000000-A0B8-4C3F-9247-0BBA6A6588B5}"/>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xVal>
            <c:numRef>
              <c:f>'LF2'!$B$17:$B$27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'LF2'!$C$17:$C$27</c:f>
              <c:numCache>
                <c:formatCode>General</c:formatCode>
                <c:ptCount val="11"/>
                <c:pt idx="0">
                  <c:v>0.10338</c:v>
                </c:pt>
                <c:pt idx="1">
                  <c:v>0.10491</c:v>
                </c:pt>
                <c:pt idx="2">
                  <c:v>9.7457000000000002E-2</c:v>
                </c:pt>
                <c:pt idx="3">
                  <c:v>7.8602000000000005E-2</c:v>
                </c:pt>
                <c:pt idx="4">
                  <c:v>9.7590999999999997E-2</c:v>
                </c:pt>
                <c:pt idx="5">
                  <c:v>9.2255000000000004E-2</c:v>
                </c:pt>
                <c:pt idx="6">
                  <c:v>0.10222000000000001</c:v>
                </c:pt>
                <c:pt idx="7">
                  <c:v>0.12645000000000001</c:v>
                </c:pt>
                <c:pt idx="8">
                  <c:v>0.10213</c:v>
                </c:pt>
                <c:pt idx="9">
                  <c:v>0.11049</c:v>
                </c:pt>
                <c:pt idx="10">
                  <c:v>9.8452999999999999E-2</c:v>
                </c:pt>
              </c:numCache>
            </c:numRef>
          </c:yVal>
          <c:smooth val="0"/>
          <c:extLst>
            <c:ext xmlns:c16="http://schemas.microsoft.com/office/drawing/2014/chart" uri="{C3380CC4-5D6E-409C-BE32-E72D297353CC}">
              <c16:uniqueId val="{00000001-A0B8-4C3F-9247-0BBA6A6588B5}"/>
            </c:ext>
          </c:extLst>
        </c:ser>
        <c:dLbls>
          <c:showLegendKey val="0"/>
          <c:showVal val="0"/>
          <c:showCatName val="0"/>
          <c:showSerName val="0"/>
          <c:showPercent val="0"/>
          <c:showBubbleSize val="0"/>
        </c:dLbls>
        <c:axId val="451515184"/>
        <c:axId val="451511440"/>
      </c:scatterChart>
      <c:valAx>
        <c:axId val="451515184"/>
        <c:scaling>
          <c:orientation val="minMax"/>
          <c:max val="55"/>
          <c:min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1440"/>
        <c:crosses val="autoZero"/>
        <c:crossBetween val="midCat"/>
      </c:valAx>
      <c:valAx>
        <c:axId val="4515114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51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HF1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xVal>
            <c:numRef>
              <c:f>'HF1'!$B$7:$B$17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'HF1'!$C$7:$C$17</c:f>
              <c:numCache>
                <c:formatCode>General</c:formatCode>
                <c:ptCount val="11"/>
                <c:pt idx="0">
                  <c:v>0.59509000000000001</c:v>
                </c:pt>
                <c:pt idx="1">
                  <c:v>0.55613999999999997</c:v>
                </c:pt>
                <c:pt idx="2">
                  <c:v>1.0258</c:v>
                </c:pt>
                <c:pt idx="3">
                  <c:v>0.90117000000000003</c:v>
                </c:pt>
                <c:pt idx="4">
                  <c:v>0.97309000000000001</c:v>
                </c:pt>
                <c:pt idx="5">
                  <c:v>1.0578000000000001</c:v>
                </c:pt>
                <c:pt idx="6">
                  <c:v>0.89298</c:v>
                </c:pt>
                <c:pt idx="7">
                  <c:v>0.93632000000000004</c:v>
                </c:pt>
                <c:pt idx="8">
                  <c:v>0.93720000000000003</c:v>
                </c:pt>
                <c:pt idx="9">
                  <c:v>0.94938</c:v>
                </c:pt>
                <c:pt idx="10">
                  <c:v>0.62112999999999996</c:v>
                </c:pt>
              </c:numCache>
            </c:numRef>
          </c:yVal>
          <c:smooth val="0"/>
          <c:extLst>
            <c:ext xmlns:c16="http://schemas.microsoft.com/office/drawing/2014/chart" uri="{C3380CC4-5D6E-409C-BE32-E72D297353CC}">
              <c16:uniqueId val="{00000000-4F86-45AD-A8B7-78D864B5AA4B}"/>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xVal>
            <c:numRef>
              <c:f>'HF1'!$B$17:$B$27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'HF1'!$C$17:$C$27</c:f>
              <c:numCache>
                <c:formatCode>General</c:formatCode>
                <c:ptCount val="11"/>
                <c:pt idx="0">
                  <c:v>0.62112999999999996</c:v>
                </c:pt>
                <c:pt idx="1">
                  <c:v>0.85316000000000003</c:v>
                </c:pt>
                <c:pt idx="2">
                  <c:v>0.83806999999999998</c:v>
                </c:pt>
                <c:pt idx="3">
                  <c:v>0.88397999999999999</c:v>
                </c:pt>
                <c:pt idx="4">
                  <c:v>0.80332000000000003</c:v>
                </c:pt>
                <c:pt idx="5">
                  <c:v>0.72899000000000003</c:v>
                </c:pt>
                <c:pt idx="6">
                  <c:v>0.84936999999999996</c:v>
                </c:pt>
                <c:pt idx="7">
                  <c:v>0.84001000000000003</c:v>
                </c:pt>
                <c:pt idx="8">
                  <c:v>0.73480000000000001</c:v>
                </c:pt>
                <c:pt idx="9">
                  <c:v>0.78010000000000002</c:v>
                </c:pt>
                <c:pt idx="10">
                  <c:v>0.74455000000000005</c:v>
                </c:pt>
              </c:numCache>
            </c:numRef>
          </c:yVal>
          <c:smooth val="0"/>
          <c:extLst>
            <c:ext xmlns:c16="http://schemas.microsoft.com/office/drawing/2014/chart" uri="{C3380CC4-5D6E-409C-BE32-E72D297353CC}">
              <c16:uniqueId val="{00000001-4F86-45AD-A8B7-78D864B5AA4B}"/>
            </c:ext>
          </c:extLst>
        </c:ser>
        <c:dLbls>
          <c:showLegendKey val="0"/>
          <c:showVal val="0"/>
          <c:showCatName val="0"/>
          <c:showSerName val="0"/>
          <c:showPercent val="0"/>
          <c:showBubbleSize val="0"/>
        </c:dLbls>
        <c:axId val="451515184"/>
        <c:axId val="451511440"/>
      </c:scatterChart>
      <c:valAx>
        <c:axId val="451515184"/>
        <c:scaling>
          <c:orientation val="minMax"/>
          <c:max val="55"/>
          <c:min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1440"/>
        <c:crosses val="autoZero"/>
        <c:crossBetween val="midCat"/>
      </c:valAx>
      <c:valAx>
        <c:axId val="4515114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51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HF2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xVal>
            <c:numRef>
              <c:f>'HF2'!$B$7:$B$17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'HF2'!$C$7:$C$17</c:f>
              <c:numCache>
                <c:formatCode>General</c:formatCode>
                <c:ptCount val="11"/>
                <c:pt idx="0">
                  <c:v>0.87305999999999995</c:v>
                </c:pt>
                <c:pt idx="1">
                  <c:v>0.74750000000000005</c:v>
                </c:pt>
                <c:pt idx="2">
                  <c:v>0.80720999999999998</c:v>
                </c:pt>
                <c:pt idx="3">
                  <c:v>0.59511000000000003</c:v>
                </c:pt>
                <c:pt idx="4">
                  <c:v>0.40705999999999998</c:v>
                </c:pt>
                <c:pt idx="5">
                  <c:v>0.33995999999999998</c:v>
                </c:pt>
                <c:pt idx="6">
                  <c:v>0.45524999999999999</c:v>
                </c:pt>
                <c:pt idx="7">
                  <c:v>0.25244</c:v>
                </c:pt>
                <c:pt idx="8">
                  <c:v>0.27495999999999998</c:v>
                </c:pt>
                <c:pt idx="9">
                  <c:v>0.21718999999999999</c:v>
                </c:pt>
                <c:pt idx="10">
                  <c:v>0.21772</c:v>
                </c:pt>
              </c:numCache>
            </c:numRef>
          </c:yVal>
          <c:smooth val="0"/>
          <c:extLst>
            <c:ext xmlns:c16="http://schemas.microsoft.com/office/drawing/2014/chart" uri="{C3380CC4-5D6E-409C-BE32-E72D297353CC}">
              <c16:uniqueId val="{00000000-73DB-4E16-B4F8-662AE3C826D5}"/>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xVal>
            <c:numRef>
              <c:f>'HF2'!$B$17:$B$27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'HF2'!$C$17:$C$27</c:f>
              <c:numCache>
                <c:formatCode>General</c:formatCode>
                <c:ptCount val="11"/>
                <c:pt idx="0">
                  <c:v>0.21772</c:v>
                </c:pt>
                <c:pt idx="1">
                  <c:v>0.23902000000000001</c:v>
                </c:pt>
                <c:pt idx="2">
                  <c:v>0.26046999999999998</c:v>
                </c:pt>
                <c:pt idx="3">
                  <c:v>0.22356999999999999</c:v>
                </c:pt>
                <c:pt idx="4">
                  <c:v>0.18553</c:v>
                </c:pt>
                <c:pt idx="5">
                  <c:v>0.24873999999999999</c:v>
                </c:pt>
                <c:pt idx="6">
                  <c:v>0.28122999999999998</c:v>
                </c:pt>
                <c:pt idx="7">
                  <c:v>0.24571000000000001</c:v>
                </c:pt>
                <c:pt idx="8">
                  <c:v>0.28963</c:v>
                </c:pt>
                <c:pt idx="9">
                  <c:v>0.28963</c:v>
                </c:pt>
                <c:pt idx="10">
                  <c:v>0.31657000000000002</c:v>
                </c:pt>
              </c:numCache>
            </c:numRef>
          </c:yVal>
          <c:smooth val="0"/>
          <c:extLst>
            <c:ext xmlns:c16="http://schemas.microsoft.com/office/drawing/2014/chart" uri="{C3380CC4-5D6E-409C-BE32-E72D297353CC}">
              <c16:uniqueId val="{00000001-73DB-4E16-B4F8-662AE3C826D5}"/>
            </c:ext>
          </c:extLst>
        </c:ser>
        <c:dLbls>
          <c:showLegendKey val="0"/>
          <c:showVal val="0"/>
          <c:showCatName val="0"/>
          <c:showSerName val="0"/>
          <c:showPercent val="0"/>
          <c:showBubbleSize val="0"/>
        </c:dLbls>
        <c:axId val="451515184"/>
        <c:axId val="451511440"/>
      </c:scatterChart>
      <c:valAx>
        <c:axId val="451515184"/>
        <c:scaling>
          <c:orientation val="minMax"/>
          <c:max val="55"/>
          <c:min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1440"/>
        <c:crosses val="autoZero"/>
        <c:crossBetween val="midCat"/>
      </c:valAx>
      <c:valAx>
        <c:axId val="4515114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51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Low Flow average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6584300673755984"/>
                  <c:y val="0.1422886660807490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0"/>
            <c:plus>
              <c:numRef>
                <c:f>'LF AVGS'!$K$7:$K$17</c:f>
                <c:numCache>
                  <c:formatCode>General</c:formatCode>
                  <c:ptCount val="11"/>
                  <c:pt idx="0">
                    <c:v>0.11538499999999989</c:v>
                  </c:pt>
                  <c:pt idx="1">
                    <c:v>0.11922000000000001</c:v>
                  </c:pt>
                  <c:pt idx="2">
                    <c:v>0.13348499999999999</c:v>
                  </c:pt>
                  <c:pt idx="3">
                    <c:v>4.7199999999999742E-3</c:v>
                  </c:pt>
                  <c:pt idx="4">
                    <c:v>1.6880000000000006E-2</c:v>
                  </c:pt>
                  <c:pt idx="5">
                    <c:v>1.3869999999999993E-2</c:v>
                  </c:pt>
                  <c:pt idx="6">
                    <c:v>8.2799999999999846E-2</c:v>
                  </c:pt>
                  <c:pt idx="7">
                    <c:v>2.1270000000000011E-2</c:v>
                  </c:pt>
                  <c:pt idx="8">
                    <c:v>3.9049999999999918E-3</c:v>
                  </c:pt>
                  <c:pt idx="9">
                    <c:v>2.3824999999999985E-2</c:v>
                  </c:pt>
                  <c:pt idx="10">
                    <c:v>7.1854999999999891E-2</c:v>
                  </c:pt>
                </c:numCache>
              </c:numRef>
            </c:plus>
            <c:minus>
              <c:numRef>
                <c:f>'LF AVGS'!$K$7:$K$17</c:f>
                <c:numCache>
                  <c:formatCode>General</c:formatCode>
                  <c:ptCount val="11"/>
                  <c:pt idx="0">
                    <c:v>0.11538499999999989</c:v>
                  </c:pt>
                  <c:pt idx="1">
                    <c:v>0.11922000000000001</c:v>
                  </c:pt>
                  <c:pt idx="2">
                    <c:v>0.13348499999999999</c:v>
                  </c:pt>
                  <c:pt idx="3">
                    <c:v>4.7199999999999742E-3</c:v>
                  </c:pt>
                  <c:pt idx="4">
                    <c:v>1.6880000000000006E-2</c:v>
                  </c:pt>
                  <c:pt idx="5">
                    <c:v>1.3869999999999993E-2</c:v>
                  </c:pt>
                  <c:pt idx="6">
                    <c:v>8.2799999999999846E-2</c:v>
                  </c:pt>
                  <c:pt idx="7">
                    <c:v>2.1270000000000011E-2</c:v>
                  </c:pt>
                  <c:pt idx="8">
                    <c:v>3.9049999999999918E-3</c:v>
                  </c:pt>
                  <c:pt idx="9">
                    <c:v>2.3824999999999985E-2</c:v>
                  </c:pt>
                  <c:pt idx="10">
                    <c:v>7.1854999999999891E-2</c:v>
                  </c:pt>
                </c:numCache>
              </c:numRef>
            </c:minus>
            <c:spPr>
              <a:noFill/>
              <a:ln w="9525" cap="flat" cmpd="sng" algn="ctr">
                <a:solidFill>
                  <a:schemeClr val="tx1">
                    <a:lumMod val="65000"/>
                    <a:lumOff val="35000"/>
                  </a:schemeClr>
                </a:solidFill>
                <a:round/>
              </a:ln>
              <a:effectLst/>
            </c:spPr>
          </c:errBars>
          <c:xVal>
            <c:numRef>
              <c:f>'LF AVGS'!$A$7:$A$17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'LF AVGS'!$D$7:$D$17</c:f>
              <c:numCache>
                <c:formatCode>General</c:formatCode>
                <c:ptCount val="11"/>
                <c:pt idx="0">
                  <c:v>0.38239500000000004</c:v>
                </c:pt>
                <c:pt idx="1">
                  <c:v>0.34666000000000002</c:v>
                </c:pt>
                <c:pt idx="2">
                  <c:v>0.36989500000000003</c:v>
                </c:pt>
                <c:pt idx="3">
                  <c:v>0.45440000000000003</c:v>
                </c:pt>
                <c:pt idx="4">
                  <c:v>0.40697</c:v>
                </c:pt>
                <c:pt idx="5">
                  <c:v>0.42610999999999999</c:v>
                </c:pt>
                <c:pt idx="6">
                  <c:v>0.41515000000000002</c:v>
                </c:pt>
                <c:pt idx="7">
                  <c:v>0.44567000000000001</c:v>
                </c:pt>
                <c:pt idx="8">
                  <c:v>0.466445</c:v>
                </c:pt>
                <c:pt idx="9">
                  <c:v>0.441245</c:v>
                </c:pt>
                <c:pt idx="10">
                  <c:v>0.492815</c:v>
                </c:pt>
              </c:numCache>
            </c:numRef>
          </c:yVal>
          <c:smooth val="0"/>
          <c:extLst>
            <c:ext xmlns:c16="http://schemas.microsoft.com/office/drawing/2014/chart" uri="{C3380CC4-5D6E-409C-BE32-E72D297353CC}">
              <c16:uniqueId val="{00000000-B386-429A-92B4-BE453DD12271}"/>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errBars>
            <c:errDir val="y"/>
            <c:errBarType val="both"/>
            <c:errValType val="cust"/>
            <c:noEndCap val="0"/>
            <c:plus>
              <c:numRef>
                <c:f>'LF AVGS'!$K$17:$K$27</c:f>
                <c:numCache>
                  <c:formatCode>General</c:formatCode>
                  <c:ptCount val="11"/>
                  <c:pt idx="0">
                    <c:v>7.1854999999999891E-2</c:v>
                  </c:pt>
                  <c:pt idx="1">
                    <c:v>4.0580000000000005E-2</c:v>
                  </c:pt>
                  <c:pt idx="2">
                    <c:v>3.3324999999999994E-2</c:v>
                  </c:pt>
                  <c:pt idx="3">
                    <c:v>5.0720000000000015E-2</c:v>
                  </c:pt>
                  <c:pt idx="4">
                    <c:v>2.2910000000000014E-2</c:v>
                  </c:pt>
                  <c:pt idx="5">
                    <c:v>8.874999999999994E-3</c:v>
                  </c:pt>
                  <c:pt idx="6">
                    <c:v>1.9639999999999991E-2</c:v>
                  </c:pt>
                  <c:pt idx="7">
                    <c:v>3.1294999999999989E-2</c:v>
                  </c:pt>
                  <c:pt idx="8">
                    <c:v>2.5044999999999984E-2</c:v>
                  </c:pt>
                  <c:pt idx="9">
                    <c:v>4.9890000000000212E-2</c:v>
                  </c:pt>
                  <c:pt idx="10">
                    <c:v>4.175000000000012E-3</c:v>
                  </c:pt>
                </c:numCache>
              </c:numRef>
            </c:plus>
            <c:minus>
              <c:numRef>
                <c:f>'LF AVGS'!$K$17:$K$27</c:f>
                <c:numCache>
                  <c:formatCode>General</c:formatCode>
                  <c:ptCount val="11"/>
                  <c:pt idx="0">
                    <c:v>7.1854999999999891E-2</c:v>
                  </c:pt>
                  <c:pt idx="1">
                    <c:v>4.0580000000000005E-2</c:v>
                  </c:pt>
                  <c:pt idx="2">
                    <c:v>3.3324999999999994E-2</c:v>
                  </c:pt>
                  <c:pt idx="3">
                    <c:v>5.0720000000000015E-2</c:v>
                  </c:pt>
                  <c:pt idx="4">
                    <c:v>2.2910000000000014E-2</c:v>
                  </c:pt>
                  <c:pt idx="5">
                    <c:v>8.874999999999994E-3</c:v>
                  </c:pt>
                  <c:pt idx="6">
                    <c:v>1.9639999999999991E-2</c:v>
                  </c:pt>
                  <c:pt idx="7">
                    <c:v>3.1294999999999989E-2</c:v>
                  </c:pt>
                  <c:pt idx="8">
                    <c:v>2.5044999999999984E-2</c:v>
                  </c:pt>
                  <c:pt idx="9">
                    <c:v>4.9890000000000212E-2</c:v>
                  </c:pt>
                  <c:pt idx="10">
                    <c:v>4.175000000000012E-3</c:v>
                  </c:pt>
                </c:numCache>
              </c:numRef>
            </c:minus>
            <c:spPr>
              <a:noFill/>
              <a:ln w="9525" cap="flat" cmpd="sng" algn="ctr">
                <a:solidFill>
                  <a:schemeClr val="tx1">
                    <a:lumMod val="65000"/>
                    <a:lumOff val="35000"/>
                  </a:schemeClr>
                </a:solidFill>
                <a:round/>
              </a:ln>
              <a:effectLst/>
            </c:spPr>
          </c:errBars>
          <c:xVal>
            <c:numRef>
              <c:f>'LF AVGS'!$A$17:$A$27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'LF AVGS'!$D$17:$D$27</c:f>
              <c:numCache>
                <c:formatCode>General</c:formatCode>
                <c:ptCount val="11"/>
                <c:pt idx="0">
                  <c:v>0.492815</c:v>
                </c:pt>
                <c:pt idx="1">
                  <c:v>0.45590999999999998</c:v>
                </c:pt>
                <c:pt idx="2">
                  <c:v>0.465505</c:v>
                </c:pt>
                <c:pt idx="3">
                  <c:v>0.46040999999999999</c:v>
                </c:pt>
                <c:pt idx="4">
                  <c:v>0.46560999999999997</c:v>
                </c:pt>
                <c:pt idx="5">
                  <c:v>0.43923500000000004</c:v>
                </c:pt>
                <c:pt idx="6">
                  <c:v>0.47098000000000001</c:v>
                </c:pt>
                <c:pt idx="7">
                  <c:v>0.46902500000000003</c:v>
                </c:pt>
                <c:pt idx="8">
                  <c:v>0.47867499999999996</c:v>
                </c:pt>
                <c:pt idx="9">
                  <c:v>0.40071999999999997</c:v>
                </c:pt>
                <c:pt idx="10">
                  <c:v>0.45005499999999998</c:v>
                </c:pt>
              </c:numCache>
            </c:numRef>
          </c:yVal>
          <c:smooth val="0"/>
          <c:extLst>
            <c:ext xmlns:c16="http://schemas.microsoft.com/office/drawing/2014/chart" uri="{C3380CC4-5D6E-409C-BE32-E72D297353CC}">
              <c16:uniqueId val="{00000001-B386-429A-92B4-BE453DD12271}"/>
            </c:ext>
          </c:extLst>
        </c:ser>
        <c:dLbls>
          <c:showLegendKey val="0"/>
          <c:showVal val="0"/>
          <c:showCatName val="0"/>
          <c:showSerName val="0"/>
          <c:showPercent val="0"/>
          <c:showBubbleSize val="0"/>
        </c:dLbls>
        <c:axId val="498504768"/>
        <c:axId val="2135005728"/>
      </c:scatterChart>
      <c:valAx>
        <c:axId val="4985047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Stage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35005728"/>
        <c:crosses val="autoZero"/>
        <c:crossBetween val="midCat"/>
      </c:valAx>
      <c:valAx>
        <c:axId val="21350057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Ra*</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504768"/>
        <c:crosses val="autoZero"/>
        <c:crossBetween val="midCat"/>
      </c:valAx>
      <c:spPr>
        <a:noFill/>
        <a:ln>
          <a:noFill/>
        </a:ln>
        <a:effectLst/>
      </c:spPr>
    </c:plotArea>
    <c:legend>
      <c:legendPos val="r"/>
      <c:layout>
        <c:manualLayout>
          <c:xMode val="edge"/>
          <c:yMode val="edge"/>
          <c:x val="0.87264473119567276"/>
          <c:y val="0.47930301748192056"/>
          <c:w val="0.10707643483728033"/>
          <c:h val="0.144618069262334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High Flow average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2087314085739283"/>
                  <c:y val="-0.21906821116182648"/>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errBars>
            <c:errDir val="y"/>
            <c:errBarType val="both"/>
            <c:errValType val="cust"/>
            <c:noEndCap val="0"/>
            <c:plus>
              <c:numRef>
                <c:f>'HF AVGS'!$K$7:$K$17</c:f>
                <c:numCache>
                  <c:formatCode>General</c:formatCode>
                  <c:ptCount val="11"/>
                  <c:pt idx="0">
                    <c:v>6.1070000000000055E-2</c:v>
                  </c:pt>
                  <c:pt idx="1">
                    <c:v>7.2989999999999999E-2</c:v>
                  </c:pt>
                  <c:pt idx="2">
                    <c:v>1.3609999999999997E-2</c:v>
                  </c:pt>
                  <c:pt idx="3">
                    <c:v>2.6500000000000135E-4</c:v>
                  </c:pt>
                  <c:pt idx="4">
                    <c:v>4.677999999999987E-2</c:v>
                  </c:pt>
                  <c:pt idx="5">
                    <c:v>6.7809999999999843E-2</c:v>
                  </c:pt>
                  <c:pt idx="6">
                    <c:v>2.2440000000000002E-2</c:v>
                  </c:pt>
                  <c:pt idx="7">
                    <c:v>9.8159999999999956E-2</c:v>
                  </c:pt>
                  <c:pt idx="8">
                    <c:v>9.3575000000000075E-2</c:v>
                  </c:pt>
                  <c:pt idx="9">
                    <c:v>0.11276500000000005</c:v>
                  </c:pt>
                  <c:pt idx="10">
                    <c:v>5.9240000000000251E-2</c:v>
                  </c:pt>
                </c:numCache>
              </c:numRef>
            </c:plus>
            <c:minus>
              <c:numRef>
                <c:f>'HF AVGS'!$K$7:$K$17</c:f>
                <c:numCache>
                  <c:formatCode>General</c:formatCode>
                  <c:ptCount val="11"/>
                  <c:pt idx="0">
                    <c:v>6.1070000000000055E-2</c:v>
                  </c:pt>
                  <c:pt idx="1">
                    <c:v>7.2989999999999999E-2</c:v>
                  </c:pt>
                  <c:pt idx="2">
                    <c:v>1.3609999999999997E-2</c:v>
                  </c:pt>
                  <c:pt idx="3">
                    <c:v>2.6500000000000135E-4</c:v>
                  </c:pt>
                  <c:pt idx="4">
                    <c:v>4.677999999999987E-2</c:v>
                  </c:pt>
                  <c:pt idx="5">
                    <c:v>6.7809999999999843E-2</c:v>
                  </c:pt>
                  <c:pt idx="6">
                    <c:v>2.2440000000000002E-2</c:v>
                  </c:pt>
                  <c:pt idx="7">
                    <c:v>9.8159999999999956E-2</c:v>
                  </c:pt>
                  <c:pt idx="8">
                    <c:v>9.3575000000000075E-2</c:v>
                  </c:pt>
                  <c:pt idx="9">
                    <c:v>0.11276500000000005</c:v>
                  </c:pt>
                  <c:pt idx="10">
                    <c:v>5.9240000000000251E-2</c:v>
                  </c:pt>
                </c:numCache>
              </c:numRef>
            </c:minus>
            <c:spPr>
              <a:noFill/>
              <a:ln w="9525" cap="flat" cmpd="sng" algn="ctr">
                <a:solidFill>
                  <a:schemeClr val="tx1">
                    <a:lumMod val="65000"/>
                    <a:lumOff val="35000"/>
                  </a:schemeClr>
                </a:solidFill>
                <a:round/>
              </a:ln>
              <a:effectLst/>
            </c:spPr>
          </c:errBars>
          <c:xVal>
            <c:numRef>
              <c:f>'HF AVGS'!$A$7:$A$17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'HF AVGS'!$D$7:$D$17</c:f>
              <c:numCache>
                <c:formatCode>General</c:formatCode>
                <c:ptCount val="11"/>
                <c:pt idx="0">
                  <c:v>0.29211999999999999</c:v>
                </c:pt>
                <c:pt idx="1">
                  <c:v>0.29138000000000003</c:v>
                </c:pt>
                <c:pt idx="2">
                  <c:v>0.21929999999999999</c:v>
                </c:pt>
                <c:pt idx="3">
                  <c:v>0.24319499999999999</c:v>
                </c:pt>
                <c:pt idx="4">
                  <c:v>0.27276</c:v>
                </c:pt>
                <c:pt idx="5">
                  <c:v>0.28673000000000004</c:v>
                </c:pt>
                <c:pt idx="6">
                  <c:v>0.26190999999999998</c:v>
                </c:pt>
                <c:pt idx="7">
                  <c:v>0.31822</c:v>
                </c:pt>
                <c:pt idx="8">
                  <c:v>0.31044499999999997</c:v>
                </c:pt>
                <c:pt idx="9">
                  <c:v>0.32164500000000001</c:v>
                </c:pt>
                <c:pt idx="10">
                  <c:v>0.35377999999999998</c:v>
                </c:pt>
              </c:numCache>
            </c:numRef>
          </c:yVal>
          <c:smooth val="0"/>
          <c:extLst>
            <c:ext xmlns:c16="http://schemas.microsoft.com/office/drawing/2014/chart" uri="{C3380CC4-5D6E-409C-BE32-E72D297353CC}">
              <c16:uniqueId val="{00000000-4AC9-4DA7-821D-BE956DFEE4DE}"/>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errBars>
            <c:errDir val="y"/>
            <c:errBarType val="both"/>
            <c:errValType val="cust"/>
            <c:noEndCap val="0"/>
            <c:plus>
              <c:numRef>
                <c:f>'HF AVGS'!$K$17:$K$27</c:f>
                <c:numCache>
                  <c:formatCode>General</c:formatCode>
                  <c:ptCount val="11"/>
                  <c:pt idx="0">
                    <c:v>5.9240000000000251E-2</c:v>
                  </c:pt>
                  <c:pt idx="1">
                    <c:v>9.3814999999999843E-2</c:v>
                  </c:pt>
                  <c:pt idx="2">
                    <c:v>7.7650000000000052E-2</c:v>
                  </c:pt>
                  <c:pt idx="3">
                    <c:v>8.9890000000000067E-2</c:v>
                  </c:pt>
                  <c:pt idx="4">
                    <c:v>0.10998499999999997</c:v>
                  </c:pt>
                  <c:pt idx="5">
                    <c:v>7.8135000000000024E-2</c:v>
                  </c:pt>
                  <c:pt idx="6">
                    <c:v>7.3079999999999923E-2</c:v>
                  </c:pt>
                  <c:pt idx="7">
                    <c:v>9.2844999999999997E-2</c:v>
                  </c:pt>
                  <c:pt idx="8">
                    <c:v>5.5559999999999915E-2</c:v>
                  </c:pt>
                  <c:pt idx="9">
                    <c:v>5.7794999999999985E-2</c:v>
                  </c:pt>
                  <c:pt idx="10">
                    <c:v>4.2479999999999761E-2</c:v>
                  </c:pt>
                </c:numCache>
              </c:numRef>
            </c:plus>
            <c:minus>
              <c:numRef>
                <c:f>'HF AVGS'!$K$17:$K$27</c:f>
                <c:numCache>
                  <c:formatCode>General</c:formatCode>
                  <c:ptCount val="11"/>
                  <c:pt idx="0">
                    <c:v>5.9240000000000251E-2</c:v>
                  </c:pt>
                  <c:pt idx="1">
                    <c:v>9.3814999999999843E-2</c:v>
                  </c:pt>
                  <c:pt idx="2">
                    <c:v>7.7650000000000052E-2</c:v>
                  </c:pt>
                  <c:pt idx="3">
                    <c:v>8.9890000000000067E-2</c:v>
                  </c:pt>
                  <c:pt idx="4">
                    <c:v>0.10998499999999997</c:v>
                  </c:pt>
                  <c:pt idx="5">
                    <c:v>7.8135000000000024E-2</c:v>
                  </c:pt>
                  <c:pt idx="6">
                    <c:v>7.3079999999999923E-2</c:v>
                  </c:pt>
                  <c:pt idx="7">
                    <c:v>9.2844999999999997E-2</c:v>
                  </c:pt>
                  <c:pt idx="8">
                    <c:v>5.5559999999999915E-2</c:v>
                  </c:pt>
                  <c:pt idx="9">
                    <c:v>5.7794999999999985E-2</c:v>
                  </c:pt>
                  <c:pt idx="10">
                    <c:v>4.2479999999999761E-2</c:v>
                  </c:pt>
                </c:numCache>
              </c:numRef>
            </c:minus>
            <c:spPr>
              <a:noFill/>
              <a:ln w="9525" cap="flat" cmpd="sng" algn="ctr">
                <a:solidFill>
                  <a:schemeClr val="tx1">
                    <a:lumMod val="65000"/>
                    <a:lumOff val="35000"/>
                  </a:schemeClr>
                </a:solidFill>
                <a:round/>
              </a:ln>
              <a:effectLst/>
            </c:spPr>
          </c:errBars>
          <c:xVal>
            <c:numRef>
              <c:f>'HF AVGS'!$A$17:$A$27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'HF AVGS'!$D$17:$D$27</c:f>
              <c:numCache>
                <c:formatCode>General</c:formatCode>
                <c:ptCount val="11"/>
                <c:pt idx="0">
                  <c:v>0.35377999999999998</c:v>
                </c:pt>
                <c:pt idx="1">
                  <c:v>0.31428500000000004</c:v>
                </c:pt>
                <c:pt idx="2">
                  <c:v>0.29905999999999999</c:v>
                </c:pt>
                <c:pt idx="3">
                  <c:v>0.31054999999999999</c:v>
                </c:pt>
                <c:pt idx="4">
                  <c:v>0.32334499999999999</c:v>
                </c:pt>
                <c:pt idx="5">
                  <c:v>0.31864500000000001</c:v>
                </c:pt>
                <c:pt idx="6">
                  <c:v>0.29635</c:v>
                </c:pt>
                <c:pt idx="7">
                  <c:v>0.31829499999999999</c:v>
                </c:pt>
                <c:pt idx="8">
                  <c:v>0.31236999999999998</c:v>
                </c:pt>
                <c:pt idx="9">
                  <c:v>0.31013499999999999</c:v>
                </c:pt>
                <c:pt idx="10">
                  <c:v>0.30869000000000002</c:v>
                </c:pt>
              </c:numCache>
            </c:numRef>
          </c:yVal>
          <c:smooth val="0"/>
          <c:extLst>
            <c:ext xmlns:c16="http://schemas.microsoft.com/office/drawing/2014/chart" uri="{C3380CC4-5D6E-409C-BE32-E72D297353CC}">
              <c16:uniqueId val="{00000001-4AC9-4DA7-821D-BE956DFEE4DE}"/>
            </c:ext>
          </c:extLst>
        </c:ser>
        <c:dLbls>
          <c:showLegendKey val="0"/>
          <c:showVal val="0"/>
          <c:showCatName val="0"/>
          <c:showSerName val="0"/>
          <c:showPercent val="0"/>
          <c:showBubbleSize val="0"/>
        </c:dLbls>
        <c:axId val="2086952256"/>
        <c:axId val="2086951008"/>
      </c:scatterChart>
      <c:valAx>
        <c:axId val="2086952256"/>
        <c:scaling>
          <c:orientation val="minMax"/>
        </c:scaling>
        <c:delete val="0"/>
        <c:axPos val="b"/>
        <c:majorGridlines>
          <c:spPr>
            <a:ln w="9525" cap="flat" cmpd="sng" algn="ctr">
              <a:solidFill>
                <a:schemeClr val="tx1">
                  <a:lumMod val="15000"/>
                  <a:lumOff val="85000"/>
                </a:schemeClr>
              </a:solidFill>
              <a:round/>
            </a:ln>
            <a:effectLst/>
          </c:spPr>
        </c:majorGridlines>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6951008"/>
        <c:crosses val="autoZero"/>
        <c:crossBetween val="midCat"/>
      </c:valAx>
      <c:valAx>
        <c:axId val="20869510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Ra*</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695225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LF1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Load</c:v>
          </c:tx>
          <c:spPr>
            <a:ln w="25400" cap="rnd">
              <a:noFill/>
              <a:round/>
            </a:ln>
            <a:effectLst/>
          </c:spPr>
          <c:marker>
            <c:symbol val="circle"/>
            <c:size val="5"/>
            <c:spPr>
              <a:solidFill>
                <a:schemeClr val="accent1"/>
              </a:solidFill>
              <a:ln w="9525">
                <a:solidFill>
                  <a:schemeClr val="accent1"/>
                </a:solidFill>
              </a:ln>
              <a:effectLst/>
            </c:spPr>
          </c:marker>
          <c:xVal>
            <c:numRef>
              <c:f>'LF1'!$B$7:$B$17</c:f>
              <c:numCache>
                <c:formatCode>General</c:formatCode>
                <c:ptCount val="11"/>
                <c:pt idx="0">
                  <c:v>25</c:v>
                </c:pt>
                <c:pt idx="1">
                  <c:v>27.5</c:v>
                </c:pt>
                <c:pt idx="2">
                  <c:v>30</c:v>
                </c:pt>
                <c:pt idx="3">
                  <c:v>32.5</c:v>
                </c:pt>
                <c:pt idx="4">
                  <c:v>35</c:v>
                </c:pt>
                <c:pt idx="5">
                  <c:v>37.5</c:v>
                </c:pt>
                <c:pt idx="6">
                  <c:v>40</c:v>
                </c:pt>
                <c:pt idx="7">
                  <c:v>42.5</c:v>
                </c:pt>
                <c:pt idx="8">
                  <c:v>45</c:v>
                </c:pt>
                <c:pt idx="9">
                  <c:v>47.5</c:v>
                </c:pt>
                <c:pt idx="10">
                  <c:v>50</c:v>
                </c:pt>
              </c:numCache>
            </c:numRef>
          </c:xVal>
          <c:yVal>
            <c:numRef>
              <c:f>'LF1'!$E$7:$E$17</c:f>
              <c:numCache>
                <c:formatCode>General</c:formatCode>
                <c:ptCount val="11"/>
                <c:pt idx="0">
                  <c:v>0.49778</c:v>
                </c:pt>
                <c:pt idx="1">
                  <c:v>0.46588000000000002</c:v>
                </c:pt>
                <c:pt idx="2">
                  <c:v>0.50338000000000005</c:v>
                </c:pt>
                <c:pt idx="3">
                  <c:v>0.45911999999999997</c:v>
                </c:pt>
                <c:pt idx="4">
                  <c:v>0.39008999999999999</c:v>
                </c:pt>
                <c:pt idx="5">
                  <c:v>0.41224</c:v>
                </c:pt>
                <c:pt idx="6">
                  <c:v>0.49795</c:v>
                </c:pt>
                <c:pt idx="7">
                  <c:v>0.46694000000000002</c:v>
                </c:pt>
                <c:pt idx="8">
                  <c:v>0.47034999999999999</c:v>
                </c:pt>
                <c:pt idx="9">
                  <c:v>0.46506999999999998</c:v>
                </c:pt>
                <c:pt idx="10">
                  <c:v>0.56467000000000001</c:v>
                </c:pt>
              </c:numCache>
            </c:numRef>
          </c:yVal>
          <c:smooth val="0"/>
          <c:extLst>
            <c:ext xmlns:c16="http://schemas.microsoft.com/office/drawing/2014/chart" uri="{C3380CC4-5D6E-409C-BE32-E72D297353CC}">
              <c16:uniqueId val="{00000000-AE02-42CD-8AC0-3E643365DF03}"/>
            </c:ext>
          </c:extLst>
        </c:ser>
        <c:ser>
          <c:idx val="1"/>
          <c:order val="1"/>
          <c:tx>
            <c:v>Unload</c:v>
          </c:tx>
          <c:spPr>
            <a:ln w="25400" cap="rnd">
              <a:noFill/>
              <a:round/>
            </a:ln>
            <a:effectLst/>
          </c:spPr>
          <c:marker>
            <c:symbol val="circle"/>
            <c:size val="5"/>
            <c:spPr>
              <a:solidFill>
                <a:schemeClr val="accent2"/>
              </a:solidFill>
              <a:ln w="9525">
                <a:solidFill>
                  <a:schemeClr val="accent2"/>
                </a:solidFill>
              </a:ln>
              <a:effectLst/>
            </c:spPr>
          </c:marker>
          <c:xVal>
            <c:numRef>
              <c:f>'LF1'!$B$17:$B$27</c:f>
              <c:numCache>
                <c:formatCode>General</c:formatCode>
                <c:ptCount val="11"/>
                <c:pt idx="0">
                  <c:v>50</c:v>
                </c:pt>
                <c:pt idx="1">
                  <c:v>47.5</c:v>
                </c:pt>
                <c:pt idx="2">
                  <c:v>45</c:v>
                </c:pt>
                <c:pt idx="3">
                  <c:v>42.5</c:v>
                </c:pt>
                <c:pt idx="4">
                  <c:v>40</c:v>
                </c:pt>
                <c:pt idx="5">
                  <c:v>37.5</c:v>
                </c:pt>
                <c:pt idx="6">
                  <c:v>35</c:v>
                </c:pt>
                <c:pt idx="7">
                  <c:v>32.5</c:v>
                </c:pt>
                <c:pt idx="8">
                  <c:v>30</c:v>
                </c:pt>
                <c:pt idx="9">
                  <c:v>27.5</c:v>
                </c:pt>
                <c:pt idx="10">
                  <c:v>25</c:v>
                </c:pt>
              </c:numCache>
            </c:numRef>
          </c:xVal>
          <c:yVal>
            <c:numRef>
              <c:f>'LF1'!$E$17:$E$27</c:f>
              <c:numCache>
                <c:formatCode>General</c:formatCode>
                <c:ptCount val="11"/>
                <c:pt idx="0">
                  <c:v>0.56467000000000001</c:v>
                </c:pt>
                <c:pt idx="1">
                  <c:v>0.49648999999999999</c:v>
                </c:pt>
                <c:pt idx="2">
                  <c:v>0.49883</c:v>
                </c:pt>
                <c:pt idx="3">
                  <c:v>0.51112999999999997</c:v>
                </c:pt>
                <c:pt idx="4">
                  <c:v>0.48852000000000001</c:v>
                </c:pt>
                <c:pt idx="5">
                  <c:v>0.44811000000000001</c:v>
                </c:pt>
                <c:pt idx="6">
                  <c:v>0.49062</c:v>
                </c:pt>
                <c:pt idx="7">
                  <c:v>0.50031999999999999</c:v>
                </c:pt>
                <c:pt idx="8">
                  <c:v>0.50371999999999995</c:v>
                </c:pt>
                <c:pt idx="9">
                  <c:v>0.35082999999999998</c:v>
                </c:pt>
                <c:pt idx="10">
                  <c:v>0.45423000000000002</c:v>
                </c:pt>
              </c:numCache>
            </c:numRef>
          </c:yVal>
          <c:smooth val="0"/>
          <c:extLst>
            <c:ext xmlns:c16="http://schemas.microsoft.com/office/drawing/2014/chart" uri="{C3380CC4-5D6E-409C-BE32-E72D297353CC}">
              <c16:uniqueId val="{00000001-AE02-42CD-8AC0-3E643365DF03}"/>
            </c:ext>
          </c:extLst>
        </c:ser>
        <c:dLbls>
          <c:showLegendKey val="0"/>
          <c:showVal val="0"/>
          <c:showCatName val="0"/>
          <c:showSerName val="0"/>
          <c:showPercent val="0"/>
          <c:showBubbleSize val="0"/>
        </c:dLbls>
        <c:axId val="451515184"/>
        <c:axId val="451511440"/>
      </c:scatterChart>
      <c:valAx>
        <c:axId val="451515184"/>
        <c:scaling>
          <c:orientation val="minMax"/>
          <c:max val="55"/>
          <c:min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1440"/>
        <c:crosses val="autoZero"/>
        <c:crossBetween val="midCat"/>
      </c:valAx>
      <c:valAx>
        <c:axId val="4515114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15151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5" Type="http://schemas.openxmlformats.org/officeDocument/2006/relationships/chart" Target="../charts/chart17.xml"/><Relationship Id="rId4" Type="http://schemas.openxmlformats.org/officeDocument/2006/relationships/chart" Target="../charts/chart16.xml"/></Relationships>
</file>

<file path=xl/drawings/_rels/drawing4.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s>
</file>

<file path=xl/drawings/drawing1.xml><?xml version="1.0" encoding="utf-8"?>
<xdr:wsDr xmlns:xdr="http://schemas.openxmlformats.org/drawingml/2006/spreadsheetDrawing" xmlns:a="http://schemas.openxmlformats.org/drawingml/2006/main">
  <xdr:twoCellAnchor>
    <xdr:from>
      <xdr:col>1</xdr:col>
      <xdr:colOff>152400</xdr:colOff>
      <xdr:row>2</xdr:row>
      <xdr:rowOff>25400</xdr:rowOff>
    </xdr:from>
    <xdr:to>
      <xdr:col>8</xdr:col>
      <xdr:colOff>200025</xdr:colOff>
      <xdr:row>17</xdr:row>
      <xdr:rowOff>104775</xdr:rowOff>
    </xdr:to>
    <xdr:graphicFrame macro="">
      <xdr:nvGraphicFramePr>
        <xdr:cNvPr id="2" name="Chart 1">
          <a:extLst>
            <a:ext uri="{FF2B5EF4-FFF2-40B4-BE49-F238E27FC236}">
              <a16:creationId xmlns:a16="http://schemas.microsoft.com/office/drawing/2014/main" id="{BD941296-0FAE-4897-BACB-9527CDB1AB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96837</xdr:colOff>
      <xdr:row>18</xdr:row>
      <xdr:rowOff>115887</xdr:rowOff>
    </xdr:from>
    <xdr:to>
      <xdr:col>8</xdr:col>
      <xdr:colOff>401637</xdr:colOff>
      <xdr:row>33</xdr:row>
      <xdr:rowOff>150812</xdr:rowOff>
    </xdr:to>
    <xdr:graphicFrame macro="">
      <xdr:nvGraphicFramePr>
        <xdr:cNvPr id="3" name="Chart 2">
          <a:extLst>
            <a:ext uri="{FF2B5EF4-FFF2-40B4-BE49-F238E27FC236}">
              <a16:creationId xmlns:a16="http://schemas.microsoft.com/office/drawing/2014/main" id="{B69E00D1-46C2-4AC0-8D6B-120FCD975C5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153987</xdr:colOff>
      <xdr:row>2</xdr:row>
      <xdr:rowOff>39687</xdr:rowOff>
    </xdr:from>
    <xdr:to>
      <xdr:col>16</xdr:col>
      <xdr:colOff>85725</xdr:colOff>
      <xdr:row>16</xdr:row>
      <xdr:rowOff>168275</xdr:rowOff>
    </xdr:to>
    <xdr:graphicFrame macro="">
      <xdr:nvGraphicFramePr>
        <xdr:cNvPr id="4" name="Chart 3">
          <a:extLst>
            <a:ext uri="{FF2B5EF4-FFF2-40B4-BE49-F238E27FC236}">
              <a16:creationId xmlns:a16="http://schemas.microsoft.com/office/drawing/2014/main" id="{8DE26958-4F5E-4FAB-A5BD-1805F857167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320675</xdr:colOff>
      <xdr:row>2</xdr:row>
      <xdr:rowOff>66675</xdr:rowOff>
    </xdr:from>
    <xdr:to>
      <xdr:col>22</xdr:col>
      <xdr:colOff>255588</xdr:colOff>
      <xdr:row>17</xdr:row>
      <xdr:rowOff>20638</xdr:rowOff>
    </xdr:to>
    <xdr:graphicFrame macro="">
      <xdr:nvGraphicFramePr>
        <xdr:cNvPr id="5" name="Chart 4">
          <a:extLst>
            <a:ext uri="{FF2B5EF4-FFF2-40B4-BE49-F238E27FC236}">
              <a16:creationId xmlns:a16="http://schemas.microsoft.com/office/drawing/2014/main" id="{97806E21-755D-4EB7-97BC-3B2265E69E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171450</xdr:colOff>
      <xdr:row>18</xdr:row>
      <xdr:rowOff>152400</xdr:rowOff>
    </xdr:from>
    <xdr:to>
      <xdr:col>16</xdr:col>
      <xdr:colOff>103188</xdr:colOff>
      <xdr:row>33</xdr:row>
      <xdr:rowOff>96838</xdr:rowOff>
    </xdr:to>
    <xdr:graphicFrame macro="">
      <xdr:nvGraphicFramePr>
        <xdr:cNvPr id="6" name="Chart 5">
          <a:extLst>
            <a:ext uri="{FF2B5EF4-FFF2-40B4-BE49-F238E27FC236}">
              <a16:creationId xmlns:a16="http://schemas.microsoft.com/office/drawing/2014/main" id="{282601D5-57EC-4B58-8CF3-EC06473EEC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371475</xdr:colOff>
      <xdr:row>19</xdr:row>
      <xdr:rowOff>0</xdr:rowOff>
    </xdr:from>
    <xdr:to>
      <xdr:col>22</xdr:col>
      <xdr:colOff>303213</xdr:colOff>
      <xdr:row>33</xdr:row>
      <xdr:rowOff>122238</xdr:rowOff>
    </xdr:to>
    <xdr:graphicFrame macro="">
      <xdr:nvGraphicFramePr>
        <xdr:cNvPr id="7" name="Chart 6">
          <a:extLst>
            <a:ext uri="{FF2B5EF4-FFF2-40B4-BE49-F238E27FC236}">
              <a16:creationId xmlns:a16="http://schemas.microsoft.com/office/drawing/2014/main" id="{2BA265E6-1566-45B1-BF4D-9AD18AEE7E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152400</xdr:colOff>
      <xdr:row>2</xdr:row>
      <xdr:rowOff>25400</xdr:rowOff>
    </xdr:from>
    <xdr:to>
      <xdr:col>8</xdr:col>
      <xdr:colOff>200025</xdr:colOff>
      <xdr:row>17</xdr:row>
      <xdr:rowOff>104775</xdr:rowOff>
    </xdr:to>
    <xdr:graphicFrame macro="">
      <xdr:nvGraphicFramePr>
        <xdr:cNvPr id="2" name="Chart 1">
          <a:extLst>
            <a:ext uri="{FF2B5EF4-FFF2-40B4-BE49-F238E27FC236}">
              <a16:creationId xmlns:a16="http://schemas.microsoft.com/office/drawing/2014/main" id="{3A72642A-EB72-40B3-BFBE-EF2DC02BB5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96837</xdr:colOff>
      <xdr:row>18</xdr:row>
      <xdr:rowOff>115887</xdr:rowOff>
    </xdr:from>
    <xdr:to>
      <xdr:col>8</xdr:col>
      <xdr:colOff>401637</xdr:colOff>
      <xdr:row>33</xdr:row>
      <xdr:rowOff>150812</xdr:rowOff>
    </xdr:to>
    <xdr:graphicFrame macro="">
      <xdr:nvGraphicFramePr>
        <xdr:cNvPr id="3" name="Chart 2">
          <a:extLst>
            <a:ext uri="{FF2B5EF4-FFF2-40B4-BE49-F238E27FC236}">
              <a16:creationId xmlns:a16="http://schemas.microsoft.com/office/drawing/2014/main" id="{46521623-77A0-4435-BA6F-C9291AFB81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153987</xdr:colOff>
      <xdr:row>2</xdr:row>
      <xdr:rowOff>39687</xdr:rowOff>
    </xdr:from>
    <xdr:to>
      <xdr:col>16</xdr:col>
      <xdr:colOff>85725</xdr:colOff>
      <xdr:row>16</xdr:row>
      <xdr:rowOff>168275</xdr:rowOff>
    </xdr:to>
    <xdr:graphicFrame macro="">
      <xdr:nvGraphicFramePr>
        <xdr:cNvPr id="4" name="Chart 3">
          <a:extLst>
            <a:ext uri="{FF2B5EF4-FFF2-40B4-BE49-F238E27FC236}">
              <a16:creationId xmlns:a16="http://schemas.microsoft.com/office/drawing/2014/main" id="{684A0D52-47A2-4F15-A90F-58609E6D26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320675</xdr:colOff>
      <xdr:row>2</xdr:row>
      <xdr:rowOff>66675</xdr:rowOff>
    </xdr:from>
    <xdr:to>
      <xdr:col>22</xdr:col>
      <xdr:colOff>255588</xdr:colOff>
      <xdr:row>17</xdr:row>
      <xdr:rowOff>20638</xdr:rowOff>
    </xdr:to>
    <xdr:graphicFrame macro="">
      <xdr:nvGraphicFramePr>
        <xdr:cNvPr id="5" name="Chart 4">
          <a:extLst>
            <a:ext uri="{FF2B5EF4-FFF2-40B4-BE49-F238E27FC236}">
              <a16:creationId xmlns:a16="http://schemas.microsoft.com/office/drawing/2014/main" id="{585E02CB-FC5B-49A0-A490-382CE18F13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171450</xdr:colOff>
      <xdr:row>18</xdr:row>
      <xdr:rowOff>152400</xdr:rowOff>
    </xdr:from>
    <xdr:to>
      <xdr:col>16</xdr:col>
      <xdr:colOff>103188</xdr:colOff>
      <xdr:row>33</xdr:row>
      <xdr:rowOff>96838</xdr:rowOff>
    </xdr:to>
    <xdr:graphicFrame macro="">
      <xdr:nvGraphicFramePr>
        <xdr:cNvPr id="6" name="Chart 5">
          <a:extLst>
            <a:ext uri="{FF2B5EF4-FFF2-40B4-BE49-F238E27FC236}">
              <a16:creationId xmlns:a16="http://schemas.microsoft.com/office/drawing/2014/main" id="{46699BE9-5E74-44B6-8F19-477D13D376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371475</xdr:colOff>
      <xdr:row>19</xdr:row>
      <xdr:rowOff>0</xdr:rowOff>
    </xdr:from>
    <xdr:to>
      <xdr:col>22</xdr:col>
      <xdr:colOff>303213</xdr:colOff>
      <xdr:row>33</xdr:row>
      <xdr:rowOff>122238</xdr:rowOff>
    </xdr:to>
    <xdr:graphicFrame macro="">
      <xdr:nvGraphicFramePr>
        <xdr:cNvPr id="7" name="Chart 6">
          <a:extLst>
            <a:ext uri="{FF2B5EF4-FFF2-40B4-BE49-F238E27FC236}">
              <a16:creationId xmlns:a16="http://schemas.microsoft.com/office/drawing/2014/main" id="{CF630CDE-4580-4F36-890A-51D490DCD4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152400</xdr:colOff>
      <xdr:row>2</xdr:row>
      <xdr:rowOff>25400</xdr:rowOff>
    </xdr:from>
    <xdr:to>
      <xdr:col>8</xdr:col>
      <xdr:colOff>200025</xdr:colOff>
      <xdr:row>17</xdr:row>
      <xdr:rowOff>104775</xdr:rowOff>
    </xdr:to>
    <xdr:graphicFrame macro="">
      <xdr:nvGraphicFramePr>
        <xdr:cNvPr id="2" name="Chart 1">
          <a:extLst>
            <a:ext uri="{FF2B5EF4-FFF2-40B4-BE49-F238E27FC236}">
              <a16:creationId xmlns:a16="http://schemas.microsoft.com/office/drawing/2014/main" id="{1A25FAF2-EAAF-41C9-85D4-3BCAE42921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96837</xdr:colOff>
      <xdr:row>18</xdr:row>
      <xdr:rowOff>115887</xdr:rowOff>
    </xdr:from>
    <xdr:to>
      <xdr:col>8</xdr:col>
      <xdr:colOff>401637</xdr:colOff>
      <xdr:row>33</xdr:row>
      <xdr:rowOff>150812</xdr:rowOff>
    </xdr:to>
    <xdr:graphicFrame macro="">
      <xdr:nvGraphicFramePr>
        <xdr:cNvPr id="3" name="Chart 2">
          <a:extLst>
            <a:ext uri="{FF2B5EF4-FFF2-40B4-BE49-F238E27FC236}">
              <a16:creationId xmlns:a16="http://schemas.microsoft.com/office/drawing/2014/main" id="{FA33A5F3-9E6C-4D58-ACE9-7DCC111D38C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153987</xdr:colOff>
      <xdr:row>2</xdr:row>
      <xdr:rowOff>39687</xdr:rowOff>
    </xdr:from>
    <xdr:to>
      <xdr:col>16</xdr:col>
      <xdr:colOff>85725</xdr:colOff>
      <xdr:row>16</xdr:row>
      <xdr:rowOff>168275</xdr:rowOff>
    </xdr:to>
    <xdr:graphicFrame macro="">
      <xdr:nvGraphicFramePr>
        <xdr:cNvPr id="4" name="Chart 3">
          <a:extLst>
            <a:ext uri="{FF2B5EF4-FFF2-40B4-BE49-F238E27FC236}">
              <a16:creationId xmlns:a16="http://schemas.microsoft.com/office/drawing/2014/main" id="{9B81D4DB-4DBD-4428-9080-EF416FFEC5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320675</xdr:colOff>
      <xdr:row>2</xdr:row>
      <xdr:rowOff>66675</xdr:rowOff>
    </xdr:from>
    <xdr:to>
      <xdr:col>22</xdr:col>
      <xdr:colOff>255588</xdr:colOff>
      <xdr:row>17</xdr:row>
      <xdr:rowOff>20638</xdr:rowOff>
    </xdr:to>
    <xdr:graphicFrame macro="">
      <xdr:nvGraphicFramePr>
        <xdr:cNvPr id="5" name="Chart 4">
          <a:extLst>
            <a:ext uri="{FF2B5EF4-FFF2-40B4-BE49-F238E27FC236}">
              <a16:creationId xmlns:a16="http://schemas.microsoft.com/office/drawing/2014/main" id="{F0B62787-4E5F-422A-A65F-4304E4AAE8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171450</xdr:colOff>
      <xdr:row>18</xdr:row>
      <xdr:rowOff>152400</xdr:rowOff>
    </xdr:from>
    <xdr:to>
      <xdr:col>16</xdr:col>
      <xdr:colOff>103188</xdr:colOff>
      <xdr:row>33</xdr:row>
      <xdr:rowOff>96838</xdr:rowOff>
    </xdr:to>
    <xdr:graphicFrame macro="">
      <xdr:nvGraphicFramePr>
        <xdr:cNvPr id="6" name="Chart 5">
          <a:extLst>
            <a:ext uri="{FF2B5EF4-FFF2-40B4-BE49-F238E27FC236}">
              <a16:creationId xmlns:a16="http://schemas.microsoft.com/office/drawing/2014/main" id="{4F1ECE63-39A5-4D50-A91B-DC1E3EB1D4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371475</xdr:colOff>
      <xdr:row>19</xdr:row>
      <xdr:rowOff>0</xdr:rowOff>
    </xdr:from>
    <xdr:to>
      <xdr:col>22</xdr:col>
      <xdr:colOff>303213</xdr:colOff>
      <xdr:row>33</xdr:row>
      <xdr:rowOff>122238</xdr:rowOff>
    </xdr:to>
    <xdr:graphicFrame macro="">
      <xdr:nvGraphicFramePr>
        <xdr:cNvPr id="7" name="Chart 6">
          <a:extLst>
            <a:ext uri="{FF2B5EF4-FFF2-40B4-BE49-F238E27FC236}">
              <a16:creationId xmlns:a16="http://schemas.microsoft.com/office/drawing/2014/main" id="{2DA5290D-C8C3-48C9-9B74-EB808E2FB3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152400</xdr:colOff>
      <xdr:row>2</xdr:row>
      <xdr:rowOff>25400</xdr:rowOff>
    </xdr:from>
    <xdr:to>
      <xdr:col>8</xdr:col>
      <xdr:colOff>200025</xdr:colOff>
      <xdr:row>17</xdr:row>
      <xdr:rowOff>104775</xdr:rowOff>
    </xdr:to>
    <xdr:graphicFrame macro="">
      <xdr:nvGraphicFramePr>
        <xdr:cNvPr id="2" name="Chart 1">
          <a:extLst>
            <a:ext uri="{FF2B5EF4-FFF2-40B4-BE49-F238E27FC236}">
              <a16:creationId xmlns:a16="http://schemas.microsoft.com/office/drawing/2014/main" id="{D9B3F063-4F3C-4369-B6B1-16DC951D7B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96837</xdr:colOff>
      <xdr:row>18</xdr:row>
      <xdr:rowOff>115887</xdr:rowOff>
    </xdr:from>
    <xdr:to>
      <xdr:col>8</xdr:col>
      <xdr:colOff>401637</xdr:colOff>
      <xdr:row>33</xdr:row>
      <xdr:rowOff>150812</xdr:rowOff>
    </xdr:to>
    <xdr:graphicFrame macro="">
      <xdr:nvGraphicFramePr>
        <xdr:cNvPr id="3" name="Chart 2">
          <a:extLst>
            <a:ext uri="{FF2B5EF4-FFF2-40B4-BE49-F238E27FC236}">
              <a16:creationId xmlns:a16="http://schemas.microsoft.com/office/drawing/2014/main" id="{F916C431-BB45-4A03-82DE-2BFA2D26F6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153987</xdr:colOff>
      <xdr:row>2</xdr:row>
      <xdr:rowOff>39687</xdr:rowOff>
    </xdr:from>
    <xdr:to>
      <xdr:col>16</xdr:col>
      <xdr:colOff>85725</xdr:colOff>
      <xdr:row>16</xdr:row>
      <xdr:rowOff>168275</xdr:rowOff>
    </xdr:to>
    <xdr:graphicFrame macro="">
      <xdr:nvGraphicFramePr>
        <xdr:cNvPr id="4" name="Chart 3">
          <a:extLst>
            <a:ext uri="{FF2B5EF4-FFF2-40B4-BE49-F238E27FC236}">
              <a16:creationId xmlns:a16="http://schemas.microsoft.com/office/drawing/2014/main" id="{EB571645-E252-4DE4-8CB6-027045E3C3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320675</xdr:colOff>
      <xdr:row>2</xdr:row>
      <xdr:rowOff>66675</xdr:rowOff>
    </xdr:from>
    <xdr:to>
      <xdr:col>22</xdr:col>
      <xdr:colOff>255588</xdr:colOff>
      <xdr:row>17</xdr:row>
      <xdr:rowOff>20638</xdr:rowOff>
    </xdr:to>
    <xdr:graphicFrame macro="">
      <xdr:nvGraphicFramePr>
        <xdr:cNvPr id="5" name="Chart 4">
          <a:extLst>
            <a:ext uri="{FF2B5EF4-FFF2-40B4-BE49-F238E27FC236}">
              <a16:creationId xmlns:a16="http://schemas.microsoft.com/office/drawing/2014/main" id="{9E4C13FF-9D4A-468C-A903-F832C4543D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171450</xdr:colOff>
      <xdr:row>18</xdr:row>
      <xdr:rowOff>152400</xdr:rowOff>
    </xdr:from>
    <xdr:to>
      <xdr:col>16</xdr:col>
      <xdr:colOff>103188</xdr:colOff>
      <xdr:row>33</xdr:row>
      <xdr:rowOff>96838</xdr:rowOff>
    </xdr:to>
    <xdr:graphicFrame macro="">
      <xdr:nvGraphicFramePr>
        <xdr:cNvPr id="6" name="Chart 5">
          <a:extLst>
            <a:ext uri="{FF2B5EF4-FFF2-40B4-BE49-F238E27FC236}">
              <a16:creationId xmlns:a16="http://schemas.microsoft.com/office/drawing/2014/main" id="{10D3715A-4511-4975-A3DD-8E086ADEA1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371475</xdr:colOff>
      <xdr:row>19</xdr:row>
      <xdr:rowOff>0</xdr:rowOff>
    </xdr:from>
    <xdr:to>
      <xdr:col>22</xdr:col>
      <xdr:colOff>303213</xdr:colOff>
      <xdr:row>33</xdr:row>
      <xdr:rowOff>122238</xdr:rowOff>
    </xdr:to>
    <xdr:graphicFrame macro="">
      <xdr:nvGraphicFramePr>
        <xdr:cNvPr id="7" name="Chart 6">
          <a:extLst>
            <a:ext uri="{FF2B5EF4-FFF2-40B4-BE49-F238E27FC236}">
              <a16:creationId xmlns:a16="http://schemas.microsoft.com/office/drawing/2014/main" id="{B3E76B93-365B-4114-9E09-9A5E01E285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2E1A4-09D5-4B9A-81F9-604DC88935AA}">
  <dimension ref="A1:A9"/>
  <sheetViews>
    <sheetView tabSelected="1" workbookViewId="0">
      <selection activeCell="D9" sqref="D9"/>
    </sheetView>
  </sheetViews>
  <sheetFormatPr defaultRowHeight="14.5" x14ac:dyDescent="0.35"/>
  <cols>
    <col min="1" max="1" width="64.453125" customWidth="1"/>
  </cols>
  <sheetData>
    <row r="1" spans="1:1" x14ac:dyDescent="0.35">
      <c r="A1" s="19" t="s">
        <v>89</v>
      </c>
    </row>
    <row r="2" spans="1:1" x14ac:dyDescent="0.35">
      <c r="A2" s="19" t="s">
        <v>88</v>
      </c>
    </row>
    <row r="3" spans="1:1" x14ac:dyDescent="0.35">
      <c r="A3" s="19"/>
    </row>
    <row r="4" spans="1:1" ht="72.5" x14ac:dyDescent="0.35">
      <c r="A4" s="20" t="s">
        <v>90</v>
      </c>
    </row>
    <row r="5" spans="1:1" x14ac:dyDescent="0.35">
      <c r="A5" s="19"/>
    </row>
    <row r="6" spans="1:1" ht="43.5" x14ac:dyDescent="0.35">
      <c r="A6" s="20" t="s">
        <v>91</v>
      </c>
    </row>
    <row r="7" spans="1:1" ht="29" x14ac:dyDescent="0.35">
      <c r="A7" s="20" t="s">
        <v>94</v>
      </c>
    </row>
    <row r="8" spans="1:1" ht="58" x14ac:dyDescent="0.35">
      <c r="A8" s="20" t="s">
        <v>92</v>
      </c>
    </row>
    <row r="9" spans="1:1" ht="43.5" x14ac:dyDescent="0.35">
      <c r="A9" s="20" t="s">
        <v>93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68D8F-A5C8-4D02-9F83-18987D0A2B38}">
  <dimension ref="A1"/>
  <sheetViews>
    <sheetView workbookViewId="0">
      <selection activeCell="L36" sqref="L36"/>
    </sheetView>
  </sheetViews>
  <sheetFormatPr defaultRowHeight="14.5" x14ac:dyDescent="0.35"/>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9BC877-377A-483D-A77B-6FE959DBCB92}">
  <dimension ref="A1"/>
  <sheetViews>
    <sheetView workbookViewId="0">
      <selection activeCell="I37" sqref="I37"/>
    </sheetView>
  </sheetViews>
  <sheetFormatPr defaultRowHeight="14.5" x14ac:dyDescent="0.3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6B758-EEFE-4353-81DD-4A4A48D0B406}">
  <dimension ref="A1:P44"/>
  <sheetViews>
    <sheetView topLeftCell="B1" workbookViewId="0">
      <selection activeCell="N24" sqref="N24"/>
    </sheetView>
  </sheetViews>
  <sheetFormatPr defaultRowHeight="14.5" x14ac:dyDescent="0.35"/>
  <cols>
    <col min="1" max="1" width="51.36328125" style="4" customWidth="1"/>
    <col min="2" max="2" width="8.81640625" style="4" bestFit="1" customWidth="1"/>
    <col min="3" max="3" width="16.26953125" style="4" customWidth="1"/>
    <col min="4" max="4" width="12.6328125" style="4" customWidth="1"/>
    <col min="5" max="5" width="19" style="4" customWidth="1"/>
    <col min="6" max="6" width="9.36328125" style="4" bestFit="1" customWidth="1"/>
    <col min="7" max="7" width="8.26953125" style="4" bestFit="1" customWidth="1"/>
    <col min="8" max="8" width="9.81640625" style="4" customWidth="1"/>
    <col min="9" max="10" width="8.7265625" style="5"/>
    <col min="11" max="11" width="19.36328125" style="4" customWidth="1"/>
    <col min="12" max="12" width="8.7265625" style="4"/>
    <col min="13" max="13" width="18.7265625" style="4" customWidth="1"/>
    <col min="14" max="16384" width="8.7265625" style="4"/>
  </cols>
  <sheetData>
    <row r="1" spans="1:16" x14ac:dyDescent="0.35">
      <c r="A1" s="4" t="s">
        <v>9</v>
      </c>
    </row>
    <row r="2" spans="1:16" x14ac:dyDescent="0.35">
      <c r="A2" s="4" t="s">
        <v>57</v>
      </c>
    </row>
    <row r="3" spans="1:16" ht="15.5" customHeight="1" x14ac:dyDescent="0.35">
      <c r="A3" s="4" t="s">
        <v>0</v>
      </c>
    </row>
    <row r="4" spans="1:16" x14ac:dyDescent="0.35">
      <c r="A4" s="4" t="s">
        <v>10</v>
      </c>
      <c r="L4" s="1"/>
      <c r="M4" s="1"/>
      <c r="N4" s="1"/>
      <c r="O4" s="1"/>
    </row>
    <row r="5" spans="1:16" s="3" customFormat="1" ht="16" customHeight="1" x14ac:dyDescent="0.35">
      <c r="A5" s="3" t="s">
        <v>1</v>
      </c>
      <c r="I5" s="6"/>
      <c r="J5" s="8"/>
      <c r="K5" s="7" t="s">
        <v>87</v>
      </c>
      <c r="L5" s="7"/>
      <c r="M5" s="7"/>
      <c r="N5" s="7"/>
      <c r="O5" s="7"/>
    </row>
    <row r="6" spans="1:16" s="1" customFormat="1" ht="58" x14ac:dyDescent="0.35">
      <c r="A6" s="1" t="s">
        <v>2</v>
      </c>
      <c r="B6" s="1" t="s">
        <v>32</v>
      </c>
      <c r="C6" s="1" t="s">
        <v>3</v>
      </c>
      <c r="D6" s="1" t="s">
        <v>4</v>
      </c>
      <c r="E6" s="1" t="s">
        <v>5</v>
      </c>
      <c r="F6" s="1" t="s">
        <v>6</v>
      </c>
      <c r="G6" s="1" t="s">
        <v>7</v>
      </c>
      <c r="H6" s="1" t="s">
        <v>8</v>
      </c>
      <c r="I6" s="2"/>
      <c r="J6" s="2"/>
      <c r="K6" s="1" t="s">
        <v>3</v>
      </c>
      <c r="L6" s="1" t="s">
        <v>4</v>
      </c>
      <c r="M6" s="1" t="s">
        <v>5</v>
      </c>
      <c r="N6" s="1" t="s">
        <v>6</v>
      </c>
      <c r="O6" s="1" t="s">
        <v>7</v>
      </c>
      <c r="P6" s="1" t="s">
        <v>8</v>
      </c>
    </row>
    <row r="7" spans="1:16" x14ac:dyDescent="0.35">
      <c r="A7" s="4" t="s">
        <v>12</v>
      </c>
      <c r="B7" s="4">
        <v>25</v>
      </c>
      <c r="C7" s="4">
        <v>0.59509000000000001</v>
      </c>
      <c r="D7" s="4">
        <v>0.96560000000000001</v>
      </c>
      <c r="E7" s="4">
        <v>0.35319</v>
      </c>
      <c r="F7" s="4">
        <v>47.4</v>
      </c>
      <c r="G7" s="4">
        <v>98.336100000000002</v>
      </c>
      <c r="H7" s="4">
        <v>0.58518999999999999</v>
      </c>
      <c r="K7" s="4">
        <f>((C17-C7)/C7)*100</f>
        <v>4.3758087012048517</v>
      </c>
      <c r="L7" s="4">
        <f t="shared" ref="L7:P7" si="0">((D17-D7)/D7)*100</f>
        <v>18.516984258492137</v>
      </c>
      <c r="M7" s="4">
        <f t="shared" si="0"/>
        <v>-16.605792915994218</v>
      </c>
      <c r="N7" s="4">
        <f t="shared" si="0"/>
        <v>2.348312236286926</v>
      </c>
      <c r="O7" s="4">
        <f t="shared" si="0"/>
        <v>-1.9427250012965691</v>
      </c>
      <c r="P7" s="4">
        <f t="shared" si="0"/>
        <v>2.3479553649242084</v>
      </c>
    </row>
    <row r="8" spans="1:16" x14ac:dyDescent="0.35">
      <c r="A8" s="4" t="s">
        <v>13</v>
      </c>
      <c r="B8" s="4">
        <v>27.5</v>
      </c>
      <c r="C8" s="4">
        <v>0.55613999999999997</v>
      </c>
      <c r="D8" s="4">
        <v>0.92434000000000005</v>
      </c>
      <c r="E8" s="4">
        <v>0.36437000000000003</v>
      </c>
      <c r="F8" s="4">
        <v>44.078099999999999</v>
      </c>
      <c r="G8" s="4">
        <v>97.848600000000005</v>
      </c>
      <c r="H8" s="4">
        <v>0.54418</v>
      </c>
    </row>
    <row r="9" spans="1:16" x14ac:dyDescent="0.35">
      <c r="A9" s="4" t="s">
        <v>14</v>
      </c>
      <c r="B9" s="4">
        <v>30</v>
      </c>
      <c r="C9" s="4">
        <v>1.0258</v>
      </c>
      <c r="D9" s="4">
        <v>1.4305000000000001</v>
      </c>
      <c r="E9" s="4">
        <v>0.23291000000000001</v>
      </c>
      <c r="F9" s="4">
        <v>80.618399999999994</v>
      </c>
      <c r="G9" s="4">
        <v>97.214500000000001</v>
      </c>
      <c r="H9" s="4">
        <v>0.99724000000000002</v>
      </c>
    </row>
    <row r="10" spans="1:16" x14ac:dyDescent="0.35">
      <c r="A10" s="4" t="s">
        <v>15</v>
      </c>
      <c r="B10" s="4">
        <v>32.5</v>
      </c>
      <c r="C10" s="4">
        <v>0.90117000000000003</v>
      </c>
      <c r="D10" s="4">
        <v>1.2709999999999999</v>
      </c>
      <c r="E10" s="4">
        <v>0.24293000000000001</v>
      </c>
      <c r="F10" s="4">
        <v>71.780799999999999</v>
      </c>
      <c r="G10" s="4">
        <v>98.529700000000005</v>
      </c>
      <c r="H10" s="4">
        <v>0.88792000000000004</v>
      </c>
    </row>
    <row r="11" spans="1:16" x14ac:dyDescent="0.35">
      <c r="A11" s="4" t="s">
        <v>16</v>
      </c>
      <c r="B11" s="4">
        <v>35</v>
      </c>
      <c r="C11" s="4">
        <v>0.97309000000000001</v>
      </c>
      <c r="D11" s="4">
        <v>1.359</v>
      </c>
      <c r="E11" s="4">
        <v>0.22597999999999999</v>
      </c>
      <c r="F11" s="4">
        <v>75.600800000000007</v>
      </c>
      <c r="G11" s="4">
        <v>96.103800000000007</v>
      </c>
      <c r="H11" s="4">
        <v>0.93518000000000001</v>
      </c>
    </row>
    <row r="12" spans="1:16" x14ac:dyDescent="0.35">
      <c r="A12" s="4" t="s">
        <v>17</v>
      </c>
      <c r="B12" s="4">
        <v>37.5</v>
      </c>
      <c r="C12" s="4">
        <v>1.0578000000000001</v>
      </c>
      <c r="D12" s="4">
        <v>1.4415</v>
      </c>
      <c r="E12" s="4">
        <v>0.21892</v>
      </c>
      <c r="F12" s="4">
        <v>84.914199999999994</v>
      </c>
      <c r="G12" s="4">
        <v>99.295299999999997</v>
      </c>
      <c r="H12" s="4">
        <v>1.0504</v>
      </c>
    </row>
    <row r="13" spans="1:16" x14ac:dyDescent="0.35">
      <c r="A13" s="4" t="s">
        <v>18</v>
      </c>
      <c r="B13" s="4">
        <v>40</v>
      </c>
      <c r="C13" s="4">
        <v>0.89298</v>
      </c>
      <c r="D13" s="4">
        <v>1.3287</v>
      </c>
      <c r="E13" s="4">
        <v>0.23946999999999999</v>
      </c>
      <c r="F13" s="4">
        <v>69.242999999999995</v>
      </c>
      <c r="G13" s="4">
        <v>95.731399999999994</v>
      </c>
      <c r="H13" s="4">
        <v>0.85485999999999995</v>
      </c>
    </row>
    <row r="14" spans="1:16" x14ac:dyDescent="0.35">
      <c r="A14" s="4" t="s">
        <v>19</v>
      </c>
      <c r="B14" s="4">
        <v>42.5</v>
      </c>
      <c r="C14" s="4">
        <v>0.93632000000000004</v>
      </c>
      <c r="D14" s="4">
        <v>1.3011999999999999</v>
      </c>
      <c r="E14" s="4">
        <v>0.22006000000000001</v>
      </c>
      <c r="F14" s="4">
        <v>74.198599999999999</v>
      </c>
      <c r="G14" s="4">
        <v>97.833699999999993</v>
      </c>
      <c r="H14" s="4">
        <v>0.91603999999999997</v>
      </c>
    </row>
    <row r="15" spans="1:16" x14ac:dyDescent="0.35">
      <c r="A15" s="4" t="s">
        <v>20</v>
      </c>
      <c r="B15" s="4">
        <v>45</v>
      </c>
      <c r="C15" s="4">
        <v>0.93720000000000003</v>
      </c>
      <c r="D15" s="4">
        <v>1.2957000000000001</v>
      </c>
      <c r="E15" s="4">
        <v>0.21687000000000001</v>
      </c>
      <c r="F15" s="4">
        <v>74.2042</v>
      </c>
      <c r="G15" s="4">
        <v>97.749799999999993</v>
      </c>
      <c r="H15" s="4">
        <v>0.91610999999999998</v>
      </c>
    </row>
    <row r="16" spans="1:16" x14ac:dyDescent="0.35">
      <c r="A16" s="4" t="s">
        <v>21</v>
      </c>
      <c r="B16" s="4">
        <v>47.5</v>
      </c>
      <c r="C16" s="4">
        <v>0.94938</v>
      </c>
      <c r="D16" s="4">
        <v>1.3095000000000001</v>
      </c>
      <c r="E16" s="4">
        <v>0.20888000000000001</v>
      </c>
      <c r="F16" s="4">
        <v>75.053700000000006</v>
      </c>
      <c r="G16" s="4">
        <v>97.600200000000001</v>
      </c>
      <c r="H16" s="4">
        <v>0.92659999999999998</v>
      </c>
    </row>
    <row r="17" spans="1:8" x14ac:dyDescent="0.35">
      <c r="A17" s="4" t="s">
        <v>22</v>
      </c>
      <c r="B17" s="4">
        <v>50</v>
      </c>
      <c r="C17" s="4">
        <v>0.62112999999999996</v>
      </c>
      <c r="D17" s="4">
        <v>1.1444000000000001</v>
      </c>
      <c r="E17" s="4">
        <v>0.29454000000000002</v>
      </c>
      <c r="F17" s="4">
        <v>48.513100000000001</v>
      </c>
      <c r="G17" s="4">
        <v>96.425700000000006</v>
      </c>
      <c r="H17" s="4">
        <v>0.59892999999999996</v>
      </c>
    </row>
    <row r="18" spans="1:8" x14ac:dyDescent="0.35">
      <c r="A18" s="4" t="s">
        <v>23</v>
      </c>
      <c r="B18" s="4">
        <v>47.5</v>
      </c>
      <c r="C18" s="4">
        <v>0.85316000000000003</v>
      </c>
      <c r="D18" s="4">
        <v>1.1912</v>
      </c>
      <c r="E18" s="4">
        <v>0.22047</v>
      </c>
      <c r="F18" s="4">
        <v>66.985699999999994</v>
      </c>
      <c r="G18" s="4">
        <v>97.122699999999995</v>
      </c>
      <c r="H18" s="4">
        <v>0.82860999999999996</v>
      </c>
    </row>
    <row r="19" spans="1:8" x14ac:dyDescent="0.35">
      <c r="A19" s="4" t="s">
        <v>24</v>
      </c>
      <c r="B19" s="4">
        <v>45</v>
      </c>
      <c r="C19" s="4">
        <v>0.83806999999999998</v>
      </c>
      <c r="D19" s="4">
        <v>1.1774</v>
      </c>
      <c r="E19" s="4">
        <v>0.22141</v>
      </c>
      <c r="F19" s="4">
        <v>64.89</v>
      </c>
      <c r="G19" s="4">
        <v>95.965500000000006</v>
      </c>
      <c r="H19" s="4">
        <v>0.80425999999999997</v>
      </c>
    </row>
    <row r="20" spans="1:8" x14ac:dyDescent="0.35">
      <c r="A20" s="4" t="s">
        <v>25</v>
      </c>
      <c r="B20" s="4">
        <v>42.5</v>
      </c>
      <c r="C20" s="4">
        <v>0.88397999999999999</v>
      </c>
      <c r="D20" s="4">
        <v>1.2379</v>
      </c>
      <c r="E20" s="4">
        <v>0.22066</v>
      </c>
      <c r="F20" s="4">
        <v>70.905699999999996</v>
      </c>
      <c r="G20" s="4">
        <v>99.027299999999997</v>
      </c>
      <c r="H20" s="4">
        <v>0.87538000000000005</v>
      </c>
    </row>
    <row r="21" spans="1:8" x14ac:dyDescent="0.35">
      <c r="A21" s="4" t="s">
        <v>26</v>
      </c>
      <c r="B21" s="4">
        <v>40</v>
      </c>
      <c r="C21" s="4">
        <v>0.80332000000000003</v>
      </c>
      <c r="D21" s="4">
        <v>1.1307</v>
      </c>
      <c r="E21" s="4">
        <v>0.21335999999999999</v>
      </c>
      <c r="F21" s="4">
        <v>62.930300000000003</v>
      </c>
      <c r="G21" s="4">
        <v>96.714500000000001</v>
      </c>
      <c r="H21" s="4">
        <v>0.77692000000000005</v>
      </c>
    </row>
    <row r="22" spans="1:8" x14ac:dyDescent="0.35">
      <c r="A22" s="4" t="s">
        <v>27</v>
      </c>
      <c r="B22" s="4">
        <v>37.5</v>
      </c>
      <c r="C22" s="4">
        <v>0.72899000000000003</v>
      </c>
      <c r="D22" s="4">
        <v>1.0673999999999999</v>
      </c>
      <c r="E22" s="4">
        <v>0.24051</v>
      </c>
      <c r="F22" s="4">
        <v>56.1327</v>
      </c>
      <c r="G22" s="4">
        <v>95.062700000000007</v>
      </c>
      <c r="H22" s="4">
        <v>0.69299999999999995</v>
      </c>
    </row>
    <row r="23" spans="1:8" x14ac:dyDescent="0.35">
      <c r="A23" s="4" t="s">
        <v>58</v>
      </c>
      <c r="B23" s="4">
        <v>35</v>
      </c>
      <c r="C23" s="4">
        <v>0.84936999999999996</v>
      </c>
      <c r="D23" s="4">
        <v>1.2049000000000001</v>
      </c>
      <c r="E23" s="4">
        <v>0.22327</v>
      </c>
      <c r="F23" s="4">
        <v>67.286900000000003</v>
      </c>
      <c r="G23" s="4">
        <v>97.803200000000004</v>
      </c>
      <c r="H23" s="4">
        <v>0.83070999999999995</v>
      </c>
    </row>
    <row r="24" spans="1:8" x14ac:dyDescent="0.35">
      <c r="A24" s="4" t="s">
        <v>28</v>
      </c>
      <c r="B24" s="4">
        <v>32.5</v>
      </c>
      <c r="C24" s="4">
        <v>0.84001000000000003</v>
      </c>
      <c r="D24" s="4">
        <v>1.1939</v>
      </c>
      <c r="E24" s="4">
        <v>0.22545000000000001</v>
      </c>
      <c r="F24" s="4">
        <v>66.323599999999999</v>
      </c>
      <c r="G24" s="4">
        <v>97.477000000000004</v>
      </c>
      <c r="H24" s="4">
        <v>0.81881999999999999</v>
      </c>
    </row>
    <row r="25" spans="1:8" x14ac:dyDescent="0.35">
      <c r="A25" s="4" t="s">
        <v>29</v>
      </c>
      <c r="B25" s="4">
        <v>30</v>
      </c>
      <c r="C25" s="4">
        <v>0.73480000000000001</v>
      </c>
      <c r="D25" s="4">
        <v>1.0921000000000001</v>
      </c>
      <c r="E25" s="4">
        <v>0.25680999999999998</v>
      </c>
      <c r="F25" s="4">
        <v>56.289499999999997</v>
      </c>
      <c r="G25" s="4">
        <v>94.575199999999995</v>
      </c>
      <c r="H25" s="4">
        <v>0.69494</v>
      </c>
    </row>
    <row r="26" spans="1:8" x14ac:dyDescent="0.35">
      <c r="A26" s="4" t="s">
        <v>30</v>
      </c>
      <c r="B26" s="4">
        <v>27.5</v>
      </c>
      <c r="C26" s="4">
        <v>0.78010000000000002</v>
      </c>
      <c r="D26" s="4">
        <v>1.1498999999999999</v>
      </c>
      <c r="E26" s="4">
        <v>0.25234000000000001</v>
      </c>
      <c r="F26" s="4">
        <v>60.8461</v>
      </c>
      <c r="G26" s="4">
        <v>96.2941</v>
      </c>
      <c r="H26" s="4">
        <v>0.75119000000000002</v>
      </c>
    </row>
    <row r="27" spans="1:8" x14ac:dyDescent="0.35">
      <c r="A27" s="4" t="s">
        <v>31</v>
      </c>
      <c r="B27" s="4">
        <v>25</v>
      </c>
      <c r="C27" s="4">
        <v>0.74455000000000005</v>
      </c>
      <c r="D27" s="4">
        <v>1.1196999999999999</v>
      </c>
      <c r="E27" s="4">
        <v>0.26621</v>
      </c>
      <c r="F27" s="4">
        <v>58.088200000000001</v>
      </c>
      <c r="G27" s="4">
        <v>96.319299999999998</v>
      </c>
      <c r="H27" s="4">
        <v>0.71714</v>
      </c>
    </row>
    <row r="28" spans="1:8" x14ac:dyDescent="0.35">
      <c r="B28" s="4" t="s">
        <v>56</v>
      </c>
      <c r="C28" s="4">
        <v>0.76717999999999997</v>
      </c>
      <c r="D28" s="4">
        <v>1.1527000000000001</v>
      </c>
      <c r="E28" s="4">
        <v>0.26934000000000002</v>
      </c>
      <c r="F28" s="4">
        <v>60.453200000000002</v>
      </c>
      <c r="G28" s="4">
        <v>97.284400000000005</v>
      </c>
      <c r="H28" s="4">
        <v>0.74634</v>
      </c>
    </row>
    <row r="44" spans="1:8" x14ac:dyDescent="0.35">
      <c r="A44" s="3"/>
      <c r="C44" s="3"/>
      <c r="D44" s="3"/>
      <c r="E44" s="3"/>
      <c r="F44" s="3"/>
      <c r="G44" s="3"/>
      <c r="H44" s="3"/>
    </row>
  </sheetData>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4"/>
  <sheetViews>
    <sheetView topLeftCell="B1" workbookViewId="0">
      <selection activeCell="D35" sqref="D35"/>
    </sheetView>
  </sheetViews>
  <sheetFormatPr defaultRowHeight="14.5" x14ac:dyDescent="0.35"/>
  <cols>
    <col min="1" max="1" width="51.36328125" style="4" customWidth="1"/>
    <col min="2" max="2" width="8.81640625" style="4" bestFit="1" customWidth="1"/>
    <col min="3" max="3" width="16.26953125" style="4" customWidth="1"/>
    <col min="4" max="4" width="12.6328125" style="4" customWidth="1"/>
    <col min="5" max="5" width="19" style="4" customWidth="1"/>
    <col min="6" max="6" width="9.36328125" style="4" bestFit="1" customWidth="1"/>
    <col min="7" max="7" width="8.26953125" style="4" bestFit="1" customWidth="1"/>
    <col min="8" max="8" width="9.81640625" style="4" customWidth="1"/>
    <col min="9" max="10" width="8.7265625" style="5"/>
    <col min="11" max="11" width="19.36328125" style="4" customWidth="1"/>
    <col min="12" max="12" width="8.7265625" style="4"/>
    <col min="13" max="13" width="18.7265625" style="4" customWidth="1"/>
    <col min="14" max="16384" width="8.7265625" style="4"/>
  </cols>
  <sheetData>
    <row r="1" spans="1:16" x14ac:dyDescent="0.35">
      <c r="A1" s="4" t="s">
        <v>9</v>
      </c>
    </row>
    <row r="2" spans="1:16" x14ac:dyDescent="0.35">
      <c r="A2" s="4" t="s">
        <v>11</v>
      </c>
    </row>
    <row r="3" spans="1:16" ht="15.5" customHeight="1" x14ac:dyDescent="0.35">
      <c r="A3" s="4" t="s">
        <v>0</v>
      </c>
    </row>
    <row r="4" spans="1:16" x14ac:dyDescent="0.35">
      <c r="A4" s="4" t="s">
        <v>10</v>
      </c>
      <c r="L4" s="1"/>
      <c r="M4" s="1"/>
      <c r="N4" s="1"/>
      <c r="O4" s="1"/>
    </row>
    <row r="5" spans="1:16" s="3" customFormat="1" ht="16" customHeight="1" x14ac:dyDescent="0.35">
      <c r="A5" s="3" t="s">
        <v>1</v>
      </c>
      <c r="I5" s="6"/>
      <c r="J5" s="8"/>
      <c r="K5" s="7" t="s">
        <v>87</v>
      </c>
      <c r="L5" s="7"/>
      <c r="M5" s="7"/>
      <c r="N5" s="7"/>
      <c r="O5" s="7"/>
    </row>
    <row r="6" spans="1:16" s="1" customFormat="1" ht="58" x14ac:dyDescent="0.35">
      <c r="A6" s="1" t="s">
        <v>2</v>
      </c>
      <c r="B6" s="1" t="s">
        <v>32</v>
      </c>
      <c r="C6" s="1" t="s">
        <v>3</v>
      </c>
      <c r="D6" s="1" t="s">
        <v>4</v>
      </c>
      <c r="E6" s="1" t="s">
        <v>5</v>
      </c>
      <c r="F6" s="1" t="s">
        <v>6</v>
      </c>
      <c r="G6" s="1" t="s">
        <v>7</v>
      </c>
      <c r="H6" s="1" t="s">
        <v>8</v>
      </c>
      <c r="I6" s="2"/>
      <c r="J6" s="2"/>
      <c r="K6" s="1" t="s">
        <v>3</v>
      </c>
      <c r="L6" s="1" t="s">
        <v>4</v>
      </c>
      <c r="M6" s="1" t="s">
        <v>5</v>
      </c>
      <c r="N6" s="1" t="s">
        <v>6</v>
      </c>
      <c r="O6" s="1" t="s">
        <v>7</v>
      </c>
      <c r="P6" s="1" t="s">
        <v>8</v>
      </c>
    </row>
    <row r="7" spans="1:16" x14ac:dyDescent="0.35">
      <c r="A7" s="4" t="s">
        <v>12</v>
      </c>
      <c r="B7" s="4">
        <v>25</v>
      </c>
      <c r="C7" s="4">
        <v>0.87305999999999995</v>
      </c>
      <c r="D7" s="4">
        <v>1.2655000000000001</v>
      </c>
      <c r="E7" s="4">
        <v>0.23105000000000001</v>
      </c>
      <c r="F7" s="4">
        <v>68.487399999999994</v>
      </c>
      <c r="G7" s="4">
        <v>96.847200000000001</v>
      </c>
      <c r="H7" s="4">
        <v>0.84553</v>
      </c>
      <c r="K7" s="3">
        <f>((C17-C7)/C7)*100</f>
        <v>-75.062424117471878</v>
      </c>
      <c r="L7" s="3">
        <f t="shared" ref="L7:P7" si="0">((D17-D7)/D7)*100</f>
        <v>-66.225997629395494</v>
      </c>
      <c r="M7" s="3">
        <f t="shared" si="0"/>
        <v>78.757844622376112</v>
      </c>
      <c r="N7" s="3">
        <f t="shared" si="0"/>
        <v>-78.562480105829678</v>
      </c>
      <c r="O7" s="3">
        <f t="shared" si="0"/>
        <v>-13.868650823152343</v>
      </c>
      <c r="P7" s="3">
        <f t="shared" si="0"/>
        <v>-78.521164240180724</v>
      </c>
    </row>
    <row r="8" spans="1:16" x14ac:dyDescent="0.35">
      <c r="A8" s="4" t="s">
        <v>13</v>
      </c>
      <c r="B8" s="4">
        <v>27.5</v>
      </c>
      <c r="C8" s="4">
        <v>0.74750000000000005</v>
      </c>
      <c r="D8" s="4">
        <v>1.0701000000000001</v>
      </c>
      <c r="E8" s="4">
        <v>0.21839</v>
      </c>
      <c r="F8" s="4">
        <v>58.230600000000003</v>
      </c>
      <c r="G8" s="4">
        <v>96.361800000000002</v>
      </c>
      <c r="H8" s="4">
        <v>0.72031000000000001</v>
      </c>
    </row>
    <row r="9" spans="1:16" x14ac:dyDescent="0.35">
      <c r="A9" s="4" t="s">
        <v>14</v>
      </c>
      <c r="B9" s="4">
        <v>30</v>
      </c>
      <c r="C9" s="4">
        <v>0.80720999999999998</v>
      </c>
      <c r="D9" s="4">
        <v>1.1278999999999999</v>
      </c>
      <c r="E9" s="4">
        <v>0.20569000000000001</v>
      </c>
      <c r="F9" s="4">
        <v>63.272100000000002</v>
      </c>
      <c r="G9" s="4">
        <v>96.770600000000002</v>
      </c>
      <c r="H9" s="4">
        <v>0.78113999999999995</v>
      </c>
    </row>
    <row r="10" spans="1:16" x14ac:dyDescent="0.35">
      <c r="A10" s="4" t="s">
        <v>15</v>
      </c>
      <c r="B10" s="4">
        <v>32.5</v>
      </c>
      <c r="C10" s="4">
        <v>0.59511000000000003</v>
      </c>
      <c r="D10" s="4">
        <v>0.88307000000000002</v>
      </c>
      <c r="E10" s="4">
        <v>0.24346000000000001</v>
      </c>
      <c r="F10" s="4">
        <v>45.422199999999997</v>
      </c>
      <c r="G10" s="4">
        <v>94.599100000000007</v>
      </c>
      <c r="H10" s="4">
        <v>0.56296999999999997</v>
      </c>
    </row>
    <row r="11" spans="1:16" x14ac:dyDescent="0.35">
      <c r="A11" s="4" t="s">
        <v>16</v>
      </c>
      <c r="B11" s="4">
        <v>35</v>
      </c>
      <c r="C11" s="4">
        <v>0.40705999999999998</v>
      </c>
      <c r="D11" s="4">
        <v>0.68500000000000005</v>
      </c>
      <c r="E11" s="4">
        <v>0.31953999999999999</v>
      </c>
      <c r="F11" s="4">
        <v>30.286999999999999</v>
      </c>
      <c r="G11" s="4">
        <v>91.856899999999996</v>
      </c>
      <c r="H11" s="4">
        <v>0.37391999999999997</v>
      </c>
    </row>
    <row r="12" spans="1:16" x14ac:dyDescent="0.35">
      <c r="A12" s="4" t="s">
        <v>17</v>
      </c>
      <c r="B12" s="4">
        <v>37.5</v>
      </c>
      <c r="C12" s="4">
        <v>0.33995999999999998</v>
      </c>
      <c r="D12" s="4">
        <v>0.60521999999999998</v>
      </c>
      <c r="E12" s="4">
        <v>0.35454000000000002</v>
      </c>
      <c r="F12" s="4">
        <v>24.903500000000001</v>
      </c>
      <c r="G12" s="4">
        <v>90.792500000000004</v>
      </c>
      <c r="H12" s="4">
        <v>0.30865999999999999</v>
      </c>
    </row>
    <row r="13" spans="1:16" x14ac:dyDescent="0.35">
      <c r="A13" s="4" t="s">
        <v>18</v>
      </c>
      <c r="B13" s="4">
        <v>40</v>
      </c>
      <c r="C13" s="4">
        <v>0.45524999999999999</v>
      </c>
      <c r="D13" s="4">
        <v>0.72075999999999996</v>
      </c>
      <c r="E13" s="4">
        <v>0.28434999999999999</v>
      </c>
      <c r="F13" s="4">
        <v>33.857399999999998</v>
      </c>
      <c r="G13" s="4">
        <v>91.816100000000006</v>
      </c>
      <c r="H13" s="4">
        <v>0.41799999999999998</v>
      </c>
    </row>
    <row r="14" spans="1:16" x14ac:dyDescent="0.35">
      <c r="A14" s="4" t="s">
        <v>19</v>
      </c>
      <c r="B14" s="4">
        <v>42.5</v>
      </c>
      <c r="C14" s="4">
        <v>0.25244</v>
      </c>
      <c r="D14" s="4">
        <v>0.49518000000000001</v>
      </c>
      <c r="E14" s="4">
        <v>0.41637999999999997</v>
      </c>
      <c r="F14" s="4">
        <v>17.674199999999999</v>
      </c>
      <c r="G14" s="4">
        <v>86.438500000000005</v>
      </c>
      <c r="H14" s="4">
        <v>0.21820000000000001</v>
      </c>
    </row>
    <row r="15" spans="1:16" x14ac:dyDescent="0.35">
      <c r="A15" s="4" t="s">
        <v>20</v>
      </c>
      <c r="B15" s="4">
        <v>45</v>
      </c>
      <c r="C15" s="4">
        <v>0.27495999999999998</v>
      </c>
      <c r="D15" s="4">
        <v>0.53093999999999997</v>
      </c>
      <c r="E15" s="4">
        <v>0.40401999999999999</v>
      </c>
      <c r="F15" s="4">
        <v>19.557700000000001</v>
      </c>
      <c r="G15" s="4">
        <v>87.816000000000003</v>
      </c>
      <c r="H15" s="4">
        <v>0.24146000000000001</v>
      </c>
    </row>
    <row r="16" spans="1:16" x14ac:dyDescent="0.35">
      <c r="A16" s="4" t="s">
        <v>21</v>
      </c>
      <c r="B16" s="4">
        <v>47.5</v>
      </c>
      <c r="C16" s="4">
        <v>0.21718999999999999</v>
      </c>
      <c r="D16" s="4">
        <v>0.44566</v>
      </c>
      <c r="E16" s="4">
        <v>0.43441000000000002</v>
      </c>
      <c r="F16" s="4">
        <v>14.5616</v>
      </c>
      <c r="G16" s="4">
        <v>82.770700000000005</v>
      </c>
      <c r="H16" s="4">
        <v>0.17977000000000001</v>
      </c>
    </row>
    <row r="17" spans="1:8" x14ac:dyDescent="0.35">
      <c r="A17" s="4" t="s">
        <v>22</v>
      </c>
      <c r="B17" s="4">
        <v>50</v>
      </c>
      <c r="C17" s="4">
        <v>0.21772</v>
      </c>
      <c r="D17" s="4">
        <v>0.42741000000000001</v>
      </c>
      <c r="E17" s="4">
        <v>0.41302</v>
      </c>
      <c r="F17" s="4">
        <v>14.682</v>
      </c>
      <c r="G17" s="4">
        <v>83.415800000000004</v>
      </c>
      <c r="H17" s="4">
        <v>0.18160999999999999</v>
      </c>
    </row>
    <row r="18" spans="1:8" x14ac:dyDescent="0.35">
      <c r="A18" s="4" t="s">
        <v>23</v>
      </c>
      <c r="B18" s="4">
        <v>47.5</v>
      </c>
      <c r="C18" s="4">
        <v>0.23902000000000001</v>
      </c>
      <c r="D18" s="4">
        <v>0.46217000000000003</v>
      </c>
      <c r="E18" s="4">
        <v>0.40810000000000002</v>
      </c>
      <c r="F18" s="4">
        <v>16.718800000000002</v>
      </c>
      <c r="G18" s="4">
        <v>86.354600000000005</v>
      </c>
      <c r="H18" s="4">
        <v>0.20641000000000001</v>
      </c>
    </row>
    <row r="19" spans="1:8" x14ac:dyDescent="0.35">
      <c r="A19" s="4" t="s">
        <v>24</v>
      </c>
      <c r="B19" s="4">
        <v>45</v>
      </c>
      <c r="C19" s="4">
        <v>0.26046999999999998</v>
      </c>
      <c r="D19" s="4">
        <v>0.48692999999999997</v>
      </c>
      <c r="E19" s="4">
        <v>0.37670999999999999</v>
      </c>
      <c r="F19" s="4">
        <v>19.160900000000002</v>
      </c>
      <c r="G19" s="4">
        <v>90.819299999999998</v>
      </c>
      <c r="H19" s="4">
        <v>0.23655999999999999</v>
      </c>
    </row>
    <row r="20" spans="1:8" x14ac:dyDescent="0.35">
      <c r="A20" s="4" t="s">
        <v>25</v>
      </c>
      <c r="B20" s="4">
        <v>42.5</v>
      </c>
      <c r="C20" s="4">
        <v>0.22356999999999999</v>
      </c>
      <c r="D20" s="4">
        <v>0.44566</v>
      </c>
      <c r="E20" s="4">
        <v>0.40044000000000002</v>
      </c>
      <c r="F20" s="4">
        <v>15.4369</v>
      </c>
      <c r="G20" s="4">
        <v>85.410600000000002</v>
      </c>
      <c r="H20" s="4">
        <v>0.19095000000000001</v>
      </c>
    </row>
    <row r="21" spans="1:8" x14ac:dyDescent="0.35">
      <c r="A21" s="4" t="s">
        <v>26</v>
      </c>
      <c r="B21" s="4">
        <v>40</v>
      </c>
      <c r="C21" s="4">
        <v>0.18553</v>
      </c>
      <c r="D21" s="4">
        <v>0.39889999999999998</v>
      </c>
      <c r="E21" s="4">
        <v>0.43332999999999999</v>
      </c>
      <c r="F21" s="4">
        <v>11.838900000000001</v>
      </c>
      <c r="G21" s="4">
        <v>78.779799999999994</v>
      </c>
      <c r="H21" s="4">
        <v>0.14616000000000001</v>
      </c>
    </row>
    <row r="22" spans="1:8" x14ac:dyDescent="0.35">
      <c r="A22" s="4" t="s">
        <v>27</v>
      </c>
      <c r="B22" s="4">
        <v>37.5</v>
      </c>
      <c r="C22" s="4">
        <v>0.24873999999999999</v>
      </c>
      <c r="D22" s="4">
        <v>0.48968</v>
      </c>
      <c r="E22" s="4">
        <v>0.39678000000000002</v>
      </c>
      <c r="F22" s="4">
        <v>17.924299999999999</v>
      </c>
      <c r="G22" s="4">
        <v>88.964200000000005</v>
      </c>
      <c r="H22" s="4">
        <v>0.22128999999999999</v>
      </c>
    </row>
    <row r="23" spans="1:8" x14ac:dyDescent="0.35">
      <c r="A23" s="4" t="s">
        <v>55</v>
      </c>
      <c r="B23" s="4">
        <v>35</v>
      </c>
      <c r="C23" s="4">
        <v>0.28122999999999998</v>
      </c>
      <c r="D23" s="4">
        <v>0.52268999999999999</v>
      </c>
      <c r="E23" s="4">
        <v>0.36942999999999998</v>
      </c>
      <c r="F23" s="4">
        <v>20.892099999999999</v>
      </c>
      <c r="G23" s="4">
        <v>91.714600000000004</v>
      </c>
      <c r="H23" s="4">
        <v>0.25792999999999999</v>
      </c>
    </row>
    <row r="24" spans="1:8" x14ac:dyDescent="0.35">
      <c r="A24" s="4" t="s">
        <v>28</v>
      </c>
      <c r="B24" s="4">
        <v>32.5</v>
      </c>
      <c r="C24" s="4">
        <v>0.24571000000000001</v>
      </c>
      <c r="D24" s="4">
        <v>0.49792999999999998</v>
      </c>
      <c r="E24" s="4">
        <v>0.41114000000000001</v>
      </c>
      <c r="F24" s="4">
        <v>17.700700000000001</v>
      </c>
      <c r="G24" s="4">
        <v>88.937899999999999</v>
      </c>
      <c r="H24" s="4">
        <v>0.21853</v>
      </c>
    </row>
    <row r="25" spans="1:8" x14ac:dyDescent="0.35">
      <c r="A25" s="4" t="s">
        <v>29</v>
      </c>
      <c r="B25" s="4">
        <v>30</v>
      </c>
      <c r="C25" s="4">
        <v>0.28963</v>
      </c>
      <c r="D25" s="4">
        <v>0.53369</v>
      </c>
      <c r="E25" s="4">
        <v>0.36792999999999998</v>
      </c>
      <c r="F25" s="4">
        <v>21.616199999999999</v>
      </c>
      <c r="G25" s="4">
        <v>92.141800000000003</v>
      </c>
      <c r="H25" s="4">
        <v>0.26687</v>
      </c>
    </row>
    <row r="26" spans="1:8" x14ac:dyDescent="0.35">
      <c r="A26" s="4" t="s">
        <v>30</v>
      </c>
      <c r="B26" s="4">
        <v>27.5</v>
      </c>
      <c r="C26" s="4">
        <v>0.28963</v>
      </c>
      <c r="D26" s="4">
        <v>0.53369</v>
      </c>
      <c r="E26" s="4">
        <v>0.36792999999999998</v>
      </c>
      <c r="F26" s="4">
        <v>21.616199999999999</v>
      </c>
      <c r="G26" s="4">
        <v>92.141800000000003</v>
      </c>
      <c r="H26" s="4">
        <v>0.26687</v>
      </c>
    </row>
    <row r="27" spans="1:8" x14ac:dyDescent="0.35">
      <c r="A27" s="4" t="s">
        <v>31</v>
      </c>
      <c r="B27" s="4">
        <v>25</v>
      </c>
      <c r="C27" s="4">
        <v>0.31657000000000002</v>
      </c>
      <c r="D27" s="4">
        <v>0.57221</v>
      </c>
      <c r="E27" s="4">
        <v>0.35116999999999998</v>
      </c>
      <c r="F27" s="4">
        <v>23.754100000000001</v>
      </c>
      <c r="G27" s="4">
        <v>92.638099999999994</v>
      </c>
      <c r="H27" s="4">
        <v>0.29326000000000002</v>
      </c>
    </row>
    <row r="28" spans="1:8" x14ac:dyDescent="0.35">
      <c r="B28" s="4" t="s">
        <v>56</v>
      </c>
      <c r="C28" s="4">
        <v>0.27439000000000002</v>
      </c>
      <c r="D28" s="4">
        <v>0.55569999999999997</v>
      </c>
      <c r="E28" s="4">
        <v>0.39128000000000002</v>
      </c>
      <c r="F28" s="4">
        <v>20.308700000000002</v>
      </c>
      <c r="G28" s="4">
        <v>91.377799999999993</v>
      </c>
      <c r="H28" s="4">
        <v>0.25073000000000001</v>
      </c>
    </row>
    <row r="44" spans="1:8" x14ac:dyDescent="0.35">
      <c r="A44" s="3"/>
      <c r="C44" s="3"/>
      <c r="D44" s="3"/>
      <c r="E44" s="3"/>
      <c r="F44" s="3"/>
      <c r="G44" s="3"/>
      <c r="H44" s="3"/>
    </row>
  </sheetData>
  <phoneticPr fontId="3"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B7926-7918-4B4B-9A77-8310AE4C9229}">
  <dimension ref="A1:P44"/>
  <sheetViews>
    <sheetView topLeftCell="A4" workbookViewId="0">
      <selection activeCell="A27" sqref="A27"/>
    </sheetView>
  </sheetViews>
  <sheetFormatPr defaultRowHeight="14.5" x14ac:dyDescent="0.35"/>
  <cols>
    <col min="1" max="1" width="51.36328125" style="4" customWidth="1"/>
    <col min="2" max="2" width="8.81640625" style="4" bestFit="1" customWidth="1"/>
    <col min="3" max="3" width="16.26953125" style="4" customWidth="1"/>
    <col min="4" max="4" width="12.6328125" style="4" customWidth="1"/>
    <col min="5" max="5" width="19" style="4" customWidth="1"/>
    <col min="6" max="6" width="9.36328125" style="4" bestFit="1" customWidth="1"/>
    <col min="7" max="7" width="8.26953125" style="4" bestFit="1" customWidth="1"/>
    <col min="8" max="8" width="9.81640625" style="13" customWidth="1"/>
    <col min="9" max="10" width="8.7265625" style="9"/>
    <col min="11" max="11" width="19.36328125" style="9" customWidth="1"/>
    <col min="12" max="12" width="8.7265625" style="4"/>
    <col min="13" max="13" width="18.7265625" style="4" customWidth="1"/>
    <col min="14" max="14" width="8.7265625" style="4"/>
    <col min="15" max="15" width="8.7265625" style="13"/>
    <col min="16" max="16384" width="8.7265625" style="4"/>
  </cols>
  <sheetData>
    <row r="1" spans="1:16" x14ac:dyDescent="0.35">
      <c r="A1" s="4" t="s">
        <v>9</v>
      </c>
    </row>
    <row r="2" spans="1:16" x14ac:dyDescent="0.35">
      <c r="A2" s="4" t="s">
        <v>82</v>
      </c>
    </row>
    <row r="3" spans="1:16" ht="15.5" customHeight="1" x14ac:dyDescent="0.35">
      <c r="A3" s="4" t="s">
        <v>0</v>
      </c>
    </row>
    <row r="4" spans="1:16" x14ac:dyDescent="0.35">
      <c r="A4" s="4" t="s">
        <v>10</v>
      </c>
      <c r="L4" s="1"/>
      <c r="M4" s="1"/>
      <c r="N4" s="1"/>
      <c r="O4" s="15"/>
    </row>
    <row r="5" spans="1:16" s="3" customFormat="1" ht="16" customHeight="1" x14ac:dyDescent="0.35">
      <c r="A5" s="3" t="s">
        <v>83</v>
      </c>
      <c r="H5" s="14"/>
      <c r="I5" s="10" t="s">
        <v>84</v>
      </c>
      <c r="J5" s="11"/>
      <c r="K5" s="11"/>
      <c r="L5" s="7"/>
      <c r="M5" s="7"/>
      <c r="N5" s="7"/>
      <c r="O5" s="16"/>
      <c r="P5" s="3" t="s">
        <v>85</v>
      </c>
    </row>
    <row r="6" spans="1:16" s="1" customFormat="1" ht="87" x14ac:dyDescent="0.35">
      <c r="A6" s="1" t="s">
        <v>32</v>
      </c>
      <c r="B6" s="1" t="s">
        <v>3</v>
      </c>
      <c r="C6" s="1" t="s">
        <v>4</v>
      </c>
      <c r="D6" s="1" t="s">
        <v>5</v>
      </c>
      <c r="E6" s="1" t="s">
        <v>6</v>
      </c>
      <c r="F6" s="1" t="s">
        <v>7</v>
      </c>
      <c r="G6" s="1" t="s">
        <v>8</v>
      </c>
      <c r="H6" s="15"/>
      <c r="I6" s="1" t="s">
        <v>3</v>
      </c>
      <c r="J6" s="1" t="s">
        <v>4</v>
      </c>
      <c r="K6" s="1" t="s">
        <v>5</v>
      </c>
      <c r="L6" s="1" t="s">
        <v>6</v>
      </c>
      <c r="M6" s="1" t="s">
        <v>7</v>
      </c>
      <c r="N6" s="1" t="s">
        <v>8</v>
      </c>
      <c r="O6" s="15"/>
    </row>
    <row r="7" spans="1:16" x14ac:dyDescent="0.35">
      <c r="A7" s="4">
        <v>25</v>
      </c>
      <c r="B7" s="4">
        <f>AVERAGE('HF1'!C7,'HF2'!C7)</f>
        <v>0.73407500000000003</v>
      </c>
      <c r="C7" s="4">
        <f>AVERAGE('HF1'!D7,'HF2'!D7)</f>
        <v>1.11555</v>
      </c>
      <c r="D7" s="4">
        <f>AVERAGE('HF1'!E7,'HF2'!E7)</f>
        <v>0.29211999999999999</v>
      </c>
      <c r="E7" s="4">
        <f>AVERAGE('HF1'!F7,'HF2'!F7)</f>
        <v>57.943699999999993</v>
      </c>
      <c r="F7" s="4">
        <f>AVERAGE('HF1'!G7,'HF2'!G7)</f>
        <v>97.591650000000001</v>
      </c>
      <c r="G7" s="4">
        <f>AVERAGE('HF1'!H7,'HF2'!H7)</f>
        <v>0.71536</v>
      </c>
      <c r="I7" s="4">
        <f>_xlfn.STDEV.P('HF1'!C7,'HF2'!C7)</f>
        <v>0.13898499999999989</v>
      </c>
      <c r="J7" s="4">
        <f>_xlfn.STDEV.P('HF1'!D7,'HF2'!D7)</f>
        <v>0.14995000000000025</v>
      </c>
      <c r="K7" s="4">
        <f>_xlfn.STDEV.P('HF1'!E7,'HF2'!E7)</f>
        <v>6.1070000000000055E-2</v>
      </c>
      <c r="L7" s="4">
        <f>_xlfn.STDEV.P('HF1'!F7,'HF2'!F7)</f>
        <v>10.543700000000022</v>
      </c>
      <c r="M7" s="4">
        <f>_xlfn.STDEV.P('HF1'!G7,'HF2'!G7)</f>
        <v>0.7444500000000005</v>
      </c>
      <c r="N7" s="4">
        <f>_xlfn.STDEV.P('HF1'!H7,'HF2'!H7)</f>
        <v>0.13016999999999967</v>
      </c>
      <c r="O7" s="14"/>
    </row>
    <row r="8" spans="1:16" x14ac:dyDescent="0.35">
      <c r="A8" s="4">
        <v>27.5</v>
      </c>
      <c r="B8" s="4">
        <f>AVERAGE('HF1'!C8,'HF2'!C8)</f>
        <v>0.65182000000000007</v>
      </c>
      <c r="C8" s="4">
        <f>AVERAGE('HF1'!D8,'HF2'!D8)</f>
        <v>0.99722</v>
      </c>
      <c r="D8" s="4">
        <f>AVERAGE('HF1'!E8,'HF2'!E8)</f>
        <v>0.29138000000000003</v>
      </c>
      <c r="E8" s="4">
        <f>AVERAGE('HF1'!F8,'HF2'!F8)</f>
        <v>51.154350000000001</v>
      </c>
      <c r="F8" s="4">
        <f>AVERAGE('HF1'!G8,'HF2'!G8)</f>
        <v>97.105199999999996</v>
      </c>
      <c r="G8" s="4">
        <f>AVERAGE('HF1'!H8,'HF2'!H8)</f>
        <v>0.63224499999999995</v>
      </c>
      <c r="I8" s="4">
        <f>_xlfn.STDEV.P('HF1'!C8,'HF2'!C8)</f>
        <v>9.5679999999999488E-2</v>
      </c>
      <c r="J8" s="4">
        <f>_xlfn.STDEV.P('HF1'!D8,'HF2'!D8)</f>
        <v>7.288E-2</v>
      </c>
      <c r="K8" s="4">
        <f>_xlfn.STDEV.P('HF1'!E8,'HF2'!E8)</f>
        <v>7.2989999999999999E-2</v>
      </c>
      <c r="L8" s="4">
        <f>_xlfn.STDEV.P('HF1'!F8,'HF2'!F8)</f>
        <v>7.0762500000000159</v>
      </c>
      <c r="M8" s="4">
        <f>_xlfn.STDEV.P('HF1'!G8,'HF2'!G8)</f>
        <v>0.74340000000000117</v>
      </c>
      <c r="N8" s="4">
        <f>_xlfn.STDEV.P('HF1'!H8,'HF2'!H8)</f>
        <v>8.8065000000000421E-2</v>
      </c>
    </row>
    <row r="9" spans="1:16" x14ac:dyDescent="0.35">
      <c r="A9" s="4">
        <v>30</v>
      </c>
      <c r="B9" s="4">
        <f>AVERAGE('HF1'!C9,'HF2'!C9)</f>
        <v>0.91650500000000001</v>
      </c>
      <c r="C9" s="4">
        <f>AVERAGE('HF1'!D9,'HF2'!D9)</f>
        <v>1.2791999999999999</v>
      </c>
      <c r="D9" s="4">
        <f>AVERAGE('HF1'!E9,'HF2'!E9)</f>
        <v>0.21929999999999999</v>
      </c>
      <c r="E9" s="4">
        <f>AVERAGE('HF1'!F9,'HF2'!F9)</f>
        <v>71.945250000000001</v>
      </c>
      <c r="F9" s="4">
        <f>AVERAGE('HF1'!G9,'HF2'!G9)</f>
        <v>96.992549999999994</v>
      </c>
      <c r="G9" s="4">
        <f>AVERAGE('HF1'!H9,'HF2'!H9)</f>
        <v>0.88918999999999992</v>
      </c>
      <c r="I9" s="4">
        <f>_xlfn.STDEV.P('HF1'!C9,'HF2'!C9)</f>
        <v>0.10929500000000038</v>
      </c>
      <c r="J9" s="4">
        <f>_xlfn.STDEV.P('HF1'!D9,'HF2'!D9)</f>
        <v>0.15130000000000154</v>
      </c>
      <c r="K9" s="4">
        <f>_xlfn.STDEV.P('HF1'!E9,'HF2'!E9)</f>
        <v>1.3609999999999997E-2</v>
      </c>
      <c r="L9" s="4">
        <f>_xlfn.STDEV.P('HF1'!F9,'HF2'!F9)</f>
        <v>8.6731499999999873</v>
      </c>
      <c r="M9" s="4">
        <f>_xlfn.STDEV.P('HF1'!G9,'HF2'!G9)</f>
        <v>0.22194999999999965</v>
      </c>
      <c r="N9" s="4">
        <f>_xlfn.STDEV.P('HF1'!H9,'HF2'!H9)</f>
        <v>0.1080500000000009</v>
      </c>
    </row>
    <row r="10" spans="1:16" x14ac:dyDescent="0.35">
      <c r="A10" s="4">
        <v>32.5</v>
      </c>
      <c r="B10" s="4">
        <f>AVERAGE('HF1'!C10,'HF2'!C10)</f>
        <v>0.74814000000000003</v>
      </c>
      <c r="C10" s="4">
        <f>AVERAGE('HF1'!D10,'HF2'!D10)</f>
        <v>1.077035</v>
      </c>
      <c r="D10" s="4">
        <f>AVERAGE('HF1'!E10,'HF2'!E10)</f>
        <v>0.24319499999999999</v>
      </c>
      <c r="E10" s="4">
        <f>AVERAGE('HF1'!F10,'HF2'!F10)</f>
        <v>58.601500000000001</v>
      </c>
      <c r="F10" s="4">
        <f>AVERAGE('HF1'!G10,'HF2'!G10)</f>
        <v>96.564400000000006</v>
      </c>
      <c r="G10" s="4">
        <f>AVERAGE('HF1'!H10,'HF2'!H10)</f>
        <v>0.72544500000000001</v>
      </c>
      <c r="I10" s="4">
        <f>_xlfn.STDEV.P('HF1'!C10,'HF2'!C10)</f>
        <v>0.15302999999999972</v>
      </c>
      <c r="J10" s="4">
        <f>_xlfn.STDEV.P('HF1'!D10,'HF2'!D10)</f>
        <v>0.19396499999999953</v>
      </c>
      <c r="K10" s="4">
        <f>_xlfn.STDEV.P('HF1'!E10,'HF2'!E10)</f>
        <v>2.6500000000000135E-4</v>
      </c>
      <c r="L10" s="4">
        <f>_xlfn.STDEV.P('HF1'!F10,'HF2'!F10)</f>
        <v>13.17929999999998</v>
      </c>
      <c r="M10" s="4">
        <f>_xlfn.STDEV.P('HF1'!G10,'HF2'!G10)</f>
        <v>1.9652999999999992</v>
      </c>
      <c r="N10" s="4">
        <f>_xlfn.STDEV.P('HF1'!H10,'HF2'!H10)</f>
        <v>0.16247499999999998</v>
      </c>
    </row>
    <row r="11" spans="1:16" x14ac:dyDescent="0.35">
      <c r="A11" s="4">
        <v>35</v>
      </c>
      <c r="B11" s="4">
        <f>AVERAGE('HF1'!C11,'HF2'!C11)</f>
        <v>0.69007499999999999</v>
      </c>
      <c r="C11" s="4">
        <f>AVERAGE('HF1'!D11,'HF2'!D11)</f>
        <v>1.022</v>
      </c>
      <c r="D11" s="4">
        <f>AVERAGE('HF1'!E11,'HF2'!E11)</f>
        <v>0.27276</v>
      </c>
      <c r="E11" s="4">
        <f>AVERAGE('HF1'!F11,'HF2'!F11)</f>
        <v>52.943899999999999</v>
      </c>
      <c r="F11" s="4">
        <f>AVERAGE('HF1'!G11,'HF2'!G11)</f>
        <v>93.980350000000001</v>
      </c>
      <c r="G11" s="4">
        <f>AVERAGE('HF1'!H11,'HF2'!H11)</f>
        <v>0.65454999999999997</v>
      </c>
      <c r="I11" s="4">
        <f>_xlfn.STDEV.P('HF1'!C11,'HF2'!C11)</f>
        <v>0.28301500000000013</v>
      </c>
      <c r="J11" s="4">
        <f>_xlfn.STDEV.P('HF1'!D11,'HF2'!D11)</f>
        <v>0.33700000000000002</v>
      </c>
      <c r="K11" s="4">
        <f>_xlfn.STDEV.P('HF1'!E11,'HF2'!E11)</f>
        <v>4.677999999999987E-2</v>
      </c>
      <c r="L11" s="4">
        <f>_xlfn.STDEV.P('HF1'!F11,'HF2'!F11)</f>
        <v>22.656900000000022</v>
      </c>
      <c r="M11" s="4">
        <f>_xlfn.STDEV.P('HF1'!G11,'HF2'!G11)</f>
        <v>2.1234500000000054</v>
      </c>
      <c r="N11" s="4">
        <f>_xlfn.STDEV.P('HF1'!H11,'HF2'!H11)</f>
        <v>0.2806300000000001</v>
      </c>
    </row>
    <row r="12" spans="1:16" x14ac:dyDescent="0.35">
      <c r="A12" s="4">
        <v>37.5</v>
      </c>
      <c r="B12" s="4">
        <f>AVERAGE('HF1'!C12,'HF2'!C12)</f>
        <v>0.69888000000000006</v>
      </c>
      <c r="C12" s="4">
        <f>AVERAGE('HF1'!D12,'HF2'!D12)</f>
        <v>1.02336</v>
      </c>
      <c r="D12" s="4">
        <f>AVERAGE('HF1'!E12,'HF2'!E12)</f>
        <v>0.28673000000000004</v>
      </c>
      <c r="E12" s="4">
        <f>AVERAGE('HF1'!F12,'HF2'!F12)</f>
        <v>54.908850000000001</v>
      </c>
      <c r="F12" s="4">
        <f>AVERAGE('HF1'!G12,'HF2'!G12)</f>
        <v>95.043900000000008</v>
      </c>
      <c r="G12" s="4">
        <f>AVERAGE('HF1'!H12,'HF2'!H12)</f>
        <v>0.67952999999999997</v>
      </c>
      <c r="I12" s="4">
        <f>_xlfn.STDEV.P('HF1'!C12,'HF2'!C12)</f>
        <v>0.35891999999999991</v>
      </c>
      <c r="J12" s="4">
        <f>_xlfn.STDEV.P('HF1'!D12,'HF2'!D12)</f>
        <v>0.41813999999999985</v>
      </c>
      <c r="K12" s="4">
        <f>_xlfn.STDEV.P('HF1'!E12,'HF2'!E12)</f>
        <v>6.7809999999999843E-2</v>
      </c>
      <c r="L12" s="4">
        <f>_xlfn.STDEV.P('HF1'!F12,'HF2'!F12)</f>
        <v>30.005349999999996</v>
      </c>
      <c r="M12" s="4">
        <f>_xlfn.STDEV.P('HF1'!G12,'HF2'!G12)</f>
        <v>4.2513999999999967</v>
      </c>
      <c r="N12" s="4">
        <f>_xlfn.STDEV.P('HF1'!H12,'HF2'!H12)</f>
        <v>0.37086999999999998</v>
      </c>
    </row>
    <row r="13" spans="1:16" x14ac:dyDescent="0.35">
      <c r="A13" s="4">
        <v>40</v>
      </c>
      <c r="B13" s="4">
        <f>AVERAGE('HF1'!C13,'HF2'!C13)</f>
        <v>0.67411500000000002</v>
      </c>
      <c r="C13" s="4">
        <f>AVERAGE('HF1'!D13,'HF2'!D13)</f>
        <v>1.0247299999999999</v>
      </c>
      <c r="D13" s="4">
        <f>AVERAGE('HF1'!E13,'HF2'!E13)</f>
        <v>0.26190999999999998</v>
      </c>
      <c r="E13" s="4">
        <f>AVERAGE('HF1'!F13,'HF2'!F13)</f>
        <v>51.550199999999997</v>
      </c>
      <c r="F13" s="4">
        <f>AVERAGE('HF1'!G13,'HF2'!G13)</f>
        <v>93.773750000000007</v>
      </c>
      <c r="G13" s="4">
        <f>AVERAGE('HF1'!H13,'HF2'!H13)</f>
        <v>0.63642999999999994</v>
      </c>
      <c r="I13" s="4">
        <f>_xlfn.STDEV.P('HF1'!C13,'HF2'!C13)</f>
        <v>0.21886499999999992</v>
      </c>
      <c r="J13" s="4">
        <f>_xlfn.STDEV.P('HF1'!D13,'HF2'!D13)</f>
        <v>0.30396999999999991</v>
      </c>
      <c r="K13" s="4">
        <f>_xlfn.STDEV.P('HF1'!E13,'HF2'!E13)</f>
        <v>2.2440000000000002E-2</v>
      </c>
      <c r="L13" s="4">
        <f>_xlfn.STDEV.P('HF1'!F13,'HF2'!F13)</f>
        <v>17.692800000000005</v>
      </c>
      <c r="M13" s="4">
        <f>_xlfn.STDEV.P('HF1'!G13,'HF2'!G13)</f>
        <v>1.9576499999999939</v>
      </c>
      <c r="N13" s="4">
        <f>_xlfn.STDEV.P('HF1'!H13,'HF2'!H13)</f>
        <v>0.21843000000000001</v>
      </c>
    </row>
    <row r="14" spans="1:16" x14ac:dyDescent="0.35">
      <c r="A14" s="4">
        <v>42.5</v>
      </c>
      <c r="B14" s="4">
        <f>AVERAGE('HF1'!C14,'HF2'!C14)</f>
        <v>0.59438000000000002</v>
      </c>
      <c r="C14" s="4">
        <f>AVERAGE('HF1'!D14,'HF2'!D14)</f>
        <v>0.89818999999999993</v>
      </c>
      <c r="D14" s="4">
        <f>AVERAGE('HF1'!E14,'HF2'!E14)</f>
        <v>0.31822</v>
      </c>
      <c r="E14" s="4">
        <f>AVERAGE('HF1'!F14,'HF2'!F14)</f>
        <v>45.936399999999999</v>
      </c>
      <c r="F14" s="4">
        <f>AVERAGE('HF1'!G14,'HF2'!G14)</f>
        <v>92.136099999999999</v>
      </c>
      <c r="G14" s="4">
        <f>AVERAGE('HF1'!H14,'HF2'!H14)</f>
        <v>0.56711999999999996</v>
      </c>
      <c r="I14" s="4">
        <f>_xlfn.STDEV.P('HF1'!C14,'HF2'!C14)</f>
        <v>0.34194000000000008</v>
      </c>
      <c r="J14" s="4">
        <f>_xlfn.STDEV.P('HF1'!D14,'HF2'!D14)</f>
        <v>0.40301000000000003</v>
      </c>
      <c r="K14" s="4">
        <f>_xlfn.STDEV.P('HF1'!E14,'HF2'!E14)</f>
        <v>9.8159999999999956E-2</v>
      </c>
      <c r="L14" s="4">
        <f>_xlfn.STDEV.P('HF1'!F14,'HF2'!F14)</f>
        <v>28.262200000000004</v>
      </c>
      <c r="M14" s="4">
        <f>_xlfn.STDEV.P('HF1'!G14,'HF2'!G14)</f>
        <v>5.6975999999999942</v>
      </c>
      <c r="N14" s="4">
        <f>_xlfn.STDEV.P('HF1'!H14,'HF2'!H14)</f>
        <v>0.34892000000000001</v>
      </c>
    </row>
    <row r="15" spans="1:16" x14ac:dyDescent="0.35">
      <c r="A15" s="4">
        <v>45</v>
      </c>
      <c r="B15" s="4">
        <f>AVERAGE('HF1'!C15,'HF2'!C15)</f>
        <v>0.60607999999999995</v>
      </c>
      <c r="C15" s="4">
        <f>AVERAGE('HF1'!D15,'HF2'!D15)</f>
        <v>0.91332000000000002</v>
      </c>
      <c r="D15" s="4">
        <f>AVERAGE('HF1'!E15,'HF2'!E15)</f>
        <v>0.31044499999999997</v>
      </c>
      <c r="E15" s="4">
        <f>AVERAGE('HF1'!F15,'HF2'!F15)</f>
        <v>46.880949999999999</v>
      </c>
      <c r="F15" s="4">
        <f>AVERAGE('HF1'!G15,'HF2'!G15)</f>
        <v>92.782899999999998</v>
      </c>
      <c r="G15" s="4">
        <f>AVERAGE('HF1'!H15,'HF2'!H15)</f>
        <v>0.57878499999999999</v>
      </c>
      <c r="I15" s="4">
        <f>_xlfn.STDEV.P('HF1'!C15,'HF2'!C15)</f>
        <v>0.33112000000000014</v>
      </c>
      <c r="J15" s="4">
        <f>_xlfn.STDEV.P('HF1'!D15,'HF2'!D15)</f>
        <v>0.38238000000000011</v>
      </c>
      <c r="K15" s="4">
        <f>_xlfn.STDEV.P('HF1'!E15,'HF2'!E15)</f>
        <v>9.3575000000000075E-2</v>
      </c>
      <c r="L15" s="4">
        <f>_xlfn.STDEV.P('HF1'!F15,'HF2'!F15)</f>
        <v>27.323250000000009</v>
      </c>
      <c r="M15" s="4">
        <f>_xlfn.STDEV.P('HF1'!G15,'HF2'!G15)</f>
        <v>4.9668999999999954</v>
      </c>
      <c r="N15" s="4">
        <f>_xlfn.STDEV.P('HF1'!H15,'HF2'!H15)</f>
        <v>0.33732499999999999</v>
      </c>
    </row>
    <row r="16" spans="1:16" x14ac:dyDescent="0.35">
      <c r="A16" s="4">
        <v>47.5</v>
      </c>
      <c r="B16" s="4">
        <f>AVERAGE('HF1'!C16,'HF2'!C16)</f>
        <v>0.58328500000000005</v>
      </c>
      <c r="C16" s="4">
        <f>AVERAGE('HF1'!D16,'HF2'!D16)</f>
        <v>0.87758000000000003</v>
      </c>
      <c r="D16" s="4">
        <f>AVERAGE('HF1'!E16,'HF2'!E16)</f>
        <v>0.32164500000000001</v>
      </c>
      <c r="E16" s="4">
        <f>AVERAGE('HF1'!F16,'HF2'!F16)</f>
        <v>44.807650000000002</v>
      </c>
      <c r="F16" s="4">
        <f>AVERAGE('HF1'!G16,'HF2'!G16)</f>
        <v>90.185450000000003</v>
      </c>
      <c r="G16" s="4">
        <f>AVERAGE('HF1'!H16,'HF2'!H16)</f>
        <v>0.55318500000000004</v>
      </c>
      <c r="I16" s="4">
        <f>_xlfn.STDEV.P('HF1'!C16,'HF2'!C16)</f>
        <v>0.36609499999999995</v>
      </c>
      <c r="J16" s="4">
        <f>_xlfn.STDEV.P('HF1'!D16,'HF2'!D16)</f>
        <v>0.43192000000000019</v>
      </c>
      <c r="K16" s="4">
        <f>_xlfn.STDEV.P('HF1'!E16,'HF2'!E16)</f>
        <v>0.11276500000000005</v>
      </c>
      <c r="L16" s="4">
        <f>_xlfn.STDEV.P('HF1'!F16,'HF2'!F16)</f>
        <v>30.246050000000004</v>
      </c>
      <c r="M16" s="4">
        <f>_xlfn.STDEV.P('HF1'!G16,'HF2'!G16)</f>
        <v>7.414749999999998</v>
      </c>
      <c r="N16" s="4">
        <f>_xlfn.STDEV.P('HF1'!H16,'HF2'!H16)</f>
        <v>0.37341499999999989</v>
      </c>
    </row>
    <row r="17" spans="1:15" s="5" customFormat="1" x14ac:dyDescent="0.35">
      <c r="A17" s="4">
        <v>50</v>
      </c>
      <c r="B17" s="4">
        <f>AVERAGE('HF1'!C17,'HF2'!C17)</f>
        <v>0.41942499999999999</v>
      </c>
      <c r="C17" s="4">
        <f>AVERAGE('HF1'!D17,'HF2'!D17)</f>
        <v>0.78590500000000008</v>
      </c>
      <c r="D17" s="4">
        <f>AVERAGE('HF1'!E17,'HF2'!E17)</f>
        <v>0.35377999999999998</v>
      </c>
      <c r="E17" s="4">
        <f>AVERAGE('HF1'!F17,'HF2'!F17)</f>
        <v>31.597550000000002</v>
      </c>
      <c r="F17" s="4">
        <f>AVERAGE('HF1'!G17,'HF2'!G17)</f>
        <v>89.920749999999998</v>
      </c>
      <c r="G17" s="4">
        <f>AVERAGE('HF1'!H17,'HF2'!H17)</f>
        <v>0.39027000000000001</v>
      </c>
      <c r="H17" s="13"/>
      <c r="I17" s="4">
        <f>_xlfn.STDEV.P('HF1'!C17,'HF2'!C17)</f>
        <v>0.20170499999999991</v>
      </c>
      <c r="J17" s="4">
        <f>_xlfn.STDEV.P('HF1'!D17,'HF2'!D17)</f>
        <v>0.35849499999999995</v>
      </c>
      <c r="K17" s="4">
        <f>_xlfn.STDEV.P('HF1'!E17,'HF2'!E17)</f>
        <v>5.9240000000000251E-2</v>
      </c>
      <c r="L17" s="4">
        <f>_xlfn.STDEV.P('HF1'!F17,'HF2'!F17)</f>
        <v>16.915549999999996</v>
      </c>
      <c r="M17" s="4">
        <f>_xlfn.STDEV.P('HF1'!G17,'HF2'!G17)</f>
        <v>6.5049500000000009</v>
      </c>
      <c r="N17" s="4">
        <f>_xlfn.STDEV.P('HF1'!H17,'HF2'!H17)</f>
        <v>0.2086599999999999</v>
      </c>
      <c r="O17" s="13"/>
    </row>
    <row r="18" spans="1:15" s="5" customFormat="1" x14ac:dyDescent="0.35">
      <c r="A18" s="4">
        <v>47.5</v>
      </c>
      <c r="B18" s="4">
        <f>AVERAGE('HF1'!C18,'HF2'!C18)</f>
        <v>0.54608999999999996</v>
      </c>
      <c r="C18" s="4">
        <f>AVERAGE('HF1'!D18,'HF2'!D18)</f>
        <v>0.826685</v>
      </c>
      <c r="D18" s="4">
        <f>AVERAGE('HF1'!E18,'HF2'!E18)</f>
        <v>0.31428500000000004</v>
      </c>
      <c r="E18" s="4">
        <f>AVERAGE('HF1'!F18,'HF2'!F18)</f>
        <v>41.852249999999998</v>
      </c>
      <c r="F18" s="4">
        <f>AVERAGE('HF1'!G18,'HF2'!G18)</f>
        <v>91.738650000000007</v>
      </c>
      <c r="G18" s="4">
        <f>AVERAGE('HF1'!H18,'HF2'!H18)</f>
        <v>0.51751000000000003</v>
      </c>
      <c r="H18" s="13"/>
      <c r="I18" s="4">
        <f>_xlfn.STDEV.P('HF1'!C18,'HF2'!C18)</f>
        <v>0.30707000000000012</v>
      </c>
      <c r="J18" s="4">
        <f>_xlfn.STDEV.P('HF1'!D18,'HF2'!D18)</f>
        <v>0.36451500000000009</v>
      </c>
      <c r="K18" s="4">
        <f>_xlfn.STDEV.P('HF1'!E18,'HF2'!E18)</f>
        <v>9.3814999999999843E-2</v>
      </c>
      <c r="L18" s="4">
        <f>_xlfn.STDEV.P('HF1'!F18,'HF2'!F18)</f>
        <v>25.133450000000003</v>
      </c>
      <c r="M18" s="4">
        <f>_xlfn.STDEV.P('HF1'!G18,'HF2'!G18)</f>
        <v>5.3840499999999949</v>
      </c>
      <c r="N18" s="4">
        <f>_xlfn.STDEV.P('HF1'!H18,'HF2'!H18)</f>
        <v>0.31109999999999982</v>
      </c>
      <c r="O18" s="13"/>
    </row>
    <row r="19" spans="1:15" s="5" customFormat="1" x14ac:dyDescent="0.35">
      <c r="A19" s="4">
        <v>45</v>
      </c>
      <c r="B19" s="4">
        <f>AVERAGE('HF1'!C19,'HF2'!C19)</f>
        <v>0.54926999999999992</v>
      </c>
      <c r="C19" s="4">
        <f>AVERAGE('HF1'!D19,'HF2'!D19)</f>
        <v>0.83216500000000004</v>
      </c>
      <c r="D19" s="4">
        <f>AVERAGE('HF1'!E19,'HF2'!E19)</f>
        <v>0.29905999999999999</v>
      </c>
      <c r="E19" s="4">
        <f>AVERAGE('HF1'!F19,'HF2'!F19)</f>
        <v>42.025449999999999</v>
      </c>
      <c r="F19" s="4">
        <f>AVERAGE('HF1'!G19,'HF2'!G19)</f>
        <v>93.392400000000009</v>
      </c>
      <c r="G19" s="4">
        <f>AVERAGE('HF1'!H19,'HF2'!H19)</f>
        <v>0.52041000000000004</v>
      </c>
      <c r="H19" s="13"/>
      <c r="I19" s="4">
        <f>_xlfn.STDEV.P('HF1'!C19,'HF2'!C19)</f>
        <v>0.28880000000000011</v>
      </c>
      <c r="J19" s="4">
        <f>_xlfn.STDEV.P('HF1'!D19,'HF2'!D19)</f>
        <v>0.3452349999999999</v>
      </c>
      <c r="K19" s="4">
        <f>_xlfn.STDEV.P('HF1'!E19,'HF2'!E19)</f>
        <v>7.7650000000000052E-2</v>
      </c>
      <c r="L19" s="4">
        <f>_xlfn.STDEV.P('HF1'!F19,'HF2'!F19)</f>
        <v>22.864549999999998</v>
      </c>
      <c r="M19" s="4">
        <f>_xlfn.STDEV.P('HF1'!G19,'HF2'!G19)</f>
        <v>2.5731000000000037</v>
      </c>
      <c r="N19" s="4">
        <f>_xlfn.STDEV.P('HF1'!H19,'HF2'!H19)</f>
        <v>0.28384999999999988</v>
      </c>
      <c r="O19" s="13"/>
    </row>
    <row r="20" spans="1:15" s="5" customFormat="1" x14ac:dyDescent="0.35">
      <c r="A20" s="4">
        <v>42.5</v>
      </c>
      <c r="B20" s="4">
        <f>AVERAGE('HF1'!C20,'HF2'!C20)</f>
        <v>0.55377500000000002</v>
      </c>
      <c r="C20" s="4">
        <f>AVERAGE('HF1'!D20,'HF2'!D20)</f>
        <v>0.84177999999999997</v>
      </c>
      <c r="D20" s="4">
        <f>AVERAGE('HF1'!E20,'HF2'!E20)</f>
        <v>0.31054999999999999</v>
      </c>
      <c r="E20" s="4">
        <f>AVERAGE('HF1'!F20,'HF2'!F20)</f>
        <v>43.171299999999995</v>
      </c>
      <c r="F20" s="4">
        <f>AVERAGE('HF1'!G20,'HF2'!G20)</f>
        <v>92.218950000000007</v>
      </c>
      <c r="G20" s="4">
        <f>AVERAGE('HF1'!H20,'HF2'!H20)</f>
        <v>0.533165</v>
      </c>
      <c r="H20" s="13"/>
      <c r="I20" s="4">
        <f>_xlfn.STDEV.P('HF1'!C20,'HF2'!C20)</f>
        <v>0.33020499999999997</v>
      </c>
      <c r="J20" s="4">
        <f>_xlfn.STDEV.P('HF1'!D20,'HF2'!D20)</f>
        <v>0.39612000000000008</v>
      </c>
      <c r="K20" s="4">
        <f>_xlfn.STDEV.P('HF1'!E20,'HF2'!E20)</f>
        <v>8.9890000000000067E-2</v>
      </c>
      <c r="L20" s="4">
        <f>_xlfn.STDEV.P('HF1'!F20,'HF2'!F20)</f>
        <v>27.734400000000008</v>
      </c>
      <c r="M20" s="4">
        <f>_xlfn.STDEV.P('HF1'!G20,'HF2'!G20)</f>
        <v>6.8083499999999972</v>
      </c>
      <c r="N20" s="4">
        <f>_xlfn.STDEV.P('HF1'!H20,'HF2'!H20)</f>
        <v>0.34221500000000005</v>
      </c>
      <c r="O20" s="13"/>
    </row>
    <row r="21" spans="1:15" s="5" customFormat="1" x14ac:dyDescent="0.35">
      <c r="A21" s="4">
        <v>40</v>
      </c>
      <c r="B21" s="4">
        <f>AVERAGE('HF1'!C21,'HF2'!C21)</f>
        <v>0.494425</v>
      </c>
      <c r="C21" s="4">
        <f>AVERAGE('HF1'!D21,'HF2'!D21)</f>
        <v>0.76480000000000004</v>
      </c>
      <c r="D21" s="4">
        <f>AVERAGE('HF1'!E21,'HF2'!E21)</f>
        <v>0.32334499999999999</v>
      </c>
      <c r="E21" s="4">
        <f>AVERAGE('HF1'!F21,'HF2'!F21)</f>
        <v>37.384599999999999</v>
      </c>
      <c r="F21" s="4">
        <f>AVERAGE('HF1'!G21,'HF2'!G21)</f>
        <v>87.747150000000005</v>
      </c>
      <c r="G21" s="4">
        <f>AVERAGE('HF1'!H21,'HF2'!H21)</f>
        <v>0.46154000000000006</v>
      </c>
      <c r="H21" s="13"/>
      <c r="I21" s="4">
        <f>_xlfn.STDEV.P('HF1'!C21,'HF2'!C21)</f>
        <v>0.30889500000000003</v>
      </c>
      <c r="J21" s="4">
        <f>_xlfn.STDEV.P('HF1'!D21,'HF2'!D21)</f>
        <v>0.36589999999999989</v>
      </c>
      <c r="K21" s="4">
        <f>_xlfn.STDEV.P('HF1'!E21,'HF2'!E21)</f>
        <v>0.10998499999999997</v>
      </c>
      <c r="L21" s="4">
        <f>_xlfn.STDEV.P('HF1'!F21,'HF2'!F21)</f>
        <v>25.545700000000007</v>
      </c>
      <c r="M21" s="4">
        <f>_xlfn.STDEV.P('HF1'!G21,'HF2'!G21)</f>
        <v>8.9673499999999358</v>
      </c>
      <c r="N21" s="4">
        <f>_xlfn.STDEV.P('HF1'!H21,'HF2'!H21)</f>
        <v>0.31537999999999994</v>
      </c>
      <c r="O21" s="13"/>
    </row>
    <row r="22" spans="1:15" s="5" customFormat="1" x14ac:dyDescent="0.35">
      <c r="A22" s="4">
        <v>37.5</v>
      </c>
      <c r="B22" s="4">
        <f>AVERAGE('HF1'!C22,'HF2'!C22)</f>
        <v>0.48886499999999999</v>
      </c>
      <c r="C22" s="4">
        <f>AVERAGE('HF1'!D22,'HF2'!D22)</f>
        <v>0.77854000000000001</v>
      </c>
      <c r="D22" s="4">
        <f>AVERAGE('HF1'!E22,'HF2'!E22)</f>
        <v>0.31864500000000001</v>
      </c>
      <c r="E22" s="4">
        <f>AVERAGE('HF1'!F22,'HF2'!F22)</f>
        <v>37.028500000000001</v>
      </c>
      <c r="F22" s="4">
        <f>AVERAGE('HF1'!G22,'HF2'!G22)</f>
        <v>92.013450000000006</v>
      </c>
      <c r="G22" s="4">
        <f>AVERAGE('HF1'!H22,'HF2'!H22)</f>
        <v>0.45714499999999997</v>
      </c>
      <c r="H22" s="13"/>
      <c r="I22" s="4">
        <f>_xlfn.STDEV.P('HF1'!C22,'HF2'!C22)</f>
        <v>0.24012500000000006</v>
      </c>
      <c r="J22" s="4">
        <f>_xlfn.STDEV.P('HF1'!D22,'HF2'!D22)</f>
        <v>0.28885999999999995</v>
      </c>
      <c r="K22" s="4">
        <f>_xlfn.STDEV.P('HF1'!E22,'HF2'!E22)</f>
        <v>7.8135000000000024E-2</v>
      </c>
      <c r="L22" s="4">
        <f>_xlfn.STDEV.P('HF1'!F22,'HF2'!F22)</f>
        <v>19.104199999999999</v>
      </c>
      <c r="M22" s="4">
        <f>_xlfn.STDEV.P('HF1'!G22,'HF2'!G22)</f>
        <v>3.0492500000000007</v>
      </c>
      <c r="N22" s="4">
        <f>_xlfn.STDEV.P('HF1'!H22,'HF2'!H22)</f>
        <v>0.23585500000000004</v>
      </c>
      <c r="O22" s="13"/>
    </row>
    <row r="23" spans="1:15" s="5" customFormat="1" x14ac:dyDescent="0.35">
      <c r="A23" s="4">
        <v>35</v>
      </c>
      <c r="B23" s="4">
        <f>AVERAGE('HF1'!C23,'HF2'!C23)</f>
        <v>0.56529999999999991</v>
      </c>
      <c r="C23" s="4">
        <f>AVERAGE('HF1'!D23,'HF2'!D23)</f>
        <v>0.86379500000000009</v>
      </c>
      <c r="D23" s="4">
        <f>AVERAGE('HF1'!E23,'HF2'!E23)</f>
        <v>0.29635</v>
      </c>
      <c r="E23" s="4">
        <f>AVERAGE('HF1'!F23,'HF2'!F23)</f>
        <v>44.089500000000001</v>
      </c>
      <c r="F23" s="4">
        <f>AVERAGE('HF1'!G23,'HF2'!G23)</f>
        <v>94.758900000000011</v>
      </c>
      <c r="G23" s="4">
        <f>AVERAGE('HF1'!H23,'HF2'!H23)</f>
        <v>0.54431999999999992</v>
      </c>
      <c r="H23" s="13"/>
      <c r="I23" s="4">
        <f>_xlfn.STDEV.P('HF1'!C23,'HF2'!C23)</f>
        <v>0.28407000000000016</v>
      </c>
      <c r="J23" s="4">
        <f>_xlfn.STDEV.P('HF1'!D23,'HF2'!D23)</f>
        <v>0.34110499999999983</v>
      </c>
      <c r="K23" s="4">
        <f>_xlfn.STDEV.P('HF1'!E23,'HF2'!E23)</f>
        <v>7.3079999999999923E-2</v>
      </c>
      <c r="L23" s="4">
        <f>_xlfn.STDEV.P('HF1'!F23,'HF2'!F23)</f>
        <v>23.197400000000005</v>
      </c>
      <c r="M23" s="4">
        <f>_xlfn.STDEV.P('HF1'!G23,'HF2'!G23)</f>
        <v>3.0442999999999998</v>
      </c>
      <c r="N23" s="4">
        <f>_xlfn.STDEV.P('HF1'!H23,'HF2'!H23)</f>
        <v>0.2863900000000002</v>
      </c>
      <c r="O23" s="13"/>
    </row>
    <row r="24" spans="1:15" s="5" customFormat="1" x14ac:dyDescent="0.35">
      <c r="A24" s="4">
        <v>32.5</v>
      </c>
      <c r="B24" s="4">
        <f>AVERAGE('HF1'!C24,'HF2'!C24)</f>
        <v>0.54286000000000001</v>
      </c>
      <c r="C24" s="4">
        <f>AVERAGE('HF1'!D24,'HF2'!D24)</f>
        <v>0.84591499999999997</v>
      </c>
      <c r="D24" s="4">
        <f>AVERAGE('HF1'!E24,'HF2'!E24)</f>
        <v>0.31829499999999999</v>
      </c>
      <c r="E24" s="4">
        <f>AVERAGE('HF1'!F24,'HF2'!F24)</f>
        <v>42.012149999999998</v>
      </c>
      <c r="F24" s="4">
        <f>AVERAGE('HF1'!G24,'HF2'!G24)</f>
        <v>93.207449999999994</v>
      </c>
      <c r="G24" s="4">
        <f>AVERAGE('HF1'!H24,'HF2'!H24)</f>
        <v>0.518675</v>
      </c>
      <c r="H24" s="13"/>
      <c r="I24" s="4">
        <f>_xlfn.STDEV.P('HF1'!C24,'HF2'!C24)</f>
        <v>0.29715000000000003</v>
      </c>
      <c r="J24" s="4">
        <f>_xlfn.STDEV.P('HF1'!D24,'HF2'!D24)</f>
        <v>0.34798499999999993</v>
      </c>
      <c r="K24" s="4">
        <f>_xlfn.STDEV.P('HF1'!E24,'HF2'!E24)</f>
        <v>9.2844999999999997E-2</v>
      </c>
      <c r="L24" s="4">
        <f>_xlfn.STDEV.P('HF1'!F24,'HF2'!F24)</f>
        <v>24.311450000000004</v>
      </c>
      <c r="M24" s="4">
        <f>_xlfn.STDEV.P('HF1'!G24,'HF2'!G24)</f>
        <v>4.2695500000000024</v>
      </c>
      <c r="N24" s="4">
        <f>_xlfn.STDEV.P('HF1'!H24,'HF2'!H24)</f>
        <v>0.300145</v>
      </c>
      <c r="O24" s="13"/>
    </row>
    <row r="25" spans="1:15" s="5" customFormat="1" x14ac:dyDescent="0.35">
      <c r="A25" s="4">
        <v>30</v>
      </c>
      <c r="B25" s="4">
        <f>AVERAGE('HF1'!C25,'HF2'!C25)</f>
        <v>0.51221499999999998</v>
      </c>
      <c r="C25" s="4">
        <f>AVERAGE('HF1'!D25,'HF2'!D25)</f>
        <v>0.81289500000000003</v>
      </c>
      <c r="D25" s="4">
        <f>AVERAGE('HF1'!E25,'HF2'!E25)</f>
        <v>0.31236999999999998</v>
      </c>
      <c r="E25" s="4">
        <f>AVERAGE('HF1'!F25,'HF2'!F25)</f>
        <v>38.952849999999998</v>
      </c>
      <c r="F25" s="4">
        <f>AVERAGE('HF1'!G25,'HF2'!G25)</f>
        <v>93.358499999999992</v>
      </c>
      <c r="G25" s="4">
        <f>AVERAGE('HF1'!H25,'HF2'!H25)</f>
        <v>0.48090500000000003</v>
      </c>
      <c r="H25" s="13"/>
      <c r="I25" s="4">
        <f>_xlfn.STDEV.P('HF1'!C25,'HF2'!C25)</f>
        <v>0.22258500000000014</v>
      </c>
      <c r="J25" s="4">
        <f>_xlfn.STDEV.P('HF1'!D25,'HF2'!D25)</f>
        <v>0.2792050000000002</v>
      </c>
      <c r="K25" s="4">
        <f>_xlfn.STDEV.P('HF1'!E25,'HF2'!E25)</f>
        <v>5.5559999999999915E-2</v>
      </c>
      <c r="L25" s="4">
        <f>_xlfn.STDEV.P('HF1'!F25,'HF2'!F25)</f>
        <v>17.336650000000002</v>
      </c>
      <c r="M25" s="4">
        <f>_xlfn.STDEV.P('HF1'!G25,'HF2'!G25)</f>
        <v>1.2166999999999959</v>
      </c>
      <c r="N25" s="4">
        <f>_xlfn.STDEV.P('HF1'!H25,'HF2'!H25)</f>
        <v>0.21403499999999986</v>
      </c>
      <c r="O25" s="13"/>
    </row>
    <row r="26" spans="1:15" s="5" customFormat="1" x14ac:dyDescent="0.35">
      <c r="A26" s="4">
        <v>27.5</v>
      </c>
      <c r="B26" s="4">
        <f>AVERAGE('HF1'!C26,'HF2'!C26)</f>
        <v>0.53486500000000003</v>
      </c>
      <c r="C26" s="4">
        <f>AVERAGE('HF1'!D26,'HF2'!D26)</f>
        <v>0.84179499999999996</v>
      </c>
      <c r="D26" s="4">
        <f>AVERAGE('HF1'!E26,'HF2'!E26)</f>
        <v>0.31013499999999999</v>
      </c>
      <c r="E26" s="4">
        <f>AVERAGE('HF1'!F26,'HF2'!F26)</f>
        <v>41.23115</v>
      </c>
      <c r="F26" s="4">
        <f>AVERAGE('HF1'!G26,'HF2'!G26)</f>
        <v>94.217950000000002</v>
      </c>
      <c r="G26" s="4">
        <f>AVERAGE('HF1'!H26,'HF2'!H26)</f>
        <v>0.50902999999999998</v>
      </c>
      <c r="H26" s="13"/>
      <c r="I26" s="4">
        <f>_xlfn.STDEV.P('HF1'!C26,'HF2'!C26)</f>
        <v>0.24523499999999993</v>
      </c>
      <c r="J26" s="4">
        <f>_xlfn.STDEV.P('HF1'!D26,'HF2'!D26)</f>
        <v>0.30810499999999985</v>
      </c>
      <c r="K26" s="4">
        <f>_xlfn.STDEV.P('HF1'!E26,'HF2'!E26)</f>
        <v>5.7794999999999985E-2</v>
      </c>
      <c r="L26" s="4">
        <f>_xlfn.STDEV.P('HF1'!F26,'HF2'!F26)</f>
        <v>19.614949999999993</v>
      </c>
      <c r="M26" s="4">
        <f>_xlfn.STDEV.P('HF1'!G26,'HF2'!G26)</f>
        <v>2.0761499999999984</v>
      </c>
      <c r="N26" s="4">
        <f>_xlfn.STDEV.P('HF1'!H26,'HF2'!H26)</f>
        <v>0.2421600000000001</v>
      </c>
      <c r="O26" s="13"/>
    </row>
    <row r="27" spans="1:15" s="5" customFormat="1" x14ac:dyDescent="0.35">
      <c r="A27" s="4">
        <v>25</v>
      </c>
      <c r="B27" s="4">
        <f>AVERAGE('HF1'!C27,'HF2'!C27)</f>
        <v>0.53056000000000003</v>
      </c>
      <c r="C27" s="4">
        <f>AVERAGE('HF1'!D27,'HF2'!D27)</f>
        <v>0.84595500000000001</v>
      </c>
      <c r="D27" s="4">
        <f>AVERAGE('HF1'!E27,'HF2'!E27)</f>
        <v>0.30869000000000002</v>
      </c>
      <c r="E27" s="4">
        <f>AVERAGE('HF1'!F27,'HF2'!F27)</f>
        <v>40.921149999999997</v>
      </c>
      <c r="F27" s="4">
        <f>AVERAGE('HF1'!G27,'HF2'!G27)</f>
        <v>94.478700000000003</v>
      </c>
      <c r="G27" s="4">
        <f>AVERAGE('HF1'!H27,'HF2'!H27)</f>
        <v>0.50519999999999998</v>
      </c>
      <c r="H27" s="13"/>
      <c r="I27" s="4">
        <f>_xlfn.STDEV.P('HF1'!C27,'HF2'!C27)</f>
        <v>0.21398999999999999</v>
      </c>
      <c r="J27" s="4">
        <f>_xlfn.STDEV.P('HF1'!D27,'HF2'!D27)</f>
        <v>0.27374499999999963</v>
      </c>
      <c r="K27" s="4">
        <f>_xlfn.STDEV.P('HF1'!E27,'HF2'!E27)</f>
        <v>4.2479999999999761E-2</v>
      </c>
      <c r="L27" s="4">
        <f>_xlfn.STDEV.P('HF1'!F27,'HF2'!F27)</f>
        <v>17.16705000000001</v>
      </c>
      <c r="M27" s="4">
        <f>_xlfn.STDEV.P('HF1'!G27,'HF2'!G27)</f>
        <v>1.840600000000002</v>
      </c>
      <c r="N27" s="4">
        <f>_xlfn.STDEV.P('HF1'!H27,'HF2'!H27)</f>
        <v>0.21194000000000005</v>
      </c>
      <c r="O27" s="13"/>
    </row>
    <row r="28" spans="1:15" s="5" customFormat="1" x14ac:dyDescent="0.35">
      <c r="A28" s="12" t="s">
        <v>56</v>
      </c>
      <c r="B28" s="4">
        <f>AVERAGE('HF1'!C28,'HF2'!C28)</f>
        <v>0.52078500000000005</v>
      </c>
      <c r="C28" s="4">
        <f>AVERAGE('HF1'!D28,'HF2'!D28)</f>
        <v>0.85420000000000007</v>
      </c>
      <c r="D28" s="4">
        <f>AVERAGE('HF1'!E28,'HF2'!E28)</f>
        <v>0.33030999999999999</v>
      </c>
      <c r="E28" s="4">
        <f>AVERAGE('HF1'!F28,'HF2'!F28)</f>
        <v>40.380949999999999</v>
      </c>
      <c r="F28" s="4">
        <f>AVERAGE('HF1'!G28,'HF2'!G28)</f>
        <v>94.331099999999992</v>
      </c>
      <c r="G28" s="4">
        <f>AVERAGE('HF1'!H28,'HF2'!H28)</f>
        <v>0.49853500000000001</v>
      </c>
      <c r="H28" s="13"/>
      <c r="I28" s="4">
        <f>_xlfn.STDEV.P('HF1'!C28,'HF2'!C28)</f>
        <v>0.24639499999999989</v>
      </c>
      <c r="J28" s="4">
        <f>_xlfn.STDEV.P('HF1'!D28,'HF2'!D28)</f>
        <v>0.29849999999999988</v>
      </c>
      <c r="K28" s="4">
        <f>_xlfn.STDEV.P('HF1'!E28,'HF2'!E28)</f>
        <v>6.0970000000000149E-2</v>
      </c>
      <c r="L28" s="4">
        <f>_xlfn.STDEV.P('HF1'!F28,'HF2'!F28)</f>
        <v>20.072250000000007</v>
      </c>
      <c r="M28" s="4">
        <f>_xlfn.STDEV.P('HF1'!G28,'HF2'!G28)</f>
        <v>2.9533000000000058</v>
      </c>
      <c r="N28" s="4">
        <f>_xlfn.STDEV.P('HF1'!H28,'HF2'!H28)</f>
        <v>0.24780499999999997</v>
      </c>
      <c r="O28" s="13"/>
    </row>
    <row r="44" spans="1:15" s="5" customFormat="1" x14ac:dyDescent="0.35">
      <c r="A44" s="3"/>
      <c r="B44" s="4"/>
      <c r="C44" s="3"/>
      <c r="D44" s="3"/>
      <c r="E44" s="3"/>
      <c r="F44" s="3"/>
      <c r="G44" s="3"/>
      <c r="H44" s="14"/>
      <c r="I44" s="9"/>
      <c r="J44" s="9"/>
      <c r="K44" s="9"/>
      <c r="L44" s="4"/>
      <c r="M44" s="4"/>
      <c r="N44" s="4"/>
      <c r="O44" s="1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24486-1ACD-44B5-8A9C-BF2A706FD0DB}">
  <dimension ref="A1:P44"/>
  <sheetViews>
    <sheetView topLeftCell="B1" workbookViewId="0">
      <selection activeCell="E6" activeCellId="1" sqref="C6:C27 E6:H27"/>
    </sheetView>
  </sheetViews>
  <sheetFormatPr defaultRowHeight="14.5" x14ac:dyDescent="0.35"/>
  <cols>
    <col min="1" max="1" width="51.36328125" style="4" customWidth="1"/>
    <col min="2" max="2" width="8.81640625" style="4" bestFit="1" customWidth="1"/>
    <col min="3" max="3" width="16.26953125" style="4" customWidth="1"/>
    <col min="4" max="4" width="12.6328125" style="4" customWidth="1"/>
    <col min="5" max="5" width="19" style="4" customWidth="1"/>
    <col min="6" max="6" width="9.36328125" style="4" bestFit="1" customWidth="1"/>
    <col min="7" max="7" width="8.26953125" style="4" bestFit="1" customWidth="1"/>
    <col min="8" max="8" width="9.81640625" style="4" customWidth="1"/>
    <col min="9" max="10" width="8.7265625" style="5"/>
    <col min="11" max="11" width="19.36328125" style="4" customWidth="1"/>
    <col min="12" max="12" width="8.7265625" style="4"/>
    <col min="13" max="13" width="18.7265625" style="4" customWidth="1"/>
    <col min="14" max="16384" width="8.7265625" style="4"/>
  </cols>
  <sheetData>
    <row r="1" spans="1:16" x14ac:dyDescent="0.35">
      <c r="A1" s="4" t="s">
        <v>9</v>
      </c>
    </row>
    <row r="2" spans="1:16" x14ac:dyDescent="0.35">
      <c r="A2" s="4" t="s">
        <v>59</v>
      </c>
    </row>
    <row r="3" spans="1:16" ht="15.5" customHeight="1" x14ac:dyDescent="0.35">
      <c r="A3" s="4" t="s">
        <v>0</v>
      </c>
    </row>
    <row r="4" spans="1:16" x14ac:dyDescent="0.35">
      <c r="A4" s="4" t="s">
        <v>10</v>
      </c>
      <c r="L4" s="1"/>
      <c r="M4" s="1"/>
      <c r="N4" s="1"/>
      <c r="O4" s="1"/>
    </row>
    <row r="5" spans="1:16" s="3" customFormat="1" ht="16" customHeight="1" x14ac:dyDescent="0.35">
      <c r="A5" s="3" t="s">
        <v>1</v>
      </c>
      <c r="I5" s="6"/>
      <c r="J5" s="8"/>
      <c r="K5" s="7" t="s">
        <v>87</v>
      </c>
      <c r="L5" s="7"/>
      <c r="M5" s="7"/>
      <c r="N5" s="7"/>
      <c r="O5" s="7"/>
    </row>
    <row r="6" spans="1:16" s="1" customFormat="1" ht="58" x14ac:dyDescent="0.35">
      <c r="A6" s="1" t="s">
        <v>2</v>
      </c>
      <c r="B6" s="1" t="s">
        <v>32</v>
      </c>
      <c r="C6" s="1" t="s">
        <v>3</v>
      </c>
      <c r="D6" s="1" t="s">
        <v>4</v>
      </c>
      <c r="E6" s="1" t="s">
        <v>5</v>
      </c>
      <c r="F6" s="1" t="s">
        <v>6</v>
      </c>
      <c r="G6" s="1" t="s">
        <v>7</v>
      </c>
      <c r="H6" s="1" t="s">
        <v>8</v>
      </c>
      <c r="I6" s="2"/>
      <c r="J6" s="2"/>
      <c r="K6" s="1" t="s">
        <v>3</v>
      </c>
      <c r="L6" s="1" t="s">
        <v>4</v>
      </c>
      <c r="M6" s="1" t="s">
        <v>5</v>
      </c>
      <c r="N6" s="1" t="s">
        <v>6</v>
      </c>
      <c r="O6" s="1" t="s">
        <v>7</v>
      </c>
      <c r="P6" s="1" t="s">
        <v>8</v>
      </c>
    </row>
    <row r="7" spans="1:16" x14ac:dyDescent="0.35">
      <c r="A7" s="4" t="s">
        <v>60</v>
      </c>
      <c r="B7" s="4">
        <v>25</v>
      </c>
      <c r="C7" s="4">
        <v>0.21751999999999999</v>
      </c>
      <c r="D7" s="4">
        <v>0.53093999999999997</v>
      </c>
      <c r="E7" s="4">
        <v>0.49778</v>
      </c>
      <c r="F7" s="4">
        <v>14.2174</v>
      </c>
      <c r="G7" s="4">
        <v>80.850399999999993</v>
      </c>
      <c r="H7" s="4">
        <v>0.17857000000000001</v>
      </c>
      <c r="K7" s="3">
        <f>((C17-C7)/C7)*100</f>
        <v>-11.916145641780066</v>
      </c>
      <c r="L7" s="3">
        <f t="shared" ref="L7:P7" si="0">((D17-D7)/D7)*100</f>
        <v>-3.6256450823068507</v>
      </c>
      <c r="M7" s="3">
        <f t="shared" si="0"/>
        <v>13.437663224717747</v>
      </c>
      <c r="N7" s="3">
        <f t="shared" si="0"/>
        <v>-17.216228002307027</v>
      </c>
      <c r="O7" s="3">
        <f t="shared" si="0"/>
        <v>-6.197371936316947</v>
      </c>
      <c r="P7" s="3">
        <f t="shared" si="0"/>
        <v>-18.625749005992056</v>
      </c>
    </row>
    <row r="8" spans="1:16" x14ac:dyDescent="0.35">
      <c r="A8" s="4" t="s">
        <v>61</v>
      </c>
      <c r="B8" s="4">
        <v>27.5</v>
      </c>
      <c r="C8" s="4">
        <v>0.26684999999999998</v>
      </c>
      <c r="D8" s="4">
        <v>0.59697</v>
      </c>
      <c r="E8" s="4">
        <v>0.46588000000000002</v>
      </c>
      <c r="F8" s="4">
        <v>19.270900000000001</v>
      </c>
      <c r="G8" s="4">
        <v>89.155699999999996</v>
      </c>
      <c r="H8" s="4">
        <v>0.23791000000000001</v>
      </c>
    </row>
    <row r="9" spans="1:16" x14ac:dyDescent="0.35">
      <c r="A9" s="4" t="s">
        <v>62</v>
      </c>
      <c r="B9" s="4">
        <v>30</v>
      </c>
      <c r="C9" s="4">
        <v>0.22400999999999999</v>
      </c>
      <c r="D9" s="4">
        <v>0.53093999999999997</v>
      </c>
      <c r="E9" s="4">
        <v>0.50338000000000005</v>
      </c>
      <c r="F9" s="4">
        <v>14.5617</v>
      </c>
      <c r="G9" s="4">
        <v>80.253799999999998</v>
      </c>
      <c r="H9" s="4">
        <v>0.17978</v>
      </c>
    </row>
    <row r="10" spans="1:16" x14ac:dyDescent="0.35">
      <c r="A10" s="4" t="s">
        <v>63</v>
      </c>
      <c r="B10" s="4">
        <v>32.5</v>
      </c>
      <c r="C10" s="4">
        <v>0.27051999999999998</v>
      </c>
      <c r="D10" s="4">
        <v>0.60246999999999995</v>
      </c>
      <c r="E10" s="4">
        <v>0.45911999999999997</v>
      </c>
      <c r="F10" s="4">
        <v>19.2743</v>
      </c>
      <c r="G10" s="4">
        <v>87.962100000000007</v>
      </c>
      <c r="H10" s="4">
        <v>0.23796</v>
      </c>
    </row>
    <row r="11" spans="1:16" x14ac:dyDescent="0.35">
      <c r="A11" s="4" t="s">
        <v>64</v>
      </c>
      <c r="B11" s="4">
        <v>35</v>
      </c>
      <c r="C11" s="4">
        <v>0.34248000000000001</v>
      </c>
      <c r="D11" s="4">
        <v>0.66024000000000005</v>
      </c>
      <c r="E11" s="4">
        <v>0.39008999999999999</v>
      </c>
      <c r="F11" s="4">
        <v>26.232399999999998</v>
      </c>
      <c r="G11" s="4">
        <v>94.742999999999995</v>
      </c>
      <c r="H11" s="4">
        <v>0.32449</v>
      </c>
    </row>
    <row r="12" spans="1:16" x14ac:dyDescent="0.35">
      <c r="A12" s="4" t="s">
        <v>65</v>
      </c>
      <c r="B12" s="4">
        <v>37.5</v>
      </c>
      <c r="C12" s="4">
        <v>0.33765000000000001</v>
      </c>
      <c r="D12" s="4">
        <v>0.75653000000000004</v>
      </c>
      <c r="E12" s="4">
        <v>0.41224</v>
      </c>
      <c r="F12" s="4">
        <v>25.524799999999999</v>
      </c>
      <c r="G12" s="4">
        <v>93.328599999999994</v>
      </c>
      <c r="H12" s="4">
        <v>0.31512000000000001</v>
      </c>
    </row>
    <row r="13" spans="1:16" x14ac:dyDescent="0.35">
      <c r="A13" s="4" t="s">
        <v>66</v>
      </c>
      <c r="B13" s="4">
        <v>40</v>
      </c>
      <c r="C13" s="4">
        <v>0.19175</v>
      </c>
      <c r="D13" s="4">
        <v>0.45942</v>
      </c>
      <c r="E13" s="4">
        <v>0.49795</v>
      </c>
      <c r="F13" s="4">
        <v>11.0375</v>
      </c>
      <c r="G13" s="4">
        <v>71.066199999999995</v>
      </c>
      <c r="H13" s="4">
        <v>0.13627</v>
      </c>
    </row>
    <row r="14" spans="1:16" x14ac:dyDescent="0.35">
      <c r="A14" s="4" t="s">
        <v>67</v>
      </c>
      <c r="B14" s="4">
        <v>42.5</v>
      </c>
      <c r="C14" s="4">
        <v>0.24087</v>
      </c>
      <c r="D14" s="4">
        <v>0.54469999999999996</v>
      </c>
      <c r="E14" s="4">
        <v>0.46694000000000002</v>
      </c>
      <c r="F14" s="4">
        <v>15.782</v>
      </c>
      <c r="G14" s="4">
        <v>80.890799999999999</v>
      </c>
      <c r="H14" s="4">
        <v>0.19484000000000001</v>
      </c>
    </row>
    <row r="15" spans="1:16" x14ac:dyDescent="0.35">
      <c r="A15" s="4" t="s">
        <v>68</v>
      </c>
      <c r="B15" s="4">
        <v>45</v>
      </c>
      <c r="C15" s="4">
        <v>0.25641999999999998</v>
      </c>
      <c r="D15" s="4">
        <v>0.67123999999999995</v>
      </c>
      <c r="E15" s="4">
        <v>0.47034999999999999</v>
      </c>
      <c r="F15" s="4">
        <v>18.003699999999998</v>
      </c>
      <c r="G15" s="4">
        <v>86.6815</v>
      </c>
      <c r="H15" s="4">
        <v>0.22227</v>
      </c>
    </row>
    <row r="16" spans="1:16" x14ac:dyDescent="0.35">
      <c r="A16" s="4" t="s">
        <v>69</v>
      </c>
      <c r="B16" s="4">
        <v>47.5</v>
      </c>
      <c r="C16" s="4">
        <v>0.30324000000000001</v>
      </c>
      <c r="D16" s="4">
        <v>0.64097999999999999</v>
      </c>
      <c r="E16" s="4">
        <v>0.46506999999999998</v>
      </c>
      <c r="F16" s="4">
        <v>22.943999999999999</v>
      </c>
      <c r="G16" s="4">
        <v>93.410200000000003</v>
      </c>
      <c r="H16" s="4">
        <v>0.28326000000000001</v>
      </c>
    </row>
    <row r="17" spans="1:8" x14ac:dyDescent="0.35">
      <c r="A17" s="4" t="s">
        <v>70</v>
      </c>
      <c r="B17" s="4">
        <v>50</v>
      </c>
      <c r="C17" s="4">
        <v>0.19159999999999999</v>
      </c>
      <c r="D17" s="4">
        <v>0.51168999999999998</v>
      </c>
      <c r="E17" s="4">
        <v>0.56467000000000001</v>
      </c>
      <c r="F17" s="4">
        <v>11.7697</v>
      </c>
      <c r="G17" s="4">
        <v>75.839799999999997</v>
      </c>
      <c r="H17" s="4">
        <v>0.14530999999999999</v>
      </c>
    </row>
    <row r="18" spans="1:8" x14ac:dyDescent="0.35">
      <c r="A18" s="4" t="s">
        <v>71</v>
      </c>
      <c r="B18" s="4">
        <v>47.5</v>
      </c>
      <c r="C18" s="4">
        <v>0.19925000000000001</v>
      </c>
      <c r="D18" s="4">
        <v>0.47592000000000001</v>
      </c>
      <c r="E18" s="4">
        <v>0.49648999999999999</v>
      </c>
      <c r="F18" s="4">
        <v>11.121499999999999</v>
      </c>
      <c r="G18" s="4">
        <v>68.908600000000007</v>
      </c>
      <c r="H18" s="4">
        <v>0.13730000000000001</v>
      </c>
    </row>
    <row r="19" spans="1:8" x14ac:dyDescent="0.35">
      <c r="A19" s="4" t="s">
        <v>72</v>
      </c>
      <c r="B19" s="4">
        <v>45</v>
      </c>
      <c r="C19" s="4">
        <v>0.18149000000000001</v>
      </c>
      <c r="D19" s="4">
        <v>0.43465999999999999</v>
      </c>
      <c r="E19" s="4">
        <v>0.49883</v>
      </c>
      <c r="F19" s="4">
        <v>8.9690999999999992</v>
      </c>
      <c r="G19" s="4">
        <v>61.858699999999999</v>
      </c>
      <c r="H19" s="4">
        <v>0.11226999999999999</v>
      </c>
    </row>
    <row r="20" spans="1:8" x14ac:dyDescent="0.35">
      <c r="A20" s="4" t="s">
        <v>73</v>
      </c>
      <c r="B20" s="4">
        <v>42.5</v>
      </c>
      <c r="C20" s="4">
        <v>0.15376999999999999</v>
      </c>
      <c r="D20" s="4">
        <v>0.37694</v>
      </c>
      <c r="E20" s="4">
        <v>0.51112999999999997</v>
      </c>
      <c r="F20" s="4">
        <v>7.1711999999999998</v>
      </c>
      <c r="G20" s="4">
        <v>57.576300000000003</v>
      </c>
      <c r="H20" s="4">
        <v>8.8534000000000002E-2</v>
      </c>
    </row>
    <row r="21" spans="1:8" x14ac:dyDescent="0.35">
      <c r="A21" s="4" t="s">
        <v>74</v>
      </c>
      <c r="B21" s="4">
        <v>40</v>
      </c>
      <c r="C21" s="4">
        <v>0.17812</v>
      </c>
      <c r="D21" s="4">
        <v>0.40989999999999999</v>
      </c>
      <c r="E21" s="4">
        <v>0.48852000000000001</v>
      </c>
      <c r="F21" s="4">
        <v>9.3627000000000002</v>
      </c>
      <c r="G21" s="4">
        <v>64.895899999999997</v>
      </c>
      <c r="H21" s="4">
        <v>0.11559</v>
      </c>
    </row>
    <row r="22" spans="1:8" x14ac:dyDescent="0.35">
      <c r="A22" s="4" t="s">
        <v>75</v>
      </c>
      <c r="B22" s="4">
        <v>37.5</v>
      </c>
      <c r="C22" s="4">
        <v>0.27331</v>
      </c>
      <c r="D22" s="4">
        <v>0.58045999999999998</v>
      </c>
      <c r="E22" s="4">
        <v>0.44811000000000001</v>
      </c>
      <c r="F22" s="4">
        <v>19.365400000000001</v>
      </c>
      <c r="G22" s="4">
        <v>87.476100000000002</v>
      </c>
      <c r="H22" s="4">
        <v>0.23907999999999999</v>
      </c>
    </row>
    <row r="23" spans="1:8" x14ac:dyDescent="0.35">
      <c r="A23" s="4" t="s">
        <v>76</v>
      </c>
      <c r="B23" s="4">
        <v>35</v>
      </c>
      <c r="C23" s="4">
        <v>0.21298</v>
      </c>
      <c r="D23" s="4">
        <v>0.48142000000000001</v>
      </c>
      <c r="E23" s="4">
        <v>0.49062</v>
      </c>
      <c r="F23" s="4">
        <v>13.364599999999999</v>
      </c>
      <c r="G23" s="4">
        <v>77.471400000000003</v>
      </c>
      <c r="H23" s="4">
        <v>0.16500000000000001</v>
      </c>
    </row>
    <row r="24" spans="1:8" x14ac:dyDescent="0.35">
      <c r="A24" s="4" t="s">
        <v>77</v>
      </c>
      <c r="B24" s="4">
        <v>32.5</v>
      </c>
      <c r="C24" s="4">
        <v>0.19275999999999999</v>
      </c>
      <c r="D24" s="4">
        <v>0.45942</v>
      </c>
      <c r="E24" s="4">
        <v>0.50031999999999999</v>
      </c>
      <c r="F24" s="4">
        <v>11.348599999999999</v>
      </c>
      <c r="G24" s="4">
        <v>72.685500000000005</v>
      </c>
      <c r="H24" s="4">
        <v>0.14011000000000001</v>
      </c>
    </row>
    <row r="25" spans="1:8" x14ac:dyDescent="0.35">
      <c r="A25" s="4" t="s">
        <v>78</v>
      </c>
      <c r="B25" s="4">
        <v>30</v>
      </c>
      <c r="C25" s="4">
        <v>0.17978</v>
      </c>
      <c r="D25" s="4">
        <v>0.43191000000000002</v>
      </c>
      <c r="E25" s="4">
        <v>0.50371999999999995</v>
      </c>
      <c r="F25" s="4">
        <v>10.155099999999999</v>
      </c>
      <c r="G25" s="4">
        <v>69.736699999999999</v>
      </c>
      <c r="H25" s="4">
        <v>0.12537000000000001</v>
      </c>
    </row>
    <row r="26" spans="1:8" x14ac:dyDescent="0.35">
      <c r="A26" s="4" t="s">
        <v>79</v>
      </c>
      <c r="B26" s="4">
        <v>27.5</v>
      </c>
      <c r="C26" s="4">
        <v>0.39704</v>
      </c>
      <c r="D26" s="4">
        <v>0.70701000000000003</v>
      </c>
      <c r="E26" s="4">
        <v>0.35082999999999998</v>
      </c>
      <c r="F26" s="4">
        <v>31.700399999999998</v>
      </c>
      <c r="G26" s="4">
        <v>98.571799999999996</v>
      </c>
      <c r="H26" s="4">
        <v>0.39137</v>
      </c>
    </row>
    <row r="27" spans="1:8" x14ac:dyDescent="0.35">
      <c r="A27" s="4" t="s">
        <v>80</v>
      </c>
      <c r="B27" s="4">
        <v>25</v>
      </c>
      <c r="C27" s="4">
        <v>0.26046000000000002</v>
      </c>
      <c r="D27" s="4">
        <v>0.56394999999999995</v>
      </c>
      <c r="E27" s="4">
        <v>0.45423000000000002</v>
      </c>
      <c r="F27" s="4">
        <v>18.494499999999999</v>
      </c>
      <c r="G27" s="4">
        <v>87.663300000000007</v>
      </c>
      <c r="H27" s="4">
        <v>0.22833000000000001</v>
      </c>
    </row>
    <row r="28" spans="1:8" x14ac:dyDescent="0.35">
      <c r="A28" s="4" t="s">
        <v>81</v>
      </c>
      <c r="B28" s="4" t="s">
        <v>56</v>
      </c>
      <c r="C28" s="4">
        <v>0.30941999999999997</v>
      </c>
      <c r="D28" s="4">
        <v>0.61621999999999999</v>
      </c>
      <c r="E28" s="4">
        <v>0.42337000000000002</v>
      </c>
      <c r="F28" s="4">
        <v>23.664300000000001</v>
      </c>
      <c r="G28" s="4">
        <v>94.418800000000005</v>
      </c>
      <c r="H28" s="4">
        <v>0.29215000000000002</v>
      </c>
    </row>
    <row r="44" spans="1:8" x14ac:dyDescent="0.35">
      <c r="A44" s="3"/>
      <c r="C44" s="3"/>
      <c r="D44" s="3"/>
      <c r="E44" s="3"/>
      <c r="F44" s="3"/>
      <c r="G44" s="3"/>
      <c r="H44" s="3"/>
    </row>
  </sheetData>
  <phoneticPr fontId="3"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DE39D-E60E-4F68-A136-376D905B16E9}">
  <dimension ref="A1:P44"/>
  <sheetViews>
    <sheetView topLeftCell="B1" workbookViewId="0">
      <selection activeCell="E35" sqref="E35"/>
    </sheetView>
  </sheetViews>
  <sheetFormatPr defaultRowHeight="14.5" x14ac:dyDescent="0.35"/>
  <cols>
    <col min="1" max="1" width="51.36328125" style="4" customWidth="1"/>
    <col min="2" max="2" width="8.81640625" style="4" bestFit="1" customWidth="1"/>
    <col min="3" max="3" width="16.26953125" style="4" customWidth="1"/>
    <col min="4" max="4" width="12.6328125" style="4" customWidth="1"/>
    <col min="5" max="5" width="19" style="4" customWidth="1"/>
    <col min="6" max="6" width="9.36328125" style="4" bestFit="1" customWidth="1"/>
    <col min="7" max="7" width="8.26953125" style="4" bestFit="1" customWidth="1"/>
    <col min="8" max="8" width="9.81640625" style="4" customWidth="1"/>
    <col min="9" max="10" width="8.7265625" style="5"/>
    <col min="11" max="11" width="19.36328125" style="4" customWidth="1"/>
    <col min="12" max="12" width="8.7265625" style="4"/>
    <col min="13" max="13" width="18.7265625" style="4" customWidth="1"/>
    <col min="14" max="16384" width="8.7265625" style="4"/>
  </cols>
  <sheetData>
    <row r="1" spans="1:16" x14ac:dyDescent="0.35">
      <c r="A1" s="4" t="s">
        <v>9</v>
      </c>
    </row>
    <row r="2" spans="1:16" x14ac:dyDescent="0.35">
      <c r="A2" s="4" t="s">
        <v>33</v>
      </c>
    </row>
    <row r="3" spans="1:16" ht="15.5" customHeight="1" x14ac:dyDescent="0.35">
      <c r="A3" s="4" t="s">
        <v>0</v>
      </c>
    </row>
    <row r="4" spans="1:16" x14ac:dyDescent="0.35">
      <c r="A4" s="4" t="s">
        <v>10</v>
      </c>
      <c r="L4" s="1"/>
      <c r="M4" s="1"/>
      <c r="N4" s="1"/>
      <c r="O4" s="1"/>
    </row>
    <row r="5" spans="1:16" s="3" customFormat="1" ht="16" customHeight="1" x14ac:dyDescent="0.35">
      <c r="A5" s="3" t="s">
        <v>1</v>
      </c>
      <c r="I5" s="6"/>
      <c r="J5" s="8"/>
      <c r="K5" s="7" t="s">
        <v>87</v>
      </c>
      <c r="L5" s="7"/>
      <c r="M5" s="7"/>
      <c r="N5" s="7"/>
      <c r="O5" s="7"/>
    </row>
    <row r="6" spans="1:16" s="1" customFormat="1" ht="58" x14ac:dyDescent="0.35">
      <c r="A6" s="1" t="s">
        <v>2</v>
      </c>
      <c r="B6" s="1" t="s">
        <v>32</v>
      </c>
      <c r="C6" s="1" t="s">
        <v>3</v>
      </c>
      <c r="D6" s="1" t="s">
        <v>4</v>
      </c>
      <c r="E6" s="1" t="s">
        <v>5</v>
      </c>
      <c r="F6" s="1" t="s">
        <v>6</v>
      </c>
      <c r="G6" s="1" t="s">
        <v>7</v>
      </c>
      <c r="H6" s="1" t="s">
        <v>8</v>
      </c>
      <c r="I6" s="2"/>
      <c r="J6" s="2"/>
      <c r="K6" s="1" t="s">
        <v>3</v>
      </c>
      <c r="L6" s="1" t="s">
        <v>4</v>
      </c>
      <c r="M6" s="1" t="s">
        <v>5</v>
      </c>
      <c r="N6" s="1" t="s">
        <v>6</v>
      </c>
      <c r="O6" s="1" t="s">
        <v>7</v>
      </c>
      <c r="P6" s="1" t="s">
        <v>8</v>
      </c>
    </row>
    <row r="7" spans="1:16" x14ac:dyDescent="0.35">
      <c r="A7" s="4" t="s">
        <v>34</v>
      </c>
      <c r="B7" s="4">
        <v>25</v>
      </c>
      <c r="C7" s="4">
        <v>0.5978</v>
      </c>
      <c r="D7" s="4">
        <v>0.96284999999999998</v>
      </c>
      <c r="E7" s="4">
        <v>0.26701000000000003</v>
      </c>
      <c r="F7" s="4">
        <v>47.952100000000002</v>
      </c>
      <c r="G7" s="4">
        <v>99.03</v>
      </c>
      <c r="H7" s="4">
        <v>0.59201000000000004</v>
      </c>
      <c r="K7" s="3">
        <f>((C17-C7)/C7)*100</f>
        <v>-82.706590833054534</v>
      </c>
      <c r="L7" s="3">
        <f t="shared" ref="L7:P7" si="0">((D17-D7)/D7)*100</f>
        <v>-74.856935140468394</v>
      </c>
      <c r="M7" s="3">
        <f t="shared" si="0"/>
        <v>57.657016591138898</v>
      </c>
      <c r="N7" s="3">
        <f t="shared" si="0"/>
        <v>-88.442007753570763</v>
      </c>
      <c r="O7" s="3">
        <f t="shared" si="0"/>
        <v>-33.165303443400987</v>
      </c>
      <c r="P7" s="3">
        <f t="shared" si="0"/>
        <v>-88.442087126906628</v>
      </c>
    </row>
    <row r="8" spans="1:16" s="17" customFormat="1" x14ac:dyDescent="0.35">
      <c r="A8" s="17" t="s">
        <v>35</v>
      </c>
      <c r="B8" s="17">
        <v>27.5</v>
      </c>
      <c r="C8" s="17">
        <v>0.78652</v>
      </c>
      <c r="D8" s="17">
        <v>1.1416999999999999</v>
      </c>
      <c r="E8" s="17">
        <v>0.22744</v>
      </c>
      <c r="F8" s="17">
        <v>60.244300000000003</v>
      </c>
      <c r="G8" s="17">
        <v>94.563800000000001</v>
      </c>
      <c r="H8" s="17">
        <v>0.74360000000000004</v>
      </c>
      <c r="I8" s="18"/>
      <c r="J8" s="18"/>
    </row>
    <row r="9" spans="1:16" s="17" customFormat="1" x14ac:dyDescent="0.35">
      <c r="A9" s="17" t="s">
        <v>36</v>
      </c>
      <c r="B9" s="17">
        <v>30</v>
      </c>
      <c r="C9" s="17">
        <v>0.65929000000000004</v>
      </c>
      <c r="D9" s="17">
        <v>0.96835000000000004</v>
      </c>
      <c r="E9" s="17">
        <v>0.23641000000000001</v>
      </c>
      <c r="F9" s="17">
        <v>51.259</v>
      </c>
      <c r="G9" s="17">
        <v>96.363399999999999</v>
      </c>
      <c r="H9" s="17">
        <v>0.63531000000000004</v>
      </c>
      <c r="I9" s="18"/>
      <c r="J9" s="18"/>
    </row>
    <row r="10" spans="1:16" x14ac:dyDescent="0.35">
      <c r="A10" s="4" t="s">
        <v>37</v>
      </c>
      <c r="B10" s="4">
        <v>32.5</v>
      </c>
      <c r="C10" s="4">
        <v>0.2626</v>
      </c>
      <c r="D10" s="4">
        <v>0.53644000000000003</v>
      </c>
      <c r="E10" s="4">
        <v>0.44968000000000002</v>
      </c>
      <c r="F10" s="4">
        <v>18.4985</v>
      </c>
      <c r="G10" s="4">
        <v>86.969099999999997</v>
      </c>
      <c r="H10" s="4">
        <v>0.22838</v>
      </c>
    </row>
    <row r="11" spans="1:16" x14ac:dyDescent="0.35">
      <c r="A11" s="4" t="s">
        <v>38</v>
      </c>
      <c r="B11" s="4">
        <v>35</v>
      </c>
      <c r="C11" s="4">
        <v>0.28001999999999999</v>
      </c>
      <c r="D11" s="4">
        <v>0.54744999999999999</v>
      </c>
      <c r="E11" s="4">
        <v>0.42385</v>
      </c>
      <c r="F11" s="4">
        <v>20.300999999999998</v>
      </c>
      <c r="G11" s="4">
        <v>89.856099999999998</v>
      </c>
      <c r="H11" s="4">
        <v>0.25161</v>
      </c>
    </row>
    <row r="12" spans="1:16" x14ac:dyDescent="0.35">
      <c r="A12" s="4" t="s">
        <v>39</v>
      </c>
      <c r="B12" s="4">
        <v>37.5</v>
      </c>
      <c r="C12" s="4">
        <v>0.23477000000000001</v>
      </c>
      <c r="D12" s="4">
        <v>0.47316999999999998</v>
      </c>
      <c r="E12" s="4">
        <v>0.43997999999999998</v>
      </c>
      <c r="F12" s="4">
        <v>16.4648</v>
      </c>
      <c r="G12" s="4">
        <v>86.922600000000003</v>
      </c>
      <c r="H12" s="4">
        <v>0.20407</v>
      </c>
    </row>
    <row r="13" spans="1:16" x14ac:dyDescent="0.35">
      <c r="A13" s="4" t="s">
        <v>40</v>
      </c>
      <c r="B13" s="4">
        <v>40</v>
      </c>
      <c r="C13" s="4">
        <v>0.33304</v>
      </c>
      <c r="D13" s="4">
        <v>0.57221</v>
      </c>
      <c r="E13" s="4">
        <v>0.33234999999999998</v>
      </c>
      <c r="F13" s="4">
        <v>25.8215</v>
      </c>
      <c r="G13" s="4">
        <v>95.720399999999998</v>
      </c>
      <c r="H13" s="4">
        <v>0.31879000000000002</v>
      </c>
    </row>
    <row r="14" spans="1:16" x14ac:dyDescent="0.35">
      <c r="A14" s="4" t="s">
        <v>41</v>
      </c>
      <c r="B14" s="4">
        <v>42.5</v>
      </c>
      <c r="C14" s="4">
        <v>0.1867</v>
      </c>
      <c r="D14" s="4">
        <v>0.37689</v>
      </c>
      <c r="E14" s="4">
        <v>0.4244</v>
      </c>
      <c r="F14" s="4">
        <v>12.9435</v>
      </c>
      <c r="G14" s="4">
        <v>85.590500000000006</v>
      </c>
      <c r="H14" s="4">
        <v>0.1598</v>
      </c>
    </row>
    <row r="15" spans="1:16" s="17" customFormat="1" x14ac:dyDescent="0.35">
      <c r="A15" s="17" t="s">
        <v>42</v>
      </c>
      <c r="B15" s="17">
        <v>45</v>
      </c>
      <c r="C15" s="17">
        <v>0.11045000000000001</v>
      </c>
      <c r="D15" s="17">
        <v>0.26684999999999998</v>
      </c>
      <c r="E15" s="17">
        <v>0.46254000000000001</v>
      </c>
      <c r="F15" s="17">
        <v>5.7266000000000004</v>
      </c>
      <c r="G15" s="17">
        <v>64.133499999999998</v>
      </c>
      <c r="H15" s="17">
        <v>7.0837999999999998E-2</v>
      </c>
      <c r="I15" s="18"/>
      <c r="J15" s="18"/>
    </row>
    <row r="16" spans="1:16" x14ac:dyDescent="0.35">
      <c r="A16" s="4" t="s">
        <v>43</v>
      </c>
      <c r="B16" s="4">
        <v>47.5</v>
      </c>
      <c r="C16" s="4">
        <v>0.14718000000000001</v>
      </c>
      <c r="D16" s="4">
        <v>0.31361</v>
      </c>
      <c r="E16" s="4">
        <v>0.41742000000000001</v>
      </c>
      <c r="F16" s="4">
        <v>9.5225000000000009</v>
      </c>
      <c r="G16" s="4">
        <v>79.876499999999993</v>
      </c>
      <c r="H16" s="4">
        <v>0.11756</v>
      </c>
    </row>
    <row r="17" spans="1:8" x14ac:dyDescent="0.35">
      <c r="A17" s="4" t="s">
        <v>44</v>
      </c>
      <c r="B17" s="4">
        <v>50</v>
      </c>
      <c r="C17" s="4">
        <v>0.10338</v>
      </c>
      <c r="D17" s="4">
        <v>0.24209</v>
      </c>
      <c r="E17" s="4">
        <v>0.42096</v>
      </c>
      <c r="F17" s="4">
        <v>5.5423</v>
      </c>
      <c r="G17" s="4">
        <v>66.186400000000006</v>
      </c>
      <c r="H17" s="4">
        <v>6.8423999999999999E-2</v>
      </c>
    </row>
    <row r="18" spans="1:8" x14ac:dyDescent="0.35">
      <c r="A18" s="4" t="s">
        <v>45</v>
      </c>
      <c r="B18" s="4">
        <v>47.5</v>
      </c>
      <c r="C18" s="4">
        <v>0.10491</v>
      </c>
      <c r="D18" s="4">
        <v>0.23934</v>
      </c>
      <c r="E18" s="4">
        <v>0.41532999999999998</v>
      </c>
      <c r="F18" s="4">
        <v>5.5347</v>
      </c>
      <c r="G18" s="4">
        <v>65.134</v>
      </c>
      <c r="H18" s="4">
        <v>6.8330000000000002E-2</v>
      </c>
    </row>
    <row r="19" spans="1:8" x14ac:dyDescent="0.35">
      <c r="A19" s="4" t="s">
        <v>46</v>
      </c>
      <c r="B19" s="4">
        <v>45</v>
      </c>
      <c r="C19" s="4">
        <v>9.7457000000000002E-2</v>
      </c>
      <c r="D19" s="4">
        <v>0.23934</v>
      </c>
      <c r="E19" s="4">
        <v>0.43218000000000001</v>
      </c>
      <c r="F19" s="4">
        <v>4.8132999999999999</v>
      </c>
      <c r="G19" s="4">
        <v>60.974499999999999</v>
      </c>
      <c r="H19" s="4">
        <v>5.9423999999999998E-2</v>
      </c>
    </row>
    <row r="20" spans="1:8" x14ac:dyDescent="0.35">
      <c r="A20" s="4" t="s">
        <v>47</v>
      </c>
      <c r="B20" s="4">
        <v>42.5</v>
      </c>
      <c r="C20" s="4">
        <v>7.8602000000000005E-2</v>
      </c>
      <c r="D20" s="4">
        <v>0.20357</v>
      </c>
      <c r="E20" s="4">
        <v>0.40969</v>
      </c>
      <c r="F20" s="4">
        <v>3.2772000000000001</v>
      </c>
      <c r="G20" s="4">
        <v>51.5747</v>
      </c>
      <c r="H20" s="4">
        <v>4.0538999999999999E-2</v>
      </c>
    </row>
    <row r="21" spans="1:8" x14ac:dyDescent="0.35">
      <c r="A21" s="4" t="s">
        <v>48</v>
      </c>
      <c r="B21" s="4">
        <v>40</v>
      </c>
      <c r="C21" s="4">
        <v>9.7590999999999997E-2</v>
      </c>
      <c r="D21" s="4">
        <v>0.24484</v>
      </c>
      <c r="E21" s="4">
        <v>0.44269999999999998</v>
      </c>
      <c r="F21" s="4">
        <v>4.7239000000000004</v>
      </c>
      <c r="G21" s="4">
        <v>59.759500000000003</v>
      </c>
      <c r="H21" s="4">
        <v>5.8319999999999997E-2</v>
      </c>
    </row>
    <row r="22" spans="1:8" x14ac:dyDescent="0.35">
      <c r="A22" s="4" t="s">
        <v>49</v>
      </c>
      <c r="B22" s="4">
        <v>37.5</v>
      </c>
      <c r="C22" s="4">
        <v>9.2255000000000004E-2</v>
      </c>
      <c r="D22" s="4">
        <v>0.23383000000000001</v>
      </c>
      <c r="E22" s="4">
        <v>0.43036000000000002</v>
      </c>
      <c r="F22" s="4">
        <v>4.1523000000000003</v>
      </c>
      <c r="G22" s="4">
        <v>55.6755</v>
      </c>
      <c r="H22" s="4">
        <v>5.1362999999999999E-2</v>
      </c>
    </row>
    <row r="23" spans="1:8" x14ac:dyDescent="0.35">
      <c r="A23" s="4" t="s">
        <v>50</v>
      </c>
      <c r="B23" s="4">
        <v>35</v>
      </c>
      <c r="C23" s="4">
        <v>0.10222000000000001</v>
      </c>
      <c r="D23" s="4">
        <v>0.25308999999999998</v>
      </c>
      <c r="E23" s="4">
        <v>0.45134000000000002</v>
      </c>
      <c r="F23" s="4">
        <v>5.0057</v>
      </c>
      <c r="G23" s="4">
        <v>60.4587</v>
      </c>
      <c r="H23" s="4">
        <v>6.1799E-2</v>
      </c>
    </row>
    <row r="24" spans="1:8" x14ac:dyDescent="0.35">
      <c r="A24" s="4" t="s">
        <v>51</v>
      </c>
      <c r="B24" s="4">
        <v>32.5</v>
      </c>
      <c r="C24" s="4">
        <v>0.12645000000000001</v>
      </c>
      <c r="D24" s="4">
        <v>0.29436000000000001</v>
      </c>
      <c r="E24" s="4">
        <v>0.43773000000000001</v>
      </c>
      <c r="F24" s="4">
        <v>6.9641000000000002</v>
      </c>
      <c r="G24" s="4">
        <v>67.993399999999994</v>
      </c>
      <c r="H24" s="4">
        <v>8.5976999999999998E-2</v>
      </c>
    </row>
    <row r="25" spans="1:8" x14ac:dyDescent="0.35">
      <c r="A25" s="4" t="s">
        <v>52</v>
      </c>
      <c r="B25" s="4">
        <v>30</v>
      </c>
      <c r="C25" s="4">
        <v>0.10213</v>
      </c>
      <c r="D25" s="4">
        <v>0.25584000000000001</v>
      </c>
      <c r="E25" s="4">
        <v>0.45362999999999998</v>
      </c>
      <c r="F25" s="4">
        <v>4.9191000000000003</v>
      </c>
      <c r="G25" s="4">
        <v>59.466099999999997</v>
      </c>
      <c r="H25" s="4">
        <v>6.0729999999999999E-2</v>
      </c>
    </row>
    <row r="26" spans="1:8" x14ac:dyDescent="0.35">
      <c r="A26" s="4" t="s">
        <v>53</v>
      </c>
      <c r="B26" s="4">
        <v>27.5</v>
      </c>
      <c r="C26" s="4">
        <v>0.11049</v>
      </c>
      <c r="D26" s="4">
        <v>0.26960000000000001</v>
      </c>
      <c r="E26" s="4">
        <v>0.45061000000000001</v>
      </c>
      <c r="F26" s="4">
        <v>5.5411000000000001</v>
      </c>
      <c r="G26" s="4">
        <v>61.914400000000001</v>
      </c>
      <c r="H26" s="4">
        <v>6.8409999999999999E-2</v>
      </c>
    </row>
    <row r="27" spans="1:8" x14ac:dyDescent="0.35">
      <c r="A27" s="4" t="s">
        <v>54</v>
      </c>
      <c r="B27" s="4">
        <v>25</v>
      </c>
      <c r="C27" s="4">
        <v>9.8452999999999999E-2</v>
      </c>
      <c r="D27" s="4">
        <v>0.24484</v>
      </c>
      <c r="E27" s="4">
        <v>0.44588</v>
      </c>
      <c r="F27" s="4">
        <v>4.4343000000000004</v>
      </c>
      <c r="G27" s="4">
        <v>55.605699999999999</v>
      </c>
      <c r="H27" s="4">
        <v>5.4745000000000002E-2</v>
      </c>
    </row>
    <row r="28" spans="1:8" x14ac:dyDescent="0.35">
      <c r="B28" s="4" t="s">
        <v>56</v>
      </c>
      <c r="C28" s="4">
        <v>0.13278000000000001</v>
      </c>
      <c r="D28" s="4">
        <v>0.30260999999999999</v>
      </c>
      <c r="E28" s="4">
        <v>0.45556000000000002</v>
      </c>
      <c r="F28" s="4">
        <v>7.4211999999999998</v>
      </c>
      <c r="G28" s="4">
        <v>69.000129999999999</v>
      </c>
      <c r="H28" s="4">
        <v>9.1619999999999993E-2</v>
      </c>
    </row>
    <row r="44" spans="1:8" x14ac:dyDescent="0.35">
      <c r="A44" s="3"/>
      <c r="C44" s="3"/>
      <c r="D44" s="3"/>
      <c r="E44" s="3"/>
      <c r="F44" s="3"/>
      <c r="G44" s="3"/>
      <c r="H44" s="3"/>
    </row>
  </sheetData>
  <phoneticPr fontId="3" type="noConversion"/>
  <pageMargins left="0.7" right="0.7" top="0.75" bottom="0.75" header="0.3" footer="0.3"/>
  <pageSetup paperSize="9" orientation="portrait" horizontalDpi="4294967293"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A7734-85C5-4B3F-8976-D841037334B1}">
  <dimension ref="A1:P44"/>
  <sheetViews>
    <sheetView topLeftCell="A4" workbookViewId="0">
      <selection activeCell="F27" sqref="F27"/>
    </sheetView>
  </sheetViews>
  <sheetFormatPr defaultRowHeight="14.5" x14ac:dyDescent="0.35"/>
  <cols>
    <col min="1" max="1" width="51.36328125" style="4" customWidth="1"/>
    <col min="2" max="2" width="8.81640625" style="4" bestFit="1" customWidth="1"/>
    <col min="3" max="3" width="16.26953125" style="4" customWidth="1"/>
    <col min="4" max="4" width="12.6328125" style="4" customWidth="1"/>
    <col min="5" max="5" width="19" style="4" customWidth="1"/>
    <col min="6" max="6" width="9.36328125" style="4" bestFit="1" customWidth="1"/>
    <col min="7" max="7" width="8.26953125" style="4" bestFit="1" customWidth="1"/>
    <col min="8" max="8" width="9.81640625" style="13" customWidth="1"/>
    <col min="9" max="10" width="8.7265625" style="9"/>
    <col min="11" max="11" width="19.36328125" style="9" customWidth="1"/>
    <col min="12" max="12" width="8.7265625" style="4"/>
    <col min="13" max="13" width="18.7265625" style="4" customWidth="1"/>
    <col min="14" max="14" width="8.7265625" style="4"/>
    <col min="15" max="15" width="8.7265625" style="13"/>
    <col min="16" max="16384" width="8.7265625" style="4"/>
  </cols>
  <sheetData>
    <row r="1" spans="1:16" x14ac:dyDescent="0.35">
      <c r="A1" s="4" t="s">
        <v>9</v>
      </c>
    </row>
    <row r="2" spans="1:16" x14ac:dyDescent="0.35">
      <c r="A2" s="4" t="s">
        <v>86</v>
      </c>
    </row>
    <row r="3" spans="1:16" ht="15.5" customHeight="1" x14ac:dyDescent="0.35">
      <c r="A3" s="4" t="s">
        <v>0</v>
      </c>
    </row>
    <row r="4" spans="1:16" x14ac:dyDescent="0.35">
      <c r="A4" s="4" t="s">
        <v>10</v>
      </c>
      <c r="L4" s="1"/>
      <c r="M4" s="1"/>
      <c r="N4" s="1"/>
      <c r="O4" s="15"/>
    </row>
    <row r="5" spans="1:16" s="3" customFormat="1" ht="16" customHeight="1" x14ac:dyDescent="0.35">
      <c r="A5" s="3" t="s">
        <v>83</v>
      </c>
      <c r="H5" s="14"/>
      <c r="I5" s="10" t="s">
        <v>84</v>
      </c>
      <c r="J5" s="11"/>
      <c r="K5" s="11"/>
      <c r="L5" s="7"/>
      <c r="M5" s="7"/>
      <c r="N5" s="7"/>
      <c r="O5" s="16"/>
      <c r="P5" s="3" t="s">
        <v>85</v>
      </c>
    </row>
    <row r="6" spans="1:16" s="1" customFormat="1" ht="87" x14ac:dyDescent="0.35">
      <c r="A6" s="1" t="s">
        <v>32</v>
      </c>
      <c r="B6" s="1" t="s">
        <v>3</v>
      </c>
      <c r="C6" s="1" t="s">
        <v>4</v>
      </c>
      <c r="D6" s="1" t="s">
        <v>5</v>
      </c>
      <c r="E6" s="1" t="s">
        <v>6</v>
      </c>
      <c r="F6" s="1" t="s">
        <v>7</v>
      </c>
      <c r="G6" s="1" t="s">
        <v>8</v>
      </c>
      <c r="H6" s="15"/>
      <c r="I6" s="1" t="s">
        <v>3</v>
      </c>
      <c r="J6" s="1" t="s">
        <v>4</v>
      </c>
      <c r="K6" s="1" t="s">
        <v>5</v>
      </c>
      <c r="L6" s="1" t="s">
        <v>6</v>
      </c>
      <c r="M6" s="1" t="s">
        <v>7</v>
      </c>
      <c r="N6" s="1" t="s">
        <v>8</v>
      </c>
      <c r="O6" s="15"/>
    </row>
    <row r="7" spans="1:16" x14ac:dyDescent="0.35">
      <c r="A7" s="4">
        <v>25</v>
      </c>
      <c r="B7" s="4">
        <f>AVERAGE('LF1'!C7,'LF2'!C7)</f>
        <v>0.40766000000000002</v>
      </c>
      <c r="C7" s="4">
        <f>AVERAGE('LF1'!D7,'LF2'!D7)</f>
        <v>0.74689499999999998</v>
      </c>
      <c r="D7" s="4">
        <f>AVERAGE('LF1'!E7,'LF2'!E7)</f>
        <v>0.38239500000000004</v>
      </c>
      <c r="E7" s="4">
        <f>AVERAGE('LF1'!F7,'LF2'!F7)</f>
        <v>31.08475</v>
      </c>
      <c r="F7" s="4">
        <f>AVERAGE('LF1'!G7,'LF2'!G7)</f>
        <v>89.940200000000004</v>
      </c>
      <c r="G7" s="4">
        <f>AVERAGE('LF1'!H7,'LF2'!H7)</f>
        <v>0.38529000000000002</v>
      </c>
      <c r="I7" s="4">
        <f>_xlfn.STDEV.P('LF1'!C7,'LF2'!C7)</f>
        <v>0.19013999999999995</v>
      </c>
      <c r="J7" s="4">
        <f>_xlfn.STDEV.P('LF1'!D7,'LF2'!D7)</f>
        <v>0.21595499999999998</v>
      </c>
      <c r="K7" s="4">
        <f>_xlfn.STDEV.P('LF1'!E7,'LF2'!E7)</f>
        <v>0.11538499999999989</v>
      </c>
      <c r="L7" s="4">
        <f>_xlfn.STDEV.P('LF1'!F7,'LF2'!F7)</f>
        <v>16.867350000000005</v>
      </c>
      <c r="M7" s="4">
        <f>_xlfn.STDEV.P('LF1'!G7,'LF2'!G7)</f>
        <v>9.0897999999999506</v>
      </c>
      <c r="N7" s="4">
        <f>_xlfn.STDEV.P('LF1'!H7,'LF2'!H7)</f>
        <v>0.20671999999999999</v>
      </c>
      <c r="O7" s="14"/>
    </row>
    <row r="8" spans="1:16" x14ac:dyDescent="0.35">
      <c r="A8" s="4">
        <v>27.5</v>
      </c>
      <c r="B8" s="4">
        <f>AVERAGE('LF1'!C8,'LF2'!C8)</f>
        <v>0.52668499999999996</v>
      </c>
      <c r="C8" s="4">
        <f>AVERAGE('LF1'!D8,'LF2'!D8)</f>
        <v>0.86933499999999997</v>
      </c>
      <c r="D8" s="4">
        <f>AVERAGE('LF1'!E8,'LF2'!E8)</f>
        <v>0.34666000000000002</v>
      </c>
      <c r="E8" s="4">
        <f>AVERAGE('LF1'!F8,'LF2'!F8)</f>
        <v>39.757600000000004</v>
      </c>
      <c r="F8" s="4">
        <f>AVERAGE('LF1'!G8,'LF2'!G8)</f>
        <v>91.859749999999991</v>
      </c>
      <c r="G8" s="4">
        <f>AVERAGE('LF1'!H8,'LF2'!H8)</f>
        <v>0.49075500000000005</v>
      </c>
      <c r="I8" s="4">
        <f>_xlfn.STDEV.P('LF1'!C8,'LF2'!C8)</f>
        <v>0.25983500000000009</v>
      </c>
      <c r="J8" s="4">
        <f>_xlfn.STDEV.P('LF1'!D8,'LF2'!D8)</f>
        <v>0.27236499999999986</v>
      </c>
      <c r="K8" s="4">
        <f>_xlfn.STDEV.P('LF1'!E8,'LF2'!E8)</f>
        <v>0.11922000000000001</v>
      </c>
      <c r="L8" s="4">
        <f>_xlfn.STDEV.P('LF1'!F8,'LF2'!F8)</f>
        <v>20.486699999999992</v>
      </c>
      <c r="M8" s="4">
        <f>_xlfn.STDEV.P('LF1'!G8,'LF2'!G8)</f>
        <v>2.7040500000000023</v>
      </c>
      <c r="N8" s="4">
        <f>_xlfn.STDEV.P('LF1'!H8,'LF2'!H8)</f>
        <v>0.25284499999999999</v>
      </c>
    </row>
    <row r="9" spans="1:16" x14ac:dyDescent="0.35">
      <c r="A9" s="4">
        <v>30</v>
      </c>
      <c r="B9" s="4">
        <f>AVERAGE('LF1'!C9,'LF2'!C9)</f>
        <v>0.44164999999999999</v>
      </c>
      <c r="C9" s="4">
        <f>AVERAGE('LF1'!D9,'LF2'!D9)</f>
        <v>0.74964500000000001</v>
      </c>
      <c r="D9" s="4">
        <f>AVERAGE('LF1'!E9,'LF2'!E9)</f>
        <v>0.36989500000000003</v>
      </c>
      <c r="E9" s="4">
        <f>AVERAGE('LF1'!F9,'LF2'!F9)</f>
        <v>32.910350000000001</v>
      </c>
      <c r="F9" s="4">
        <f>AVERAGE('LF1'!G9,'LF2'!G9)</f>
        <v>88.308599999999998</v>
      </c>
      <c r="G9" s="4">
        <f>AVERAGE('LF1'!H9,'LF2'!H9)</f>
        <v>0.40754500000000005</v>
      </c>
      <c r="I9" s="4">
        <f>_xlfn.STDEV.P('LF1'!C9,'LF2'!C9)</f>
        <v>0.21764000000000003</v>
      </c>
      <c r="J9" s="4">
        <f>_xlfn.STDEV.P('LF1'!D9,'LF2'!D9)</f>
        <v>0.21870500000000007</v>
      </c>
      <c r="K9" s="4">
        <f>_xlfn.STDEV.P('LF1'!E9,'LF2'!E9)</f>
        <v>0.13348499999999999</v>
      </c>
      <c r="L9" s="4">
        <f>_xlfn.STDEV.P('LF1'!F9,'LF2'!F9)</f>
        <v>18.348649999999989</v>
      </c>
      <c r="M9" s="4">
        <f>_xlfn.STDEV.P('LF1'!G9,'LF2'!G9)</f>
        <v>8.0548000000000002</v>
      </c>
      <c r="N9" s="4">
        <f>_xlfn.STDEV.P('LF1'!H9,'LF2'!H9)</f>
        <v>0.227765</v>
      </c>
    </row>
    <row r="10" spans="1:16" x14ac:dyDescent="0.35">
      <c r="A10" s="4">
        <v>32.5</v>
      </c>
      <c r="B10" s="4">
        <f>AVERAGE('LF1'!C10,'LF2'!C10)</f>
        <v>0.26656000000000002</v>
      </c>
      <c r="C10" s="4">
        <f>AVERAGE('LF1'!D10,'LF2'!D10)</f>
        <v>0.56945500000000004</v>
      </c>
      <c r="D10" s="4">
        <f>AVERAGE('LF1'!E10,'LF2'!E10)</f>
        <v>0.45440000000000003</v>
      </c>
      <c r="E10" s="4">
        <f>AVERAGE('LF1'!F10,'LF2'!F10)</f>
        <v>18.886400000000002</v>
      </c>
      <c r="F10" s="4">
        <f>AVERAGE('LF1'!G10,'LF2'!G10)</f>
        <v>87.465599999999995</v>
      </c>
      <c r="G10" s="4">
        <f>AVERAGE('LF1'!H10,'LF2'!H10)</f>
        <v>0.23316999999999999</v>
      </c>
      <c r="I10" s="4">
        <f>_xlfn.STDEV.P('LF1'!C10,'LF2'!C10)</f>
        <v>3.9599999999999913E-3</v>
      </c>
      <c r="J10" s="4">
        <f>_xlfn.STDEV.P('LF1'!D10,'LF2'!D10)</f>
        <v>3.3014999999999961E-2</v>
      </c>
      <c r="K10" s="4">
        <f>_xlfn.STDEV.P('LF1'!E10,'LF2'!E10)</f>
        <v>4.7199999999999742E-3</v>
      </c>
      <c r="L10" s="4">
        <f>_xlfn.STDEV.P('LF1'!F10,'LF2'!F10)</f>
        <v>0.38790000000000013</v>
      </c>
      <c r="M10" s="4">
        <f>_xlfn.STDEV.P('LF1'!G10,'LF2'!G10)</f>
        <v>0.4965000000000046</v>
      </c>
      <c r="N10" s="4">
        <f>_xlfn.STDEV.P('LF1'!H10,'LF2'!H10)</f>
        <v>4.7900000000000026E-3</v>
      </c>
    </row>
    <row r="11" spans="1:16" x14ac:dyDescent="0.35">
      <c r="A11" s="4">
        <v>35</v>
      </c>
      <c r="B11" s="4">
        <f>AVERAGE('LF1'!C11,'LF2'!C11)</f>
        <v>0.31125000000000003</v>
      </c>
      <c r="C11" s="4">
        <f>AVERAGE('LF1'!D11,'LF2'!D11)</f>
        <v>0.60384499999999997</v>
      </c>
      <c r="D11" s="4">
        <f>AVERAGE('LF1'!E11,'LF2'!E11)</f>
        <v>0.40697</v>
      </c>
      <c r="E11" s="4">
        <f>AVERAGE('LF1'!F11,'LF2'!F11)</f>
        <v>23.2667</v>
      </c>
      <c r="F11" s="4">
        <f>AVERAGE('LF1'!G11,'LF2'!G11)</f>
        <v>92.299549999999996</v>
      </c>
      <c r="G11" s="4">
        <f>AVERAGE('LF1'!H11,'LF2'!H11)</f>
        <v>0.28805000000000003</v>
      </c>
      <c r="I11" s="4">
        <f>_xlfn.STDEV.P('LF1'!C11,'LF2'!C11)</f>
        <v>3.1230000000000008E-2</v>
      </c>
      <c r="J11" s="4">
        <f>_xlfn.STDEV.P('LF1'!D11,'LF2'!D11)</f>
        <v>5.6395000000000028E-2</v>
      </c>
      <c r="K11" s="4">
        <f>_xlfn.STDEV.P('LF1'!E11,'LF2'!E11)</f>
        <v>1.6880000000000006E-2</v>
      </c>
      <c r="L11" s="4">
        <f>_xlfn.STDEV.P('LF1'!F11,'LF2'!F11)</f>
        <v>2.9656999999999942</v>
      </c>
      <c r="M11" s="4">
        <f>_xlfn.STDEV.P('LF1'!G11,'LF2'!G11)</f>
        <v>2.4434499999999986</v>
      </c>
      <c r="N11" s="4">
        <f>_xlfn.STDEV.P('LF1'!H11,'LF2'!H11)</f>
        <v>3.6439999999999827E-2</v>
      </c>
    </row>
    <row r="12" spans="1:16" x14ac:dyDescent="0.35">
      <c r="A12" s="4">
        <v>37.5</v>
      </c>
      <c r="B12" s="4">
        <f>AVERAGE('LF1'!C12,'LF2'!C12)</f>
        <v>0.28621000000000002</v>
      </c>
      <c r="C12" s="4">
        <f>AVERAGE('LF1'!D12,'LF2'!D12)</f>
        <v>0.61485000000000001</v>
      </c>
      <c r="D12" s="4">
        <f>AVERAGE('LF1'!E12,'LF2'!E12)</f>
        <v>0.42610999999999999</v>
      </c>
      <c r="E12" s="4">
        <f>AVERAGE('LF1'!F12,'LF2'!F12)</f>
        <v>20.994799999999998</v>
      </c>
      <c r="F12" s="4">
        <f>AVERAGE('LF1'!G12,'LF2'!G12)</f>
        <v>90.125599999999991</v>
      </c>
      <c r="G12" s="4">
        <f>AVERAGE('LF1'!H12,'LF2'!H12)</f>
        <v>0.25959500000000002</v>
      </c>
      <c r="I12" s="4">
        <f>_xlfn.STDEV.P('LF1'!C12,'LF2'!C12)</f>
        <v>5.143999999999993E-2</v>
      </c>
      <c r="J12" s="4">
        <f>_xlfn.STDEV.P('LF1'!D12,'LF2'!D12)</f>
        <v>0.14167999999999992</v>
      </c>
      <c r="K12" s="4">
        <f>_xlfn.STDEV.P('LF1'!E12,'LF2'!E12)</f>
        <v>1.3869999999999993E-2</v>
      </c>
      <c r="L12" s="4">
        <f>_xlfn.STDEV.P('LF1'!F12,'LF2'!F12)</f>
        <v>4.5300000000000047</v>
      </c>
      <c r="M12" s="4">
        <f>_xlfn.STDEV.P('LF1'!G12,'LF2'!G12)</f>
        <v>3.2029999999999959</v>
      </c>
      <c r="N12" s="4">
        <f>_xlfn.STDEV.P('LF1'!H12,'LF2'!H12)</f>
        <v>5.5524999999999866E-2</v>
      </c>
    </row>
    <row r="13" spans="1:16" x14ac:dyDescent="0.35">
      <c r="A13" s="4">
        <v>40</v>
      </c>
      <c r="B13" s="4">
        <f>AVERAGE('LF1'!C13,'LF2'!C13)</f>
        <v>0.26239499999999999</v>
      </c>
      <c r="C13" s="4">
        <f>AVERAGE('LF1'!D13,'LF2'!D13)</f>
        <v>0.51581500000000002</v>
      </c>
      <c r="D13" s="4">
        <f>AVERAGE('LF1'!E13,'LF2'!E13)</f>
        <v>0.41515000000000002</v>
      </c>
      <c r="E13" s="4">
        <f>AVERAGE('LF1'!F13,'LF2'!F13)</f>
        <v>18.429500000000001</v>
      </c>
      <c r="F13" s="4">
        <f>AVERAGE('LF1'!G13,'LF2'!G13)</f>
        <v>83.393299999999996</v>
      </c>
      <c r="G13" s="4">
        <f>AVERAGE('LF1'!H13,'LF2'!H13)</f>
        <v>0.22753000000000001</v>
      </c>
      <c r="I13" s="4">
        <f>_xlfn.STDEV.P('LF1'!C13,'LF2'!C13)</f>
        <v>7.0645000000000055E-2</v>
      </c>
      <c r="J13" s="4">
        <f>_xlfn.STDEV.P('LF1'!D13,'LF2'!D13)</f>
        <v>5.6394999999999793E-2</v>
      </c>
      <c r="K13" s="4">
        <f>_xlfn.STDEV.P('LF1'!E13,'LF2'!E13)</f>
        <v>8.2799999999999846E-2</v>
      </c>
      <c r="L13" s="4">
        <f>_xlfn.STDEV.P('LF1'!F13,'LF2'!F13)</f>
        <v>7.3919999999999959</v>
      </c>
      <c r="M13" s="4">
        <f>_xlfn.STDEV.P('LF1'!G13,'LF2'!G13)</f>
        <v>12.327099999999973</v>
      </c>
      <c r="N13" s="4">
        <f>_xlfn.STDEV.P('LF1'!H13,'LF2'!H13)</f>
        <v>9.1260000000000008E-2</v>
      </c>
    </row>
    <row r="14" spans="1:16" x14ac:dyDescent="0.35">
      <c r="A14" s="4">
        <v>42.5</v>
      </c>
      <c r="B14" s="4">
        <f>AVERAGE('LF1'!C14,'LF2'!C14)</f>
        <v>0.213785</v>
      </c>
      <c r="C14" s="4">
        <f>AVERAGE('LF1'!D14,'LF2'!D14)</f>
        <v>0.46079499999999995</v>
      </c>
      <c r="D14" s="4">
        <f>AVERAGE('LF1'!E14,'LF2'!E14)</f>
        <v>0.44567000000000001</v>
      </c>
      <c r="E14" s="4">
        <f>AVERAGE('LF1'!F14,'LF2'!F14)</f>
        <v>14.36275</v>
      </c>
      <c r="F14" s="4">
        <f>AVERAGE('LF1'!G14,'LF2'!G14)</f>
        <v>83.240650000000002</v>
      </c>
      <c r="G14" s="4">
        <f>AVERAGE('LF1'!H14,'LF2'!H14)</f>
        <v>0.17732000000000001</v>
      </c>
      <c r="I14" s="4">
        <f>_xlfn.STDEV.P('LF1'!C14,'LF2'!C14)</f>
        <v>2.7085000000000005E-2</v>
      </c>
      <c r="J14" s="4">
        <f>_xlfn.STDEV.P('LF1'!D14,'LF2'!D14)</f>
        <v>8.3905000000000299E-2</v>
      </c>
      <c r="K14" s="4">
        <f>_xlfn.STDEV.P('LF1'!E14,'LF2'!E14)</f>
        <v>2.1270000000000011E-2</v>
      </c>
      <c r="L14" s="4">
        <f>_xlfn.STDEV.P('LF1'!F14,'LF2'!F14)</f>
        <v>1.4192499999999999</v>
      </c>
      <c r="M14" s="4">
        <f>_xlfn.STDEV.P('LF1'!G14,'LF2'!G14)</f>
        <v>2.3498500000000035</v>
      </c>
      <c r="N14" s="4">
        <f>_xlfn.STDEV.P('LF1'!H14,'LF2'!H14)</f>
        <v>1.7520000000000008E-2</v>
      </c>
    </row>
    <row r="15" spans="1:16" x14ac:dyDescent="0.35">
      <c r="A15" s="4">
        <v>45</v>
      </c>
      <c r="B15" s="4">
        <f>AVERAGE('LF1'!C15,'LF2'!C15)</f>
        <v>0.18343499999999999</v>
      </c>
      <c r="C15" s="4">
        <f>AVERAGE('LF1'!D15,'LF2'!D15)</f>
        <v>0.46904499999999993</v>
      </c>
      <c r="D15" s="4">
        <f>AVERAGE('LF1'!E15,'LF2'!E15)</f>
        <v>0.466445</v>
      </c>
      <c r="E15" s="4">
        <f>AVERAGE('LF1'!F15,'LF2'!F15)</f>
        <v>11.86515</v>
      </c>
      <c r="F15" s="4">
        <f>AVERAGE('LF1'!G15,'LF2'!G15)</f>
        <v>75.407499999999999</v>
      </c>
      <c r="G15" s="4">
        <f>AVERAGE('LF1'!H15,'LF2'!H15)</f>
        <v>0.14655399999999999</v>
      </c>
      <c r="I15" s="4">
        <f>_xlfn.STDEV.P('LF1'!C15,'LF2'!C15)</f>
        <v>7.2985000000000036E-2</v>
      </c>
      <c r="J15" s="4">
        <f>_xlfn.STDEV.P('LF1'!D15,'LF2'!D15)</f>
        <v>0.20219500000000012</v>
      </c>
      <c r="K15" s="4">
        <f>_xlfn.STDEV.P('LF1'!E15,'LF2'!E15)</f>
        <v>3.9049999999999918E-3</v>
      </c>
      <c r="L15" s="4">
        <f>_xlfn.STDEV.P('LF1'!F15,'LF2'!F15)</f>
        <v>6.1385499999999968</v>
      </c>
      <c r="M15" s="4">
        <f>_xlfn.STDEV.P('LF1'!G15,'LF2'!G15)</f>
        <v>11.273999999999974</v>
      </c>
      <c r="N15" s="4">
        <f>_xlfn.STDEV.P('LF1'!H15,'LF2'!H15)</f>
        <v>7.5716000000000006E-2</v>
      </c>
    </row>
    <row r="16" spans="1:16" x14ac:dyDescent="0.35">
      <c r="A16" s="4">
        <v>47.5</v>
      </c>
      <c r="B16" s="4">
        <f>AVERAGE('LF1'!C16,'LF2'!C16)</f>
        <v>0.22521000000000002</v>
      </c>
      <c r="C16" s="4">
        <f>AVERAGE('LF1'!D16,'LF2'!D16)</f>
        <v>0.47729500000000002</v>
      </c>
      <c r="D16" s="4">
        <f>AVERAGE('LF1'!E16,'LF2'!E16)</f>
        <v>0.441245</v>
      </c>
      <c r="E16" s="4">
        <f>AVERAGE('LF1'!F16,'LF2'!F16)</f>
        <v>16.233249999999998</v>
      </c>
      <c r="F16" s="4">
        <f>AVERAGE('LF1'!G16,'LF2'!G16)</f>
        <v>86.643349999999998</v>
      </c>
      <c r="G16" s="4">
        <f>AVERAGE('LF1'!H16,'LF2'!H16)</f>
        <v>0.20041</v>
      </c>
      <c r="I16" s="4">
        <f>_xlfn.STDEV.P('LF1'!C16,'LF2'!C16)</f>
        <v>7.8029999999999988E-2</v>
      </c>
      <c r="J16" s="4">
        <f>_xlfn.STDEV.P('LF1'!D16,'LF2'!D16)</f>
        <v>0.16368499999999994</v>
      </c>
      <c r="K16" s="4">
        <f>_xlfn.STDEV.P('LF1'!E16,'LF2'!E16)</f>
        <v>2.3824999999999985E-2</v>
      </c>
      <c r="L16" s="4">
        <f>_xlfn.STDEV.P('LF1'!F16,'LF2'!F16)</f>
        <v>6.7107500000000035</v>
      </c>
      <c r="M16" s="4">
        <f>_xlfn.STDEV.P('LF1'!G16,'LF2'!G16)</f>
        <v>6.7668500000000051</v>
      </c>
      <c r="N16" s="4">
        <f>_xlfn.STDEV.P('LF1'!H16,'LF2'!H16)</f>
        <v>8.2850000000000007E-2</v>
      </c>
    </row>
    <row r="17" spans="1:15" s="5" customFormat="1" x14ac:dyDescent="0.35">
      <c r="A17" s="4">
        <v>50</v>
      </c>
      <c r="B17" s="4">
        <f>AVERAGE('LF1'!C17,'LF2'!C17)</f>
        <v>0.14749000000000001</v>
      </c>
      <c r="C17" s="4">
        <f>AVERAGE('LF1'!D17,'LF2'!D17)</f>
        <v>0.37689</v>
      </c>
      <c r="D17" s="4">
        <f>AVERAGE('LF1'!E17,'LF2'!E17)</f>
        <v>0.492815</v>
      </c>
      <c r="E17" s="4">
        <f>AVERAGE('LF1'!F17,'LF2'!F17)</f>
        <v>8.6560000000000006</v>
      </c>
      <c r="F17" s="4">
        <f>AVERAGE('LF1'!G17,'LF2'!G17)</f>
        <v>71.013100000000009</v>
      </c>
      <c r="G17" s="4">
        <f>AVERAGE('LF1'!H17,'LF2'!H17)</f>
        <v>0.10686699999999999</v>
      </c>
      <c r="H17" s="13"/>
      <c r="I17" s="4">
        <f>_xlfn.STDEV.P('LF1'!C17,'LF2'!C17)</f>
        <v>4.4109999999999927E-2</v>
      </c>
      <c r="J17" s="4">
        <f>_xlfn.STDEV.P('LF1'!D17,'LF2'!D17)</f>
        <v>0.1348</v>
      </c>
      <c r="K17" s="4">
        <f>_xlfn.STDEV.P('LF1'!E17,'LF2'!E17)</f>
        <v>7.1854999999999891E-2</v>
      </c>
      <c r="L17" s="4">
        <f>_xlfn.STDEV.P('LF1'!F17,'LF2'!F17)</f>
        <v>3.1136999999999988</v>
      </c>
      <c r="M17" s="4">
        <f>_xlfn.STDEV.P('LF1'!G17,'LF2'!G17)</f>
        <v>4.8266999999999953</v>
      </c>
      <c r="N17" s="4">
        <f>_xlfn.STDEV.P('LF1'!H17,'LF2'!H17)</f>
        <v>3.8442999999999998E-2</v>
      </c>
      <c r="O17" s="13"/>
    </row>
    <row r="18" spans="1:15" s="5" customFormat="1" x14ac:dyDescent="0.35">
      <c r="A18" s="4">
        <v>47.5</v>
      </c>
      <c r="B18" s="4">
        <f>AVERAGE('LF1'!C18,'LF2'!C18)</f>
        <v>0.15207999999999999</v>
      </c>
      <c r="C18" s="4">
        <f>AVERAGE('LF1'!D18,'LF2'!D18)</f>
        <v>0.35763</v>
      </c>
      <c r="D18" s="4">
        <f>AVERAGE('LF1'!E18,'LF2'!E18)</f>
        <v>0.45590999999999998</v>
      </c>
      <c r="E18" s="4">
        <f>AVERAGE('LF1'!F18,'LF2'!F18)</f>
        <v>8.3280999999999992</v>
      </c>
      <c r="F18" s="4">
        <f>AVERAGE('LF1'!G18,'LF2'!G18)</f>
        <v>67.021299999999997</v>
      </c>
      <c r="G18" s="4">
        <f>AVERAGE('LF1'!H18,'LF2'!H18)</f>
        <v>0.102815</v>
      </c>
      <c r="H18" s="13"/>
      <c r="I18" s="4">
        <f>_xlfn.STDEV.P('LF1'!C18,'LF2'!C18)</f>
        <v>4.7170000000000024E-2</v>
      </c>
      <c r="J18" s="4">
        <f>_xlfn.STDEV.P('LF1'!D18,'LF2'!D18)</f>
        <v>0.11829000000000006</v>
      </c>
      <c r="K18" s="4">
        <f>_xlfn.STDEV.P('LF1'!E18,'LF2'!E18)</f>
        <v>4.0580000000000005E-2</v>
      </c>
      <c r="L18" s="4">
        <f>_xlfn.STDEV.P('LF1'!F18,'LF2'!F18)</f>
        <v>2.793400000000001</v>
      </c>
      <c r="M18" s="4">
        <f>_xlfn.STDEV.P('LF1'!G18,'LF2'!G18)</f>
        <v>1.8873000000000033</v>
      </c>
      <c r="N18" s="4">
        <f>_xlfn.STDEV.P('LF1'!H18,'LF2'!H18)</f>
        <v>3.4485000000000023E-2</v>
      </c>
      <c r="O18" s="13"/>
    </row>
    <row r="19" spans="1:15" s="5" customFormat="1" x14ac:dyDescent="0.35">
      <c r="A19" s="4">
        <v>45</v>
      </c>
      <c r="B19" s="4">
        <f>AVERAGE('LF1'!C19,'LF2'!C19)</f>
        <v>0.1394735</v>
      </c>
      <c r="C19" s="4">
        <f>AVERAGE('LF1'!D19,'LF2'!D19)</f>
        <v>0.33699999999999997</v>
      </c>
      <c r="D19" s="4">
        <f>AVERAGE('LF1'!E19,'LF2'!E19)</f>
        <v>0.465505</v>
      </c>
      <c r="E19" s="4">
        <f>AVERAGE('LF1'!F19,'LF2'!F19)</f>
        <v>6.8911999999999995</v>
      </c>
      <c r="F19" s="4">
        <f>AVERAGE('LF1'!G19,'LF2'!G19)</f>
        <v>61.416600000000003</v>
      </c>
      <c r="G19" s="4">
        <f>AVERAGE('LF1'!H19,'LF2'!H19)</f>
        <v>8.5846999999999993E-2</v>
      </c>
      <c r="H19" s="13"/>
      <c r="I19" s="4">
        <f>_xlfn.STDEV.P('LF1'!C19,'LF2'!C19)</f>
        <v>4.2016500000000054E-2</v>
      </c>
      <c r="J19" s="4">
        <f>_xlfn.STDEV.P('LF1'!D19,'LF2'!D19)</f>
        <v>9.7660000000000066E-2</v>
      </c>
      <c r="K19" s="4">
        <f>_xlfn.STDEV.P('LF1'!E19,'LF2'!E19)</f>
        <v>3.3324999999999994E-2</v>
      </c>
      <c r="L19" s="4">
        <f>_xlfn.STDEV.P('LF1'!F19,'LF2'!F19)</f>
        <v>2.077900000000001</v>
      </c>
      <c r="M19" s="4">
        <f>_xlfn.STDEV.P('LF1'!G19,'LF2'!G19)</f>
        <v>0.44209999999999994</v>
      </c>
      <c r="N19" s="4">
        <f>_xlfn.STDEV.P('LF1'!H19,'LF2'!H19)</f>
        <v>2.6423000000000023E-2</v>
      </c>
      <c r="O19" s="13"/>
    </row>
    <row r="20" spans="1:15" s="5" customFormat="1" x14ac:dyDescent="0.35">
      <c r="A20" s="4">
        <v>42.5</v>
      </c>
      <c r="B20" s="4">
        <f>AVERAGE('LF1'!C20,'LF2'!C20)</f>
        <v>0.116186</v>
      </c>
      <c r="C20" s="4">
        <f>AVERAGE('LF1'!D20,'LF2'!D20)</f>
        <v>0.29025499999999999</v>
      </c>
      <c r="D20" s="4">
        <f>AVERAGE('LF1'!E20,'LF2'!E20)</f>
        <v>0.46040999999999999</v>
      </c>
      <c r="E20" s="4">
        <f>AVERAGE('LF1'!F20,'LF2'!F20)</f>
        <v>5.2241999999999997</v>
      </c>
      <c r="F20" s="4">
        <f>AVERAGE('LF1'!G20,'LF2'!G20)</f>
        <v>54.575500000000005</v>
      </c>
      <c r="G20" s="4">
        <f>AVERAGE('LF1'!H20,'LF2'!H20)</f>
        <v>6.4536499999999997E-2</v>
      </c>
      <c r="H20" s="13"/>
      <c r="I20" s="4">
        <f>_xlfn.STDEV.P('LF1'!C20,'LF2'!C20)</f>
        <v>3.7583999999999999E-2</v>
      </c>
      <c r="J20" s="4">
        <f>_xlfn.STDEV.P('LF1'!D20,'LF2'!D20)</f>
        <v>8.6684999999999984E-2</v>
      </c>
      <c r="K20" s="4">
        <f>_xlfn.STDEV.P('LF1'!E20,'LF2'!E20)</f>
        <v>5.0720000000000015E-2</v>
      </c>
      <c r="L20" s="4">
        <f>_xlfn.STDEV.P('LF1'!F20,'LF2'!F20)</f>
        <v>1.9470000000000007</v>
      </c>
      <c r="M20" s="4">
        <f>_xlfn.STDEV.P('LF1'!G20,'LF2'!G20)</f>
        <v>3.0008000000000017</v>
      </c>
      <c r="N20" s="4">
        <f>_xlfn.STDEV.P('LF1'!H20,'LF2'!H20)</f>
        <v>2.3997500000000008E-2</v>
      </c>
      <c r="O20" s="13"/>
    </row>
    <row r="21" spans="1:15" s="5" customFormat="1" x14ac:dyDescent="0.35">
      <c r="A21" s="4">
        <v>40</v>
      </c>
      <c r="B21" s="4">
        <f>AVERAGE('LF1'!C21,'LF2'!C21)</f>
        <v>0.13785549999999999</v>
      </c>
      <c r="C21" s="4">
        <f>AVERAGE('LF1'!D21,'LF2'!D21)</f>
        <v>0.32736999999999999</v>
      </c>
      <c r="D21" s="4">
        <f>AVERAGE('LF1'!E21,'LF2'!E21)</f>
        <v>0.46560999999999997</v>
      </c>
      <c r="E21" s="4">
        <f>AVERAGE('LF1'!F21,'LF2'!F21)</f>
        <v>7.0433000000000003</v>
      </c>
      <c r="F21" s="4">
        <f>AVERAGE('LF1'!G21,'LF2'!G21)</f>
        <v>62.3277</v>
      </c>
      <c r="G21" s="4">
        <f>AVERAGE('LF1'!H21,'LF2'!H21)</f>
        <v>8.6955000000000005E-2</v>
      </c>
      <c r="H21" s="13"/>
      <c r="I21" s="4">
        <f>_xlfn.STDEV.P('LF1'!C21,'LF2'!C21)</f>
        <v>4.0264499999999995E-2</v>
      </c>
      <c r="J21" s="4">
        <f>_xlfn.STDEV.P('LF1'!D21,'LF2'!D21)</f>
        <v>8.2529999999999964E-2</v>
      </c>
      <c r="K21" s="4">
        <f>_xlfn.STDEV.P('LF1'!E21,'LF2'!E21)</f>
        <v>2.2910000000000014E-2</v>
      </c>
      <c r="L21" s="4">
        <f>_xlfn.STDEV.P('LF1'!F21,'LF2'!F21)</f>
        <v>2.3193999999999999</v>
      </c>
      <c r="M21" s="4">
        <f>_xlfn.STDEV.P('LF1'!G21,'LF2'!G21)</f>
        <v>2.5681999999999974</v>
      </c>
      <c r="N21" s="4">
        <f>_xlfn.STDEV.P('LF1'!H21,'LF2'!H21)</f>
        <v>2.8634999999999976E-2</v>
      </c>
      <c r="O21" s="13"/>
    </row>
    <row r="22" spans="1:15" s="5" customFormat="1" x14ac:dyDescent="0.35">
      <c r="A22" s="4">
        <v>37.5</v>
      </c>
      <c r="B22" s="4">
        <f>AVERAGE('LF1'!C22,'LF2'!C22)</f>
        <v>0.18278250000000001</v>
      </c>
      <c r="C22" s="4">
        <f>AVERAGE('LF1'!D22,'LF2'!D22)</f>
        <v>0.40714499999999998</v>
      </c>
      <c r="D22" s="4">
        <f>AVERAGE('LF1'!E22,'LF2'!E22)</f>
        <v>0.43923500000000004</v>
      </c>
      <c r="E22" s="4">
        <f>AVERAGE('LF1'!F22,'LF2'!F22)</f>
        <v>11.758850000000001</v>
      </c>
      <c r="F22" s="4">
        <f>AVERAGE('LF1'!G22,'LF2'!G22)</f>
        <v>71.575800000000001</v>
      </c>
      <c r="G22" s="4">
        <f>AVERAGE('LF1'!H22,'LF2'!H22)</f>
        <v>0.1452215</v>
      </c>
      <c r="H22" s="13"/>
      <c r="I22" s="4">
        <f>_xlfn.STDEV.P('LF1'!C22,'LF2'!C22)</f>
        <v>9.0527499999999997E-2</v>
      </c>
      <c r="J22" s="4">
        <f>_xlfn.STDEV.P('LF1'!D22,'LF2'!D22)</f>
        <v>0.17331500000000002</v>
      </c>
      <c r="K22" s="4">
        <f>_xlfn.STDEV.P('LF1'!E22,'LF2'!E22)</f>
        <v>8.874999999999994E-3</v>
      </c>
      <c r="L22" s="4">
        <f>_xlfn.STDEV.P('LF1'!F22,'LF2'!F22)</f>
        <v>7.6065500000000021</v>
      </c>
      <c r="M22" s="4">
        <f>_xlfn.STDEV.P('LF1'!G22,'LF2'!G22)</f>
        <v>15.900300000000012</v>
      </c>
      <c r="N22" s="4">
        <f>_xlfn.STDEV.P('LF1'!H22,'LF2'!H22)</f>
        <v>9.3858499999999984E-2</v>
      </c>
      <c r="O22" s="13"/>
    </row>
    <row r="23" spans="1:15" s="5" customFormat="1" x14ac:dyDescent="0.35">
      <c r="A23" s="4">
        <v>35</v>
      </c>
      <c r="B23" s="4">
        <f>AVERAGE('LF1'!C23,'LF2'!C23)</f>
        <v>0.15760000000000002</v>
      </c>
      <c r="C23" s="4">
        <f>AVERAGE('LF1'!D23,'LF2'!D23)</f>
        <v>0.367255</v>
      </c>
      <c r="D23" s="4">
        <f>AVERAGE('LF1'!E23,'LF2'!E23)</f>
        <v>0.47098000000000001</v>
      </c>
      <c r="E23" s="4">
        <f>AVERAGE('LF1'!F23,'LF2'!F23)</f>
        <v>9.1851500000000001</v>
      </c>
      <c r="F23" s="4">
        <f>AVERAGE('LF1'!G23,'LF2'!G23)</f>
        <v>68.965050000000005</v>
      </c>
      <c r="G23" s="4">
        <f>AVERAGE('LF1'!H23,'LF2'!H23)</f>
        <v>0.1133995</v>
      </c>
      <c r="H23" s="13"/>
      <c r="I23" s="4">
        <f>_xlfn.STDEV.P('LF1'!C23,'LF2'!C23)</f>
        <v>5.5379999999999943E-2</v>
      </c>
      <c r="J23" s="4">
        <f>_xlfn.STDEV.P('LF1'!D23,'LF2'!D23)</f>
        <v>0.11416500000000013</v>
      </c>
      <c r="K23" s="4">
        <f>_xlfn.STDEV.P('LF1'!E23,'LF2'!E23)</f>
        <v>1.9639999999999991E-2</v>
      </c>
      <c r="L23" s="4">
        <f>_xlfn.STDEV.P('LF1'!F23,'LF2'!F23)</f>
        <v>4.1794499999999992</v>
      </c>
      <c r="M23" s="4">
        <f>_xlfn.STDEV.P('LF1'!G23,'LF2'!G23)</f>
        <v>8.5063499999999976</v>
      </c>
      <c r="N23" s="4">
        <f>_xlfn.STDEV.P('LF1'!H23,'LF2'!H23)</f>
        <v>5.1600500000000014E-2</v>
      </c>
      <c r="O23" s="13"/>
    </row>
    <row r="24" spans="1:15" s="5" customFormat="1" x14ac:dyDescent="0.35">
      <c r="A24" s="4">
        <v>32.5</v>
      </c>
      <c r="B24" s="4">
        <f>AVERAGE('LF1'!C24,'LF2'!C24)</f>
        <v>0.159605</v>
      </c>
      <c r="C24" s="4">
        <f>AVERAGE('LF1'!D24,'LF2'!D24)</f>
        <v>0.37689</v>
      </c>
      <c r="D24" s="4">
        <f>AVERAGE('LF1'!E24,'LF2'!E24)</f>
        <v>0.46902500000000003</v>
      </c>
      <c r="E24" s="4">
        <f>AVERAGE('LF1'!F24,'LF2'!F24)</f>
        <v>9.1563499999999998</v>
      </c>
      <c r="F24" s="4">
        <f>AVERAGE('LF1'!G24,'LF2'!G24)</f>
        <v>70.339449999999999</v>
      </c>
      <c r="G24" s="4">
        <f>AVERAGE('LF1'!H24,'LF2'!H24)</f>
        <v>0.11304350000000001</v>
      </c>
      <c r="H24" s="13"/>
      <c r="I24" s="4">
        <f>_xlfn.STDEV.P('LF1'!C24,'LF2'!C24)</f>
        <v>3.315499999999999E-2</v>
      </c>
      <c r="J24" s="4">
        <f>_xlfn.STDEV.P('LF1'!D24,'LF2'!D24)</f>
        <v>8.2529999999999881E-2</v>
      </c>
      <c r="K24" s="4">
        <f>_xlfn.STDEV.P('LF1'!E24,'LF2'!E24)</f>
        <v>3.1294999999999989E-2</v>
      </c>
      <c r="L24" s="4">
        <f>_xlfn.STDEV.P('LF1'!F24,'LF2'!F24)</f>
        <v>2.1922500000000014</v>
      </c>
      <c r="M24" s="4">
        <f>_xlfn.STDEV.P('LF1'!G24,'LF2'!G24)</f>
        <v>2.3460500000000053</v>
      </c>
      <c r="N24" s="4">
        <f>_xlfn.STDEV.P('LF1'!H24,'LF2'!H24)</f>
        <v>2.7066499999999993E-2</v>
      </c>
      <c r="O24" s="13"/>
    </row>
    <row r="25" spans="1:15" s="5" customFormat="1" x14ac:dyDescent="0.35">
      <c r="A25" s="4">
        <v>30</v>
      </c>
      <c r="B25" s="4">
        <f>AVERAGE('LF1'!C25,'LF2'!C25)</f>
        <v>0.140955</v>
      </c>
      <c r="C25" s="4">
        <f>AVERAGE('LF1'!D25,'LF2'!D25)</f>
        <v>0.34387500000000004</v>
      </c>
      <c r="D25" s="4">
        <f>AVERAGE('LF1'!E25,'LF2'!E25)</f>
        <v>0.47867499999999996</v>
      </c>
      <c r="E25" s="4">
        <f>AVERAGE('LF1'!F25,'LF2'!F25)</f>
        <v>7.5370999999999997</v>
      </c>
      <c r="F25" s="4">
        <f>AVERAGE('LF1'!G25,'LF2'!G25)</f>
        <v>64.601399999999998</v>
      </c>
      <c r="G25" s="4">
        <f>AVERAGE('LF1'!H25,'LF2'!H25)</f>
        <v>9.3050000000000008E-2</v>
      </c>
      <c r="H25" s="13"/>
      <c r="I25" s="4">
        <f>_xlfn.STDEV.P('LF1'!C25,'LF2'!C25)</f>
        <v>3.8825000000000026E-2</v>
      </c>
      <c r="J25" s="4">
        <f>_xlfn.STDEV.P('LF1'!D25,'LF2'!D25)</f>
        <v>8.8034999999999905E-2</v>
      </c>
      <c r="K25" s="4">
        <f>_xlfn.STDEV.P('LF1'!E25,'LF2'!E25)</f>
        <v>2.5044999999999984E-2</v>
      </c>
      <c r="L25" s="4">
        <f>_xlfn.STDEV.P('LF1'!F25,'LF2'!F25)</f>
        <v>2.6179999999999999</v>
      </c>
      <c r="M25" s="4">
        <f>_xlfn.STDEV.P('LF1'!G25,'LF2'!G25)</f>
        <v>5.1353000000000009</v>
      </c>
      <c r="N25" s="4">
        <f>_xlfn.STDEV.P('LF1'!H25,'LF2'!H25)</f>
        <v>3.2319999999999981E-2</v>
      </c>
      <c r="O25" s="13"/>
    </row>
    <row r="26" spans="1:15" s="5" customFormat="1" x14ac:dyDescent="0.35">
      <c r="A26" s="4">
        <v>27.5</v>
      </c>
      <c r="B26" s="4">
        <f>AVERAGE('LF1'!C26,'LF2'!C26)</f>
        <v>0.25376500000000002</v>
      </c>
      <c r="C26" s="4">
        <f>AVERAGE('LF1'!D26,'LF2'!D26)</f>
        <v>0.48830499999999999</v>
      </c>
      <c r="D26" s="4">
        <f>AVERAGE('LF1'!E26,'LF2'!E26)</f>
        <v>0.40071999999999997</v>
      </c>
      <c r="E26" s="4">
        <f>AVERAGE('LF1'!F26,'LF2'!F26)</f>
        <v>18.620750000000001</v>
      </c>
      <c r="F26" s="4">
        <f>AVERAGE('LF1'!G26,'LF2'!G26)</f>
        <v>80.243099999999998</v>
      </c>
      <c r="G26" s="4">
        <f>AVERAGE('LF1'!H26,'LF2'!H26)</f>
        <v>0.22988999999999998</v>
      </c>
      <c r="H26" s="13"/>
      <c r="I26" s="4">
        <f>_xlfn.STDEV.P('LF1'!C26,'LF2'!C26)</f>
        <v>0.14327500000000001</v>
      </c>
      <c r="J26" s="4">
        <f>_xlfn.STDEV.P('LF1'!D26,'LF2'!D26)</f>
        <v>0.21870500000000012</v>
      </c>
      <c r="K26" s="4">
        <f>_xlfn.STDEV.P('LF1'!E26,'LF2'!E26)</f>
        <v>4.9890000000000212E-2</v>
      </c>
      <c r="L26" s="4">
        <f>_xlfn.STDEV.P('LF1'!F26,'LF2'!F26)</f>
        <v>13.079649999999996</v>
      </c>
      <c r="M26" s="4">
        <f>_xlfn.STDEV.P('LF1'!G26,'LF2'!G26)</f>
        <v>18.328700000000005</v>
      </c>
      <c r="N26" s="4">
        <f>_xlfn.STDEV.P('LF1'!H26,'LF2'!H26)</f>
        <v>0.16148000000000001</v>
      </c>
      <c r="O26" s="13"/>
    </row>
    <row r="27" spans="1:15" s="5" customFormat="1" x14ac:dyDescent="0.35">
      <c r="A27" s="4">
        <v>25</v>
      </c>
      <c r="B27" s="4">
        <f>AVERAGE('LF1'!C27,'LF2'!C27)</f>
        <v>0.17945650000000002</v>
      </c>
      <c r="C27" s="4">
        <f>AVERAGE('LF1'!D27,'LF2'!D27)</f>
        <v>0.40439499999999995</v>
      </c>
      <c r="D27" s="4">
        <f>AVERAGE('LF1'!E27,'LF2'!E27)</f>
        <v>0.45005499999999998</v>
      </c>
      <c r="E27" s="4">
        <f>AVERAGE('LF1'!F27,'LF2'!F27)</f>
        <v>11.464399999999999</v>
      </c>
      <c r="F27" s="4">
        <f>AVERAGE('LF1'!G27,'LF2'!G27)</f>
        <v>71.634500000000003</v>
      </c>
      <c r="G27" s="4">
        <f>AVERAGE('LF1'!H27,'LF2'!H27)</f>
        <v>0.14153750000000001</v>
      </c>
      <c r="H27" s="13"/>
      <c r="I27" s="4">
        <f>_xlfn.STDEV.P('LF1'!C27,'LF2'!C27)</f>
        <v>8.1003499999999978E-2</v>
      </c>
      <c r="J27" s="4">
        <f>_xlfn.STDEV.P('LF1'!D27,'LF2'!D27)</f>
        <v>0.15955500000000011</v>
      </c>
      <c r="K27" s="4">
        <f>_xlfn.STDEV.P('LF1'!E27,'LF2'!E27)</f>
        <v>4.175000000000012E-3</v>
      </c>
      <c r="L27" s="4">
        <f>_xlfn.STDEV.P('LF1'!F27,'LF2'!F27)</f>
        <v>7.0301</v>
      </c>
      <c r="M27" s="4">
        <f>_xlfn.STDEV.P('LF1'!G27,'LF2'!G27)</f>
        <v>16.028800000000004</v>
      </c>
      <c r="N27" s="4">
        <f>_xlfn.STDEV.P('LF1'!H27,'LF2'!H27)</f>
        <v>8.6792499999999981E-2</v>
      </c>
      <c r="O27" s="13"/>
    </row>
    <row r="28" spans="1:15" s="5" customFormat="1" x14ac:dyDescent="0.35">
      <c r="A28" s="12" t="s">
        <v>56</v>
      </c>
      <c r="B28" s="4">
        <f>AVERAGE('LF1'!C28,'LF2'!C28)</f>
        <v>0.22109999999999999</v>
      </c>
      <c r="C28" s="4">
        <f>AVERAGE('LF1'!D28,'LF2'!D28)</f>
        <v>0.45941500000000002</v>
      </c>
      <c r="D28" s="4">
        <f>AVERAGE('LF1'!E28,'LF2'!E28)</f>
        <v>0.43946499999999999</v>
      </c>
      <c r="E28" s="4">
        <f>AVERAGE('LF1'!F28,'LF2'!F28)</f>
        <v>15.54275</v>
      </c>
      <c r="F28" s="4">
        <f>AVERAGE('LF1'!G28,'LF2'!G28)</f>
        <v>81.709464999999994</v>
      </c>
      <c r="G28" s="4">
        <f>AVERAGE('LF1'!H28,'LF2'!H28)</f>
        <v>0.191885</v>
      </c>
      <c r="H28" s="13"/>
      <c r="I28" s="4">
        <f>_xlfn.STDEV.P('LF1'!C28,'LF2'!C28)</f>
        <v>8.8319999999999954E-2</v>
      </c>
      <c r="J28" s="4">
        <f>_xlfn.STDEV.P('LF1'!D28,'LF2'!D28)</f>
        <v>0.15680499999999989</v>
      </c>
      <c r="K28" s="4">
        <f>_xlfn.STDEV.P('LF1'!E28,'LF2'!E28)</f>
        <v>1.6094999999999998E-2</v>
      </c>
      <c r="L28" s="4">
        <f>_xlfn.STDEV.P('LF1'!F28,'LF2'!F28)</f>
        <v>8.1215500000000027</v>
      </c>
      <c r="M28" s="4">
        <f>_xlfn.STDEV.P('LF1'!G28,'LF2'!G28)</f>
        <v>12.70933500000007</v>
      </c>
      <c r="N28" s="4">
        <f>_xlfn.STDEV.P('LF1'!H28,'LF2'!H28)</f>
        <v>0.10026500000000005</v>
      </c>
      <c r="O28" s="13"/>
    </row>
    <row r="44" spans="1:15" s="5" customFormat="1" x14ac:dyDescent="0.35">
      <c r="A44" s="3"/>
      <c r="B44" s="4"/>
      <c r="C44" s="3"/>
      <c r="D44" s="3"/>
      <c r="E44" s="3"/>
      <c r="F44" s="3"/>
      <c r="G44" s="3"/>
      <c r="H44" s="14"/>
      <c r="I44" s="9"/>
      <c r="J44" s="9"/>
      <c r="K44" s="9"/>
      <c r="L44" s="4"/>
      <c r="M44" s="4"/>
      <c r="N44" s="4"/>
      <c r="O44" s="1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01167-74D6-423A-8C3E-0AE969BB0033}">
  <dimension ref="A1"/>
  <sheetViews>
    <sheetView workbookViewId="0">
      <selection activeCell="J29" sqref="J29"/>
    </sheetView>
  </sheetViews>
  <sheetFormatPr defaultRowHeight="14.5" x14ac:dyDescent="0.35"/>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02E4B-A009-4B51-A6D7-A56400843A43}">
  <dimension ref="A1"/>
  <sheetViews>
    <sheetView workbookViewId="0">
      <selection activeCell="Y28" sqref="Y28"/>
    </sheetView>
  </sheetViews>
  <sheetFormatPr defaultRowHeight="14.5" x14ac:dyDescent="0.3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Sheet1</vt:lpstr>
      <vt:lpstr>HF1</vt:lpstr>
      <vt:lpstr>HF2</vt:lpstr>
      <vt:lpstr>HF AVGS</vt:lpstr>
      <vt:lpstr>LF1</vt:lpstr>
      <vt:lpstr>LF2</vt:lpstr>
      <vt:lpstr>LF AVGS</vt:lpstr>
      <vt:lpstr>Thickness</vt:lpstr>
      <vt:lpstr>Roughness</vt:lpstr>
      <vt:lpstr>Cover</vt:lpstr>
      <vt:lpstr>Biomass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Jackson</dc:creator>
  <cp:lastModifiedBy>Alexandra Snowdon</cp:lastModifiedBy>
  <dcterms:created xsi:type="dcterms:W3CDTF">2015-06-05T18:17:20Z</dcterms:created>
  <dcterms:modified xsi:type="dcterms:W3CDTF">2023-06-16T10:49:48Z</dcterms:modified>
</cp:coreProperties>
</file>