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40" documentId="8_{394CBAC3-0ED2-43F9-820E-5907E2779FD8}" xr6:coauthVersionLast="47" xr6:coauthVersionMax="47" xr10:uidLastSave="{18DDFAEF-11EA-4E1A-B619-B6AD1186499F}"/>
  <bookViews>
    <workbookView xWindow="-120" yWindow="-120" windowWidth="25440" windowHeight="15390" xr2:uid="{08BB31EB-9634-41A5-BA5D-597DD08B9225}"/>
  </bookViews>
  <sheets>
    <sheet name="Figure 23" sheetId="27" r:id="rId1"/>
    <sheet name="Figure 25" sheetId="35" r:id="rId2"/>
    <sheet name="Policrom D" sheetId="1" r:id="rId3"/>
    <sheet name="Policrom D (2)" sheetId="9" r:id="rId4"/>
    <sheet name="Policrom A1" sheetId="10" r:id="rId5"/>
    <sheet name="Policrom A2" sheetId="11" r:id="rId6"/>
    <sheet name="Policrom A2b" sheetId="12" r:id="rId7"/>
    <sheet name="Policrom A3" sheetId="13" r:id="rId8"/>
    <sheet name="Policrom A3b " sheetId="14" r:id="rId9"/>
    <sheet name="Policrom A average loaded" sheetId="23" r:id="rId10"/>
    <sheet name="Policrom A average unloaded" sheetId="24" r:id="rId11"/>
    <sheet name="Policrom B1" sheetId="15" r:id="rId12"/>
    <sheet name="Policrom B1b" sheetId="16" r:id="rId13"/>
    <sheet name="Policrom B2" sheetId="18" r:id="rId14"/>
    <sheet name="Policrom B2b " sheetId="17" r:id="rId15"/>
    <sheet name="Policrom B average loaded" sheetId="25" r:id="rId16"/>
    <sheet name="Policrom B average unloaded" sheetId="26" r:id="rId17"/>
    <sheet name="Policrom C" sheetId="19" r:id="rId18"/>
    <sheet name="Policrom C_b " sheetId="20" r:id="rId19"/>
    <sheet name="Policrom all samples loaded" sheetId="21" r:id="rId20"/>
    <sheet name="Policrom all samples unloaded " sheetId="22" r:id="rId21"/>
    <sheet name="all samples unloaded avg" sheetId="28" r:id="rId22"/>
    <sheet name="Washing Policrom D" sheetId="29" r:id="rId23"/>
    <sheet name="Washing Policrom A" sheetId="30" r:id="rId24"/>
    <sheet name="Washing Policrom B" sheetId="31" r:id="rId25"/>
    <sheet name="Washing Policrom C" sheetId="32" r:id="rId26"/>
    <sheet name="Platilon U073" sheetId="33" r:id="rId27"/>
  </sheets>
  <definedNames>
    <definedName name="_Hlk64467851" localSheetId="0">'Figure 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1" l="1"/>
  <c r="D11" i="29"/>
  <c r="D19" i="31"/>
  <c r="C10" i="29"/>
  <c r="C4" i="31"/>
  <c r="C5" i="31"/>
  <c r="C6" i="31"/>
  <c r="C7" i="31"/>
  <c r="C8" i="31"/>
  <c r="C3" i="31"/>
  <c r="B2" i="31"/>
  <c r="B2" i="33"/>
  <c r="C2" i="33" s="1"/>
  <c r="D2" i="33" s="1"/>
  <c r="C4" i="33"/>
  <c r="C5" i="33"/>
  <c r="C6" i="33"/>
  <c r="C7" i="33"/>
  <c r="C8" i="33"/>
  <c r="C3" i="33"/>
  <c r="D6" i="33" l="1"/>
  <c r="D5" i="33"/>
  <c r="D3" i="33"/>
  <c r="D7" i="33"/>
  <c r="D4" i="33"/>
  <c r="D8" i="33"/>
  <c r="C4" i="32"/>
  <c r="C5" i="32"/>
  <c r="C6" i="32"/>
  <c r="C7" i="32"/>
  <c r="C8" i="32"/>
  <c r="C3" i="32"/>
  <c r="C2" i="32"/>
  <c r="B2" i="32"/>
  <c r="D2" i="32" s="1"/>
  <c r="C4" i="30"/>
  <c r="C5" i="30"/>
  <c r="C6" i="30"/>
  <c r="C7" i="30"/>
  <c r="C8" i="30"/>
  <c r="C3" i="30"/>
  <c r="C2" i="30"/>
  <c r="D2" i="30" s="1"/>
  <c r="B2" i="30"/>
  <c r="D8" i="30" s="1"/>
  <c r="D3" i="30"/>
  <c r="D8" i="29"/>
  <c r="D7" i="29"/>
  <c r="D6" i="29"/>
  <c r="D5" i="29"/>
  <c r="D4" i="29"/>
  <c r="D3" i="29"/>
  <c r="D2" i="29"/>
  <c r="C2" i="31" l="1"/>
  <c r="D2" i="31" s="1"/>
  <c r="D5" i="32"/>
  <c r="D6" i="32"/>
  <c r="D3" i="32"/>
  <c r="D7" i="32"/>
  <c r="D4" i="32"/>
  <c r="D8" i="32"/>
  <c r="D5" i="31"/>
  <c r="D4" i="31"/>
  <c r="D6" i="31"/>
  <c r="D3" i="31"/>
  <c r="D7" i="31"/>
  <c r="D8" i="31"/>
  <c r="D4" i="30"/>
  <c r="D5" i="30"/>
  <c r="D6" i="30"/>
  <c r="D7" i="30"/>
  <c r="C3" i="23"/>
  <c r="C4" i="23"/>
  <c r="C5" i="23"/>
  <c r="C6" i="23"/>
  <c r="D6" i="23" s="1"/>
  <c r="C7" i="23"/>
  <c r="C8" i="23"/>
  <c r="C9" i="23"/>
  <c r="C10" i="23"/>
  <c r="D10" i="23" s="1"/>
  <c r="C11" i="23"/>
  <c r="C12" i="23"/>
  <c r="C2" i="23"/>
  <c r="B2" i="23"/>
  <c r="B2" i="26"/>
  <c r="C3" i="25"/>
  <c r="C4" i="25"/>
  <c r="C5" i="25"/>
  <c r="C6" i="25"/>
  <c r="D6" i="25" s="1"/>
  <c r="C7" i="25"/>
  <c r="C8" i="25"/>
  <c r="C9" i="25"/>
  <c r="C10" i="25"/>
  <c r="D10" i="25" s="1"/>
  <c r="C11" i="25"/>
  <c r="C12" i="25"/>
  <c r="C2" i="25"/>
  <c r="B2" i="25"/>
  <c r="C12" i="26"/>
  <c r="C11" i="26"/>
  <c r="D11" i="26" s="1"/>
  <c r="C10" i="26"/>
  <c r="D10" i="26" s="1"/>
  <c r="C9" i="26"/>
  <c r="D9" i="26" s="1"/>
  <c r="C8" i="26"/>
  <c r="D8" i="26" s="1"/>
  <c r="C7" i="26"/>
  <c r="D7" i="26" s="1"/>
  <c r="C6" i="26"/>
  <c r="D6" i="26" s="1"/>
  <c r="C5" i="26"/>
  <c r="D5" i="26" s="1"/>
  <c r="C4" i="26"/>
  <c r="D4" i="26" s="1"/>
  <c r="C3" i="26"/>
  <c r="D3" i="26" s="1"/>
  <c r="C2" i="26"/>
  <c r="D2" i="26" s="1"/>
  <c r="D11" i="25"/>
  <c r="D9" i="25"/>
  <c r="D8" i="25"/>
  <c r="D7" i="25"/>
  <c r="D5" i="25"/>
  <c r="D4" i="25"/>
  <c r="D3" i="25"/>
  <c r="D2" i="25"/>
  <c r="C3" i="24"/>
  <c r="C4" i="24"/>
  <c r="C5" i="24"/>
  <c r="C6" i="24"/>
  <c r="D6" i="24" s="1"/>
  <c r="C7" i="24"/>
  <c r="C8" i="24"/>
  <c r="C9" i="24"/>
  <c r="C10" i="24"/>
  <c r="D10" i="24" s="1"/>
  <c r="C11" i="24"/>
  <c r="C12" i="24"/>
  <c r="C2" i="24"/>
  <c r="B2" i="24"/>
  <c r="D11" i="24"/>
  <c r="D9" i="24"/>
  <c r="D8" i="24"/>
  <c r="D7" i="24"/>
  <c r="D5" i="24"/>
  <c r="D4" i="24"/>
  <c r="D3" i="24"/>
  <c r="D2" i="24"/>
  <c r="D3" i="23"/>
  <c r="D7" i="23"/>
  <c r="D9" i="23"/>
  <c r="D12" i="23"/>
  <c r="D11" i="23"/>
  <c r="D8" i="23"/>
  <c r="D5" i="23"/>
  <c r="D4" i="23"/>
  <c r="D2" i="23"/>
  <c r="D12" i="20"/>
  <c r="D11" i="20"/>
  <c r="D10" i="20"/>
  <c r="D9" i="20"/>
  <c r="D8" i="20"/>
  <c r="D7" i="20"/>
  <c r="D6" i="20"/>
  <c r="D5" i="20"/>
  <c r="D4" i="20"/>
  <c r="D3" i="20"/>
  <c r="D2" i="20"/>
  <c r="D12" i="19"/>
  <c r="D11" i="19"/>
  <c r="D10" i="19"/>
  <c r="D9" i="19"/>
  <c r="D8" i="19"/>
  <c r="D7" i="19"/>
  <c r="D6" i="19"/>
  <c r="D5" i="19"/>
  <c r="D4" i="19"/>
  <c r="D3" i="19"/>
  <c r="D2" i="19"/>
  <c r="D12" i="18"/>
  <c r="D11" i="18"/>
  <c r="D10" i="18"/>
  <c r="D9" i="18"/>
  <c r="D8" i="18"/>
  <c r="D7" i="18"/>
  <c r="D6" i="18"/>
  <c r="D5" i="18"/>
  <c r="D4" i="18"/>
  <c r="D3" i="18"/>
  <c r="D2" i="18"/>
  <c r="D12" i="17"/>
  <c r="D11" i="17"/>
  <c r="D10" i="17"/>
  <c r="D9" i="17"/>
  <c r="D8" i="17"/>
  <c r="D7" i="17"/>
  <c r="D6" i="17"/>
  <c r="D5" i="17"/>
  <c r="D4" i="17"/>
  <c r="D3" i="17"/>
  <c r="D2" i="17"/>
  <c r="D12" i="16"/>
  <c r="D11" i="16"/>
  <c r="D10" i="16"/>
  <c r="D9" i="16"/>
  <c r="D8" i="16"/>
  <c r="D7" i="16"/>
  <c r="D6" i="16"/>
  <c r="D5" i="16"/>
  <c r="D4" i="16"/>
  <c r="D3" i="16"/>
  <c r="D2" i="16"/>
  <c r="D12" i="15"/>
  <c r="D11" i="15"/>
  <c r="D10" i="15"/>
  <c r="D9" i="15"/>
  <c r="D8" i="15"/>
  <c r="D7" i="15"/>
  <c r="D6" i="15"/>
  <c r="D5" i="15"/>
  <c r="D4" i="15"/>
  <c r="D3" i="15"/>
  <c r="D2" i="15"/>
  <c r="D12" i="14"/>
  <c r="D11" i="14"/>
  <c r="D10" i="14"/>
  <c r="D9" i="14"/>
  <c r="D8" i="14"/>
  <c r="D7" i="14"/>
  <c r="D6" i="14"/>
  <c r="D5" i="14"/>
  <c r="D4" i="14"/>
  <c r="D3" i="14"/>
  <c r="D2" i="14"/>
  <c r="D12" i="13"/>
  <c r="D11" i="13"/>
  <c r="D10" i="13"/>
  <c r="D9" i="13"/>
  <c r="D8" i="13"/>
  <c r="D7" i="13"/>
  <c r="D6" i="13"/>
  <c r="D5" i="13"/>
  <c r="D4" i="13"/>
  <c r="D3" i="13"/>
  <c r="D2" i="13"/>
  <c r="D12" i="12"/>
  <c r="D11" i="12"/>
  <c r="D10" i="12"/>
  <c r="D9" i="12"/>
  <c r="D8" i="12"/>
  <c r="D7" i="12"/>
  <c r="D6" i="12"/>
  <c r="D5" i="12"/>
  <c r="D4" i="12"/>
  <c r="D3" i="12"/>
  <c r="D2" i="12"/>
  <c r="D12" i="11"/>
  <c r="D11" i="11"/>
  <c r="D10" i="11"/>
  <c r="D9" i="11"/>
  <c r="D8" i="11"/>
  <c r="D7" i="11"/>
  <c r="D6" i="11"/>
  <c r="D5" i="11"/>
  <c r="D4" i="11"/>
  <c r="D3" i="11"/>
  <c r="D2" i="11"/>
  <c r="D12" i="10"/>
  <c r="D11" i="10"/>
  <c r="D10" i="10"/>
  <c r="D9" i="10"/>
  <c r="D8" i="10"/>
  <c r="D7" i="10"/>
  <c r="D6" i="10"/>
  <c r="D5" i="10"/>
  <c r="D4" i="10"/>
  <c r="D3" i="10"/>
  <c r="D2" i="10"/>
  <c r="D12" i="9"/>
  <c r="D11" i="9"/>
  <c r="D10" i="9"/>
  <c r="D9" i="9"/>
  <c r="D8" i="9"/>
  <c r="D7" i="9"/>
  <c r="D6" i="9"/>
  <c r="D5" i="9"/>
  <c r="D4" i="9"/>
  <c r="D3" i="9"/>
  <c r="D2" i="9"/>
  <c r="D12" i="26" l="1"/>
  <c r="D12" i="25"/>
  <c r="D12" i="24"/>
  <c r="D3" i="1"/>
  <c r="D4" i="1"/>
  <c r="D5" i="1"/>
  <c r="D6" i="1"/>
  <c r="D7" i="1"/>
  <c r="D8" i="1"/>
  <c r="D9" i="1"/>
  <c r="D10" i="1"/>
  <c r="D11" i="1"/>
  <c r="D12" i="1"/>
  <c r="D2" i="1"/>
  <c r="B5" i="27"/>
  <c r="B11" i="27"/>
  <c r="B13" i="27"/>
  <c r="B4" i="27"/>
  <c r="B8" i="27"/>
  <c r="B12" i="27"/>
  <c r="B7" i="27"/>
  <c r="B6" i="27"/>
  <c r="B10" i="27"/>
  <c r="B3" i="27"/>
  <c r="B9" i="27"/>
</calcChain>
</file>

<file path=xl/sharedStrings.xml><?xml version="1.0" encoding="utf-8"?>
<sst xmlns="http://schemas.openxmlformats.org/spreadsheetml/2006/main" count="127" uniqueCount="22">
  <si>
    <t>unloaded Resistance</t>
  </si>
  <si>
    <t>loaded Resistance</t>
  </si>
  <si>
    <t>cycle</t>
  </si>
  <si>
    <t>Normalised</t>
  </si>
  <si>
    <t>unloaded Resistance after bending</t>
  </si>
  <si>
    <t>Normalised_D</t>
  </si>
  <si>
    <t>Normalised A</t>
  </si>
  <si>
    <t>Normalised B</t>
  </si>
  <si>
    <t>Normalised C</t>
  </si>
  <si>
    <t>Platilon U073</t>
  </si>
  <si>
    <t>Norm A</t>
  </si>
  <si>
    <t>Norm B</t>
  </si>
  <si>
    <t>Norm C</t>
  </si>
  <si>
    <t>Policrom A</t>
  </si>
  <si>
    <t>Policrom B</t>
  </si>
  <si>
    <t>Policrom C</t>
  </si>
  <si>
    <t>Policrom D</t>
  </si>
  <si>
    <t>ironing</t>
  </si>
  <si>
    <t>Elecrom Stretch HC</t>
  </si>
  <si>
    <t>Elecrom Stretch Clear</t>
  </si>
  <si>
    <t>Elecrom Stretch White</t>
  </si>
  <si>
    <t>Elecrom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</si>
</sst>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/>
              <a:t>Loaded sample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90132483439575E-2"/>
          <c:y val="4.8645652116381853E-2"/>
          <c:w val="0.88808367704036995"/>
          <c:h val="0.764238167998473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23'!$B$2</c:f>
              <c:strCache>
                <c:ptCount val="1"/>
                <c:pt idx="0">
                  <c:v>Elecrom Stretch HC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23'!$A$3:$A$14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'Figure 23'!$B$3:$B$14</c:f>
              <c:numCache>
                <c:formatCode>General</c:formatCode>
                <c:ptCount val="12"/>
                <c:pt idx="0">
                  <c:v>1</c:v>
                </c:pt>
                <c:pt idx="1">
                  <c:v>1.25</c:v>
                </c:pt>
                <c:pt idx="2">
                  <c:v>1.625</c:v>
                </c:pt>
                <c:pt idx="3">
                  <c:v>1.7499999999999998</c:v>
                </c:pt>
                <c:pt idx="4">
                  <c:v>2</c:v>
                </c:pt>
                <c:pt idx="5">
                  <c:v>2</c:v>
                </c:pt>
                <c:pt idx="6">
                  <c:v>2.25</c:v>
                </c:pt>
                <c:pt idx="7">
                  <c:v>2.25</c:v>
                </c:pt>
                <c:pt idx="8">
                  <c:v>2.625</c:v>
                </c:pt>
                <c:pt idx="9">
                  <c:v>2.9999999999999996</c:v>
                </c:pt>
                <c:pt idx="10">
                  <c:v>2.9999999999999996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C-4D74-8683-0C50FD974C0A}"/>
            </c:ext>
          </c:extLst>
        </c:ser>
        <c:ser>
          <c:idx val="1"/>
          <c:order val="1"/>
          <c:tx>
            <c:strRef>
              <c:f>'Figure 23'!$C$2</c:f>
              <c:strCache>
                <c:ptCount val="1"/>
                <c:pt idx="0">
                  <c:v>Elecrom Stretch Clear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23'!$A$3:$A$14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'Figure 23'!$C$3:$C$14</c:f>
              <c:numCache>
                <c:formatCode>General</c:formatCode>
                <c:ptCount val="12"/>
                <c:pt idx="0">
                  <c:v>1.0833333333333333</c:v>
                </c:pt>
                <c:pt idx="1">
                  <c:v>1.6666666666666667</c:v>
                </c:pt>
                <c:pt idx="2">
                  <c:v>2.916666666666667</c:v>
                </c:pt>
                <c:pt idx="3">
                  <c:v>3.916666666666667</c:v>
                </c:pt>
                <c:pt idx="4">
                  <c:v>4.75</c:v>
                </c:pt>
                <c:pt idx="5">
                  <c:v>5.666666666666667</c:v>
                </c:pt>
                <c:pt idx="6">
                  <c:v>6.666666666666667</c:v>
                </c:pt>
                <c:pt idx="7">
                  <c:v>7.0000000000000009</c:v>
                </c:pt>
                <c:pt idx="8">
                  <c:v>7.7500000000000009</c:v>
                </c:pt>
                <c:pt idx="9">
                  <c:v>8.75</c:v>
                </c:pt>
                <c:pt idx="10">
                  <c:v>9.9166666666666679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4C-4D74-8683-0C50FD974C0A}"/>
            </c:ext>
          </c:extLst>
        </c:ser>
        <c:ser>
          <c:idx val="2"/>
          <c:order val="2"/>
          <c:tx>
            <c:strRef>
              <c:f>'Figure 23'!$D$2</c:f>
              <c:strCache>
                <c:ptCount val="1"/>
                <c:pt idx="0">
                  <c:v>Elecrom Stretch White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23'!$A$3:$A$14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'Figure 23'!$D$3:$D$14</c:f>
              <c:numCache>
                <c:formatCode>General</c:formatCode>
                <c:ptCount val="12"/>
                <c:pt idx="0">
                  <c:v>1.1333333333333333</c:v>
                </c:pt>
                <c:pt idx="1">
                  <c:v>2.4</c:v>
                </c:pt>
                <c:pt idx="2">
                  <c:v>2.8666666666666667</c:v>
                </c:pt>
                <c:pt idx="3">
                  <c:v>3.1333333333333302</c:v>
                </c:pt>
                <c:pt idx="4">
                  <c:v>3.4</c:v>
                </c:pt>
                <c:pt idx="5">
                  <c:v>3.4666666666666668</c:v>
                </c:pt>
                <c:pt idx="6">
                  <c:v>4.1333333333333337</c:v>
                </c:pt>
                <c:pt idx="7">
                  <c:v>4.333333333333333</c:v>
                </c:pt>
                <c:pt idx="8">
                  <c:v>4.333333333333333</c:v>
                </c:pt>
                <c:pt idx="9">
                  <c:v>4.5333333333333332</c:v>
                </c:pt>
                <c:pt idx="10">
                  <c:v>6.1333333333333329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4C-4D74-8683-0C50FD974C0A}"/>
            </c:ext>
          </c:extLst>
        </c:ser>
        <c:ser>
          <c:idx val="3"/>
          <c:order val="3"/>
          <c:tx>
            <c:strRef>
              <c:f>'Figure 23'!$E$2</c:f>
              <c:strCache>
                <c:ptCount val="1"/>
                <c:pt idx="0">
                  <c:v>Elecrom Flex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23'!$A$3:$A$14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'Figure 23'!$E$3:$E$14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4C-4D74-8683-0C50FD974C0A}"/>
            </c:ext>
          </c:extLst>
        </c:ser>
        <c:ser>
          <c:idx val="4"/>
          <c:order val="4"/>
          <c:tx>
            <c:strRef>
              <c:f>'Figure 23'!$F$2</c:f>
              <c:strCache>
                <c:ptCount val="1"/>
                <c:pt idx="0">
                  <c:v>Platilon U073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23'!$A$3:$A$14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'Figure 23'!$F$3:$F$14</c:f>
              <c:numCache>
                <c:formatCode>General</c:formatCode>
                <c:ptCount val="12"/>
                <c:pt idx="0">
                  <c:v>1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F1-49AA-BEBA-75F9FF24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1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bending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3844696766246646E-2"/>
          <c:y val="0.12529267480747186"/>
          <c:w val="0.89614620819055191"/>
          <c:h val="6.7780072902317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B'!$C$1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B'!$A$2:$A$16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10">
                  <c:v>3.5</c:v>
                </c:pt>
              </c:numCache>
            </c:numRef>
          </c:xVal>
          <c:yVal>
            <c:numRef>
              <c:f>'Washing Policrom B'!$C$2:$C$16</c:f>
              <c:numCache>
                <c:formatCode>General</c:formatCode>
                <c:ptCount val="15"/>
                <c:pt idx="0">
                  <c:v>2.1</c:v>
                </c:pt>
                <c:pt idx="1">
                  <c:v>12.549999999999999</c:v>
                </c:pt>
                <c:pt idx="2">
                  <c:v>28.05</c:v>
                </c:pt>
                <c:pt idx="3">
                  <c:v>190</c:v>
                </c:pt>
                <c:pt idx="4">
                  <c:v>765</c:v>
                </c:pt>
                <c:pt idx="5">
                  <c:v>563.70000000000005</c:v>
                </c:pt>
                <c:pt idx="6">
                  <c:v>12.25</c:v>
                </c:pt>
                <c:pt idx="10">
                  <c:v>2.4</c:v>
                </c:pt>
                <c:pt idx="11">
                  <c:v>6.1</c:v>
                </c:pt>
                <c:pt idx="12">
                  <c:v>20</c:v>
                </c:pt>
                <c:pt idx="13">
                  <c:v>30</c:v>
                </c:pt>
                <c:pt idx="14">
                  <c:v>27.4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DF-4BBB-BC35-9AB42C21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B'!$D$1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B'!$A$2:$A$16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10">
                  <c:v>3.5</c:v>
                </c:pt>
              </c:numCache>
            </c:numRef>
          </c:xVal>
          <c:yVal>
            <c:numRef>
              <c:f>'Washing Policrom B'!$D$2:$D$11</c:f>
              <c:numCache>
                <c:formatCode>General</c:formatCode>
                <c:ptCount val="10"/>
                <c:pt idx="0">
                  <c:v>1</c:v>
                </c:pt>
                <c:pt idx="1">
                  <c:v>5.9761904761904754</c:v>
                </c:pt>
                <c:pt idx="2">
                  <c:v>13.357142857142858</c:v>
                </c:pt>
                <c:pt idx="3">
                  <c:v>90.476190476190467</c:v>
                </c:pt>
                <c:pt idx="4">
                  <c:v>364.28571428571428</c:v>
                </c:pt>
                <c:pt idx="5">
                  <c:v>268.42857142857144</c:v>
                </c:pt>
                <c:pt idx="6">
                  <c:v>5.833333333333333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1A-4E0D-B402-7349D6DC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C'!$C$1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C'!$A$2:$A$16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'Washing Policrom C'!$C$2:$C$16</c:f>
              <c:numCache>
                <c:formatCode>General</c:formatCode>
                <c:ptCount val="15"/>
                <c:pt idx="0">
                  <c:v>2.1</c:v>
                </c:pt>
                <c:pt idx="1">
                  <c:v>9.8000000000000007</c:v>
                </c:pt>
                <c:pt idx="2">
                  <c:v>33</c:v>
                </c:pt>
                <c:pt idx="3">
                  <c:v>95</c:v>
                </c:pt>
                <c:pt idx="4">
                  <c:v>150</c:v>
                </c:pt>
                <c:pt idx="5">
                  <c:v>82</c:v>
                </c:pt>
                <c:pt idx="6">
                  <c:v>8.5</c:v>
                </c:pt>
                <c:pt idx="10">
                  <c:v>9.8000000000000007</c:v>
                </c:pt>
                <c:pt idx="11">
                  <c:v>33</c:v>
                </c:pt>
                <c:pt idx="12">
                  <c:v>95</c:v>
                </c:pt>
                <c:pt idx="13">
                  <c:v>150</c:v>
                </c:pt>
                <c:pt idx="14">
                  <c:v>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7-4E8A-B14E-E69BAA09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C'!$D$1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C'!$A$2:$A$16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'Washing Policrom C'!$D$2:$D$11</c:f>
              <c:numCache>
                <c:formatCode>General</c:formatCode>
                <c:ptCount val="10"/>
                <c:pt idx="0">
                  <c:v>1</c:v>
                </c:pt>
                <c:pt idx="1">
                  <c:v>4.666666666666667</c:v>
                </c:pt>
                <c:pt idx="2">
                  <c:v>15.714285714285714</c:v>
                </c:pt>
                <c:pt idx="3">
                  <c:v>45.238095238095234</c:v>
                </c:pt>
                <c:pt idx="4">
                  <c:v>71.428571428571431</c:v>
                </c:pt>
                <c:pt idx="5">
                  <c:v>39.047619047619044</c:v>
                </c:pt>
                <c:pt idx="6">
                  <c:v>4.0476190476190474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75-4170-9421-92EC0EE4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5293761356754E-2"/>
          <c:y val="2.2111660052900842E-2"/>
          <c:w val="0.88808367704036995"/>
          <c:h val="0.764238167998473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25'!$B$1</c:f>
              <c:strCache>
                <c:ptCount val="1"/>
                <c:pt idx="0">
                  <c:v>Elecrom Stretch HC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25'!$A$2:$A$8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'Figure 25'!$B$2:$B$8</c:f>
              <c:numCache>
                <c:formatCode>General</c:formatCode>
                <c:ptCount val="7"/>
                <c:pt idx="0">
                  <c:v>1</c:v>
                </c:pt>
                <c:pt idx="1">
                  <c:v>2.6363636363636367</c:v>
                </c:pt>
                <c:pt idx="2">
                  <c:v>4.0909090909090908</c:v>
                </c:pt>
                <c:pt idx="3">
                  <c:v>6.3636363636363633</c:v>
                </c:pt>
                <c:pt idx="4">
                  <c:v>6.8181818181818175</c:v>
                </c:pt>
                <c:pt idx="5">
                  <c:v>9.0909090909090899</c:v>
                </c:pt>
                <c:pt idx="6">
                  <c:v>1.5454545454545452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F3-4F8D-B689-4FFD17C602F9}"/>
            </c:ext>
          </c:extLst>
        </c:ser>
        <c:ser>
          <c:idx val="1"/>
          <c:order val="1"/>
          <c:tx>
            <c:strRef>
              <c:f>'Figure 25'!$C$1</c:f>
              <c:strCache>
                <c:ptCount val="1"/>
                <c:pt idx="0">
                  <c:v>Elecrom Stretch Clear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25'!$A$2:$A$8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'Figure 25'!$C$2:$C$8</c:f>
              <c:numCache>
                <c:formatCode>General</c:formatCode>
                <c:ptCount val="7"/>
                <c:pt idx="0">
                  <c:v>1</c:v>
                </c:pt>
                <c:pt idx="1">
                  <c:v>5.9761904761904754</c:v>
                </c:pt>
                <c:pt idx="2">
                  <c:v>13.357142857142858</c:v>
                </c:pt>
                <c:pt idx="3">
                  <c:v>90.476190476190467</c:v>
                </c:pt>
                <c:pt idx="4">
                  <c:v>364.28571428571428</c:v>
                </c:pt>
                <c:pt idx="5">
                  <c:v>268.42857142857144</c:v>
                </c:pt>
                <c:pt idx="6">
                  <c:v>5.833333333333333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F3-4F8D-B689-4FFD17C602F9}"/>
            </c:ext>
          </c:extLst>
        </c:ser>
        <c:ser>
          <c:idx val="2"/>
          <c:order val="2"/>
          <c:tx>
            <c:strRef>
              <c:f>'Figure 25'!$D$1</c:f>
              <c:strCache>
                <c:ptCount val="1"/>
                <c:pt idx="0">
                  <c:v>Elecrom Stretch White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25'!$A$2:$A$8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'Figure 25'!$D$2:$D$8</c:f>
              <c:numCache>
                <c:formatCode>General</c:formatCode>
                <c:ptCount val="7"/>
                <c:pt idx="0">
                  <c:v>1</c:v>
                </c:pt>
                <c:pt idx="1">
                  <c:v>4.666666666666667</c:v>
                </c:pt>
                <c:pt idx="2">
                  <c:v>15.714285714285714</c:v>
                </c:pt>
                <c:pt idx="3">
                  <c:v>45.238095238095234</c:v>
                </c:pt>
                <c:pt idx="4">
                  <c:v>71.428571428571431</c:v>
                </c:pt>
                <c:pt idx="5">
                  <c:v>39.047619047619044</c:v>
                </c:pt>
                <c:pt idx="6">
                  <c:v>4.0476190476190474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F3-4F8D-B689-4FFD17C602F9}"/>
            </c:ext>
          </c:extLst>
        </c:ser>
        <c:ser>
          <c:idx val="3"/>
          <c:order val="3"/>
          <c:tx>
            <c:strRef>
              <c:f>'Figure 25'!$E$1</c:f>
              <c:strCache>
                <c:ptCount val="1"/>
                <c:pt idx="0">
                  <c:v>Elecrom Flex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25'!$A$2:$A$8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'Figure 25'!$E$2:$E$8</c:f>
              <c:numCache>
                <c:formatCode>General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1.8</c:v>
                </c:pt>
                <c:pt idx="3">
                  <c:v>2</c:v>
                </c:pt>
                <c:pt idx="4">
                  <c:v>2.6</c:v>
                </c:pt>
                <c:pt idx="5">
                  <c:v>3</c:v>
                </c:pt>
                <c:pt idx="6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F3-4F8D-B689-4FFD17C602F9}"/>
            </c:ext>
          </c:extLst>
        </c:ser>
        <c:ser>
          <c:idx val="4"/>
          <c:order val="4"/>
          <c:tx>
            <c:strRef>
              <c:f>'Figure 25'!$F$1</c:f>
              <c:strCache>
                <c:ptCount val="1"/>
                <c:pt idx="0">
                  <c:v>Platilon U073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25'!$A$2:$A$8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'Figure 25'!$F$2:$F$8</c:f>
              <c:numCache>
                <c:formatCode>General</c:formatCode>
                <c:ptCount val="7"/>
                <c:pt idx="0">
                  <c:v>1</c:v>
                </c:pt>
                <c:pt idx="1">
                  <c:v>1.3333333333333335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2.8333333333333339</c:v>
                </c:pt>
                <c:pt idx="6">
                  <c:v>2.1666666666666665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2F3-4F8D-B689-4FFD17C6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915651168603925"/>
          <c:y val="1.4673785112271724E-3"/>
          <c:w val="0.89084348831396076"/>
          <c:h val="9.8736396976378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90132483439575E-2"/>
          <c:y val="4.8645652116381853E-2"/>
          <c:w val="0.88808367704036995"/>
          <c:h val="0.764238167998473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'Policrom all samples loaded'!$B$1</c:f>
              <c:strCache>
                <c:ptCount val="1"/>
                <c:pt idx="0">
                  <c:v>Elecrom Stretch HC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'Policrom all samples loaded'!$A$2:$A$14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loaded'!$B$2:$B$14</c:f>
              <c:numCache>
                <c:formatCode>General</c:formatCode>
                <c:ptCount val="13"/>
                <c:pt idx="0">
                  <c:v>1</c:v>
                </c:pt>
                <c:pt idx="1">
                  <c:v>1.3333333333333335</c:v>
                </c:pt>
                <c:pt idx="2">
                  <c:v>1.6666666666666667</c:v>
                </c:pt>
                <c:pt idx="3">
                  <c:v>1.6666666666666667</c:v>
                </c:pt>
                <c:pt idx="4">
                  <c:v>2</c:v>
                </c:pt>
                <c:pt idx="5">
                  <c:v>2</c:v>
                </c:pt>
                <c:pt idx="6">
                  <c:v>2.3333333333333335</c:v>
                </c:pt>
                <c:pt idx="7">
                  <c:v>2.3333333333333335</c:v>
                </c:pt>
                <c:pt idx="8">
                  <c:v>2.666666666666667</c:v>
                </c:pt>
                <c:pt idx="9">
                  <c:v>3</c:v>
                </c:pt>
                <c:pt idx="10">
                  <c:v>3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68-487F-8CB4-72C1B77BB8FF}"/>
            </c:ext>
          </c:extLst>
        </c:ser>
        <c:ser>
          <c:idx val="1"/>
          <c:order val="1"/>
          <c:tx>
            <c:strRef>
              <c:f>'Policrom all samples loaded'!$C$1</c:f>
              <c:strCache>
                <c:ptCount val="1"/>
                <c:pt idx="0">
                  <c:v>Elecrom Stretch Clear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'Policrom all samples loaded'!$A$2:$A$14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loaded'!$C$2:$C$14</c:f>
              <c:numCache>
                <c:formatCode>General</c:formatCode>
                <c:ptCount val="13"/>
                <c:pt idx="0">
                  <c:v>1.2</c:v>
                </c:pt>
                <c:pt idx="1">
                  <c:v>1.8</c:v>
                </c:pt>
                <c:pt idx="2">
                  <c:v>2.2000000000000002</c:v>
                </c:pt>
                <c:pt idx="3">
                  <c:v>3</c:v>
                </c:pt>
                <c:pt idx="4">
                  <c:v>3.4</c:v>
                </c:pt>
                <c:pt idx="5">
                  <c:v>4</c:v>
                </c:pt>
                <c:pt idx="6">
                  <c:v>4.2</c:v>
                </c:pt>
                <c:pt idx="7">
                  <c:v>4.8</c:v>
                </c:pt>
                <c:pt idx="8">
                  <c:v>5.6</c:v>
                </c:pt>
                <c:pt idx="9">
                  <c:v>6</c:v>
                </c:pt>
                <c:pt idx="10">
                  <c:v>6.8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68-487F-8CB4-72C1B77BB8FF}"/>
            </c:ext>
          </c:extLst>
        </c:ser>
        <c:ser>
          <c:idx val="2"/>
          <c:order val="2"/>
          <c:tx>
            <c:strRef>
              <c:f>'Policrom all samples loaded'!$D$1</c:f>
              <c:strCache>
                <c:ptCount val="1"/>
                <c:pt idx="0">
                  <c:v>Elecrom Stretch White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'Policrom all samples loaded'!$A$2:$A$14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loaded'!$D$2:$D$14</c:f>
              <c:numCache>
                <c:formatCode>General</c:formatCode>
                <c:ptCount val="13"/>
                <c:pt idx="0">
                  <c:v>1.1333333333333333</c:v>
                </c:pt>
                <c:pt idx="1">
                  <c:v>2.4</c:v>
                </c:pt>
                <c:pt idx="2">
                  <c:v>2.8666666666666667</c:v>
                </c:pt>
                <c:pt idx="3">
                  <c:v>3.1333333333333333</c:v>
                </c:pt>
                <c:pt idx="4">
                  <c:v>3.4</c:v>
                </c:pt>
                <c:pt idx="5">
                  <c:v>3.4666666666666668</c:v>
                </c:pt>
                <c:pt idx="6">
                  <c:v>4.1333333333333337</c:v>
                </c:pt>
                <c:pt idx="7">
                  <c:v>4.333333333333333</c:v>
                </c:pt>
                <c:pt idx="8">
                  <c:v>4.333333333333333</c:v>
                </c:pt>
                <c:pt idx="9">
                  <c:v>4.5333333333333332</c:v>
                </c:pt>
                <c:pt idx="10">
                  <c:v>6.1333333333333329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68-487F-8CB4-72C1B77BB8FF}"/>
            </c:ext>
          </c:extLst>
        </c:ser>
        <c:ser>
          <c:idx val="3"/>
          <c:order val="3"/>
          <c:tx>
            <c:strRef>
              <c:f>'Policrom all samples loaded'!$E$1</c:f>
              <c:strCache>
                <c:ptCount val="1"/>
                <c:pt idx="0">
                  <c:v>Elecrom Flex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'Policrom all samples loaded'!$A$2:$A$14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loaded'!$E$2:$E$14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1.3333333333333335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168-487F-8CB4-72C1B77BB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1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 bending cy</a:t>
                </a:r>
                <a:r>
                  <a:rPr lang="en-GB" baseline="0"/>
                  <a:t>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7251749781277361E-2"/>
          <c:y val="1.4673785112271724E-3"/>
          <c:w val="0.89084348831396076"/>
          <c:h val="0.11702117287209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90132483439575E-2"/>
          <c:y val="4.8645652116381853E-2"/>
          <c:w val="0.88808367704036995"/>
          <c:h val="0.764238167998473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'Policrom all samples unloaded '!$B$1</c:f>
              <c:strCache>
                <c:ptCount val="1"/>
                <c:pt idx="0">
                  <c:v>Elecrom Stretch HC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'Policrom all samples unloaded 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unloaded '!$B$2:$B$14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1.3333333333333335</c:v>
                </c:pt>
                <c:pt idx="3">
                  <c:v>1.3333333333333335</c:v>
                </c:pt>
                <c:pt idx="4">
                  <c:v>1.6666666666666667</c:v>
                </c:pt>
                <c:pt idx="5">
                  <c:v>1.6666666666666667</c:v>
                </c:pt>
                <c:pt idx="6">
                  <c:v>1.6666666666666667</c:v>
                </c:pt>
                <c:pt idx="7">
                  <c:v>1.6666666666666667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74-4618-B95D-FEF046E07DFB}"/>
            </c:ext>
          </c:extLst>
        </c:ser>
        <c:ser>
          <c:idx val="1"/>
          <c:order val="1"/>
          <c:tx>
            <c:strRef>
              <c:f>'Policrom all samples unloaded '!$C$1</c:f>
              <c:strCache>
                <c:ptCount val="1"/>
                <c:pt idx="0">
                  <c:v>Elecrom Stretch Clear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'Policrom all samples unloaded 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unloaded '!$C$2:$C$14</c:f>
              <c:numCache>
                <c:formatCode>General</c:formatCode>
                <c:ptCount val="13"/>
                <c:pt idx="0">
                  <c:v>1</c:v>
                </c:pt>
                <c:pt idx="1">
                  <c:v>1.4</c:v>
                </c:pt>
                <c:pt idx="2">
                  <c:v>1.4</c:v>
                </c:pt>
                <c:pt idx="3">
                  <c:v>1.6</c:v>
                </c:pt>
                <c:pt idx="4">
                  <c:v>1.6</c:v>
                </c:pt>
                <c:pt idx="5">
                  <c:v>1.8</c:v>
                </c:pt>
                <c:pt idx="6">
                  <c:v>1.8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74-4618-B95D-FEF046E07DFB}"/>
            </c:ext>
          </c:extLst>
        </c:ser>
        <c:ser>
          <c:idx val="2"/>
          <c:order val="2"/>
          <c:tx>
            <c:strRef>
              <c:f>'Policrom all samples unloaded '!$D$1</c:f>
              <c:strCache>
                <c:ptCount val="1"/>
                <c:pt idx="0">
                  <c:v>Elecrom Stretch White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'Policrom all samples unloaded 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unloaded '!$D$2:$D$14</c:f>
              <c:numCache>
                <c:formatCode>General</c:formatCode>
                <c:ptCount val="13"/>
                <c:pt idx="0">
                  <c:v>1</c:v>
                </c:pt>
                <c:pt idx="1">
                  <c:v>1.5333333333333332</c:v>
                </c:pt>
                <c:pt idx="2">
                  <c:v>1.6666666666666667</c:v>
                </c:pt>
                <c:pt idx="3">
                  <c:v>1.7333333333333334</c:v>
                </c:pt>
                <c:pt idx="4">
                  <c:v>1.9333333333333333</c:v>
                </c:pt>
                <c:pt idx="5">
                  <c:v>1.8</c:v>
                </c:pt>
                <c:pt idx="6">
                  <c:v>1.9333333333333333</c:v>
                </c:pt>
                <c:pt idx="7">
                  <c:v>2.0666666666666669</c:v>
                </c:pt>
                <c:pt idx="8">
                  <c:v>2.1333333333333333</c:v>
                </c:pt>
                <c:pt idx="9">
                  <c:v>2.3333333333333335</c:v>
                </c:pt>
                <c:pt idx="10">
                  <c:v>2.5333333333333332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74-4618-B95D-FEF046E07DFB}"/>
            </c:ext>
          </c:extLst>
        </c:ser>
        <c:ser>
          <c:idx val="3"/>
          <c:order val="3"/>
          <c:tx>
            <c:strRef>
              <c:f>'Policrom all samples unloaded '!$E$1</c:f>
              <c:strCache>
                <c:ptCount val="1"/>
                <c:pt idx="0">
                  <c:v>Elecrom Flex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'Policrom all samples unloaded 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'Policrom all samples unloaded '!$E$2:$E$14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74-4618-B95D-FEF046E0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1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bending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844222597175354"/>
          <c:y val="1.4673785112271724E-3"/>
          <c:w val="0.66266888513935762"/>
          <c:h val="0.11702117287209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90132483439575E-2"/>
          <c:y val="4.8645652116381853E-2"/>
          <c:w val="0.88808367704036995"/>
          <c:h val="0.764238167998473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'all samples unloaded avg'!$B$1</c:f>
              <c:strCache>
                <c:ptCount val="1"/>
                <c:pt idx="0">
                  <c:v>Normalised A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samples unloaded avg'!$A$2:$A$14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'all samples unloaded avg'!$B$2:$B$14</c:f>
              <c:numCache>
                <c:formatCode>General</c:formatCode>
                <c:ptCount val="13"/>
                <c:pt idx="0">
                  <c:v>1</c:v>
                </c:pt>
                <c:pt idx="1">
                  <c:v>1.25</c:v>
                </c:pt>
                <c:pt idx="2">
                  <c:v>1.375</c:v>
                </c:pt>
                <c:pt idx="3">
                  <c:v>1.5000000000000002</c:v>
                </c:pt>
                <c:pt idx="4">
                  <c:v>1.7499999999999998</c:v>
                </c:pt>
                <c:pt idx="5">
                  <c:v>1.875</c:v>
                </c:pt>
                <c:pt idx="6">
                  <c:v>2</c:v>
                </c:pt>
                <c:pt idx="7">
                  <c:v>2</c:v>
                </c:pt>
                <c:pt idx="8">
                  <c:v>2.2499999999999996</c:v>
                </c:pt>
                <c:pt idx="9">
                  <c:v>2.3749999999999996</c:v>
                </c:pt>
                <c:pt idx="10">
                  <c:v>2.3749999999999996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A8-4237-A42D-AD8D6FE6D6C0}"/>
            </c:ext>
          </c:extLst>
        </c:ser>
        <c:ser>
          <c:idx val="1"/>
          <c:order val="1"/>
          <c:tx>
            <c:strRef>
              <c:f>'all samples unloaded avg'!$C$1</c:f>
              <c:strCache>
                <c:ptCount val="1"/>
                <c:pt idx="0">
                  <c:v>Normalised B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samples unloaded avg'!$A$2:$A$14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'all samples unloaded avg'!$C$2:$C$14</c:f>
              <c:numCache>
                <c:formatCode>General</c:formatCode>
                <c:ptCount val="13"/>
                <c:pt idx="0">
                  <c:v>1</c:v>
                </c:pt>
                <c:pt idx="1">
                  <c:v>1.9999999999999996</c:v>
                </c:pt>
                <c:pt idx="2">
                  <c:v>1.5384615384615383</c:v>
                </c:pt>
                <c:pt idx="3">
                  <c:v>1.6923076923076923</c:v>
                </c:pt>
                <c:pt idx="4">
                  <c:v>1.8461538461538463</c:v>
                </c:pt>
                <c:pt idx="5">
                  <c:v>2</c:v>
                </c:pt>
                <c:pt idx="6">
                  <c:v>1.9230769230769229</c:v>
                </c:pt>
                <c:pt idx="7">
                  <c:v>2.2307692307692308</c:v>
                </c:pt>
                <c:pt idx="8">
                  <c:v>2.3846153846153846</c:v>
                </c:pt>
                <c:pt idx="9">
                  <c:v>2.3846153846153841</c:v>
                </c:pt>
                <c:pt idx="10">
                  <c:v>2.4615384615384617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A8-4237-A42D-AD8D6FE6D6C0}"/>
            </c:ext>
          </c:extLst>
        </c:ser>
        <c:ser>
          <c:idx val="2"/>
          <c:order val="2"/>
          <c:tx>
            <c:strRef>
              <c:f>'all samples unloaded avg'!$D$1</c:f>
              <c:strCache>
                <c:ptCount val="1"/>
                <c:pt idx="0">
                  <c:v>Normalised C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samples unloaded avg'!$A$2:$A$14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'all samples unloaded avg'!$D$2:$D$14</c:f>
              <c:numCache>
                <c:formatCode>General</c:formatCode>
                <c:ptCount val="13"/>
                <c:pt idx="0">
                  <c:v>1</c:v>
                </c:pt>
                <c:pt idx="1">
                  <c:v>1.5333333333333332</c:v>
                </c:pt>
                <c:pt idx="2">
                  <c:v>1.6666666666666667</c:v>
                </c:pt>
                <c:pt idx="3">
                  <c:v>1.7333333333333334</c:v>
                </c:pt>
                <c:pt idx="4">
                  <c:v>1.9333333333333333</c:v>
                </c:pt>
                <c:pt idx="5">
                  <c:v>1.8</c:v>
                </c:pt>
                <c:pt idx="6">
                  <c:v>1.9333333333333333</c:v>
                </c:pt>
                <c:pt idx="7">
                  <c:v>2.0666666666666669</c:v>
                </c:pt>
                <c:pt idx="8">
                  <c:v>2.1333333333333333</c:v>
                </c:pt>
                <c:pt idx="9">
                  <c:v>2.3333333333333335</c:v>
                </c:pt>
                <c:pt idx="10">
                  <c:v>2.5333333333333332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A8-4237-A42D-AD8D6FE6D6C0}"/>
            </c:ext>
          </c:extLst>
        </c:ser>
        <c:ser>
          <c:idx val="3"/>
          <c:order val="3"/>
          <c:tx>
            <c:strRef>
              <c:f>'all samples unloaded avg'!$E$1</c:f>
              <c:strCache>
                <c:ptCount val="1"/>
                <c:pt idx="0">
                  <c:v>Normalised_D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samples unloaded avg'!$A$2:$A$14</c:f>
              <c:numCache>
                <c:formatCode>General</c:formatCode>
                <c:ptCount val="13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xVal>
          <c:yVal>
            <c:numRef>
              <c:f>'all samples unloaded avg'!$E$2:$E$14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A8-4237-A42D-AD8D6FE6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  <c:max val="1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844222597175354"/>
          <c:y val="1.4673785112271724E-3"/>
          <c:w val="0.66266888513935762"/>
          <c:h val="0.11702117287209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D'!$C$1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D'!$A$2:$A$16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'Washing Policrom D'!$C$2:$C$16</c:f>
              <c:numCache>
                <c:formatCode>General</c:formatCode>
                <c:ptCount val="15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0.6</c:v>
                </c:pt>
                <c:pt idx="8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74-484E-8495-0C1DBDF6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D'!$D$1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D'!$A$2:$A$16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'Washing Policrom D'!$D$2:$D$16</c:f>
              <c:numCache>
                <c:formatCode>General</c:formatCode>
                <c:ptCount val="15"/>
                <c:pt idx="0">
                  <c:v>1</c:v>
                </c:pt>
                <c:pt idx="1">
                  <c:v>1.4</c:v>
                </c:pt>
                <c:pt idx="2">
                  <c:v>1.8</c:v>
                </c:pt>
                <c:pt idx="3">
                  <c:v>2</c:v>
                </c:pt>
                <c:pt idx="4">
                  <c:v>2.6</c:v>
                </c:pt>
                <c:pt idx="5">
                  <c:v>3</c:v>
                </c:pt>
                <c:pt idx="6">
                  <c:v>1.2</c:v>
                </c:pt>
                <c:pt idx="9">
                  <c:v>0.60000000000000009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AA-449E-926F-58C237E91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A'!$C$1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A'!$A$2:$A$16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10">
                  <c:v>0.7</c:v>
                </c:pt>
              </c:numCache>
            </c:numRef>
          </c:xVal>
          <c:yVal>
            <c:numRef>
              <c:f>'Washing Policrom A'!$C$2:$C$16</c:f>
              <c:numCache>
                <c:formatCode>General</c:formatCode>
                <c:ptCount val="15"/>
                <c:pt idx="0">
                  <c:v>0.55000000000000004</c:v>
                </c:pt>
                <c:pt idx="1">
                  <c:v>1.4500000000000002</c:v>
                </c:pt>
                <c:pt idx="2">
                  <c:v>2.25</c:v>
                </c:pt>
                <c:pt idx="3">
                  <c:v>3.5</c:v>
                </c:pt>
                <c:pt idx="4">
                  <c:v>3.75</c:v>
                </c:pt>
                <c:pt idx="5">
                  <c:v>5</c:v>
                </c:pt>
                <c:pt idx="6">
                  <c:v>0.85</c:v>
                </c:pt>
                <c:pt idx="10">
                  <c:v>0.7</c:v>
                </c:pt>
                <c:pt idx="11">
                  <c:v>0.7</c:v>
                </c:pt>
                <c:pt idx="12">
                  <c:v>1.1000000000000001</c:v>
                </c:pt>
                <c:pt idx="13">
                  <c:v>1.3</c:v>
                </c:pt>
                <c:pt idx="14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10-496B-8B76-73FDCE1D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'Washing Policrom A'!$D$1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'Washing Policrom A'!$A$2:$A$16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10">
                  <c:v>0.7</c:v>
                </c:pt>
              </c:numCache>
            </c:numRef>
          </c:xVal>
          <c:yVal>
            <c:numRef>
              <c:f>'Washing Policrom A'!$D$2:$D$11</c:f>
              <c:numCache>
                <c:formatCode>General</c:formatCode>
                <c:ptCount val="10"/>
                <c:pt idx="0">
                  <c:v>1</c:v>
                </c:pt>
                <c:pt idx="1">
                  <c:v>2.6363636363636367</c:v>
                </c:pt>
                <c:pt idx="2">
                  <c:v>4.0909090909090908</c:v>
                </c:pt>
                <c:pt idx="3">
                  <c:v>6.3636363636363633</c:v>
                </c:pt>
                <c:pt idx="4">
                  <c:v>6.8181818181818175</c:v>
                </c:pt>
                <c:pt idx="5">
                  <c:v>9.0909090909090899</c:v>
                </c:pt>
                <c:pt idx="6">
                  <c:v>1.5454545454545452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00-49B6-BB49-5A3ADAE40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14</xdr:row>
      <xdr:rowOff>180975</xdr:rowOff>
    </xdr:from>
    <xdr:to>
      <xdr:col>6</xdr:col>
      <xdr:colOff>295275</xdr:colOff>
      <xdr:row>30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D5197-B157-4E54-93CF-CA04AD8E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7</xdr:row>
      <xdr:rowOff>152400</xdr:rowOff>
    </xdr:from>
    <xdr:to>
      <xdr:col>11</xdr:col>
      <xdr:colOff>171450</xdr:colOff>
      <xdr:row>22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D707A2-B85D-4B6E-A2D0-A72248C1F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95250</xdr:rowOff>
    </xdr:from>
    <xdr:to>
      <xdr:col>16</xdr:col>
      <xdr:colOff>219075</xdr:colOff>
      <xdr:row>15</xdr:row>
      <xdr:rowOff>109538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4932B8-F100-4565-8E9D-178729F6E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95250</xdr:rowOff>
    </xdr:from>
    <xdr:to>
      <xdr:col>16</xdr:col>
      <xdr:colOff>219075</xdr:colOff>
      <xdr:row>15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220E52-D2CD-4D7B-BF97-C8CA6D16F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95250</xdr:rowOff>
    </xdr:from>
    <xdr:to>
      <xdr:col>16</xdr:col>
      <xdr:colOff>219075</xdr:colOff>
      <xdr:row>15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274C7-12A6-46DA-8A22-327EADF61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C0D4B-5E51-4053-97A0-2EC551965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17</xdr:col>
      <xdr:colOff>304800</xdr:colOff>
      <xdr:row>32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34DA06-99E3-42C6-942A-B7E734403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8945CD-344C-4076-9544-8D093A8C9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17</xdr:col>
      <xdr:colOff>304800</xdr:colOff>
      <xdr:row>32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A8C1E2-F714-43FD-8CE6-94363C9B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4677DE-4273-4013-985B-6BED46DFA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17</xdr:col>
      <xdr:colOff>304800</xdr:colOff>
      <xdr:row>32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D5683D-322F-43D6-B676-6B17CFFB5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045ECD-0BCA-4581-9BF2-EEF26F866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17</xdr:col>
      <xdr:colOff>304800</xdr:colOff>
      <xdr:row>32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773C5-01BF-4484-8CCB-2D98B7319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86CA-FAA2-45B9-990F-5F46E4614879}">
  <dimension ref="A1:F13"/>
  <sheetViews>
    <sheetView tabSelected="1" workbookViewId="0">
      <selection activeCell="H31" sqref="H31"/>
    </sheetView>
  </sheetViews>
  <sheetFormatPr defaultRowHeight="15" x14ac:dyDescent="0.25"/>
  <cols>
    <col min="2" max="2" width="20.140625" customWidth="1"/>
    <col min="3" max="3" width="20.42578125" customWidth="1"/>
    <col min="4" max="4" width="24.5703125" customWidth="1"/>
    <col min="5" max="5" width="20.7109375" customWidth="1"/>
    <col min="6" max="6" width="17.85546875" customWidth="1"/>
  </cols>
  <sheetData>
    <row r="1" spans="1:6" x14ac:dyDescent="0.25">
      <c r="B1" t="s">
        <v>10</v>
      </c>
      <c r="C1" t="s">
        <v>11</v>
      </c>
      <c r="D1" t="s">
        <v>12</v>
      </c>
    </row>
    <row r="2" spans="1:6" x14ac:dyDescent="0.25">
      <c r="A2" t="s">
        <v>2</v>
      </c>
      <c r="B2" t="s">
        <v>18</v>
      </c>
      <c r="C2" t="s">
        <v>19</v>
      </c>
      <c r="D2" t="s">
        <v>20</v>
      </c>
      <c r="E2" t="s">
        <v>21</v>
      </c>
      <c r="F2" t="s">
        <v>9</v>
      </c>
    </row>
    <row r="3" spans="1:6" x14ac:dyDescent="0.25">
      <c r="A3">
        <v>0</v>
      </c>
      <c r="B3">
        <f ca="1">(A3/$B$3)</f>
        <v>1</v>
      </c>
      <c r="C3">
        <v>1.0833333333333333</v>
      </c>
      <c r="D3">
        <v>1.1333333333333333</v>
      </c>
      <c r="E3">
        <v>1</v>
      </c>
      <c r="F3">
        <v>1</v>
      </c>
    </row>
    <row r="4" spans="1:6" x14ac:dyDescent="0.25">
      <c r="A4">
        <v>1000</v>
      </c>
      <c r="B4">
        <f t="shared" ref="B4:B13" ca="1" si="0">(A4/$B$3)</f>
        <v>1.25</v>
      </c>
      <c r="C4">
        <v>1.6666666666666667</v>
      </c>
      <c r="D4">
        <v>2.4</v>
      </c>
      <c r="E4">
        <v>1</v>
      </c>
      <c r="F4">
        <v>1.2</v>
      </c>
    </row>
    <row r="5" spans="1:6" x14ac:dyDescent="0.25">
      <c r="A5">
        <v>2000</v>
      </c>
      <c r="B5">
        <f t="shared" ca="1" si="0"/>
        <v>1.625</v>
      </c>
      <c r="C5">
        <v>2.916666666666667</v>
      </c>
      <c r="D5">
        <v>2.8666666666666667</v>
      </c>
      <c r="E5">
        <v>1</v>
      </c>
      <c r="F5">
        <v>1.2</v>
      </c>
    </row>
    <row r="6" spans="1:6" x14ac:dyDescent="0.25">
      <c r="A6">
        <v>3000</v>
      </c>
      <c r="B6">
        <f t="shared" ca="1" si="0"/>
        <v>1.7499999999999998</v>
      </c>
      <c r="C6">
        <v>3.916666666666667</v>
      </c>
      <c r="D6">
        <v>3.1333333333333302</v>
      </c>
      <c r="E6">
        <v>1</v>
      </c>
      <c r="F6">
        <v>1.2</v>
      </c>
    </row>
    <row r="7" spans="1:6" x14ac:dyDescent="0.25">
      <c r="A7">
        <v>4000</v>
      </c>
      <c r="B7">
        <f t="shared" ca="1" si="0"/>
        <v>2</v>
      </c>
      <c r="C7">
        <v>4.75</v>
      </c>
      <c r="D7">
        <v>3.4</v>
      </c>
      <c r="E7">
        <v>1</v>
      </c>
      <c r="F7">
        <v>1.2</v>
      </c>
    </row>
    <row r="8" spans="1:6" x14ac:dyDescent="0.25">
      <c r="A8">
        <v>5000</v>
      </c>
      <c r="B8">
        <f t="shared" ca="1" si="0"/>
        <v>2</v>
      </c>
      <c r="C8">
        <v>5.666666666666667</v>
      </c>
      <c r="D8">
        <v>3.4666666666666668</v>
      </c>
      <c r="E8">
        <v>1</v>
      </c>
      <c r="F8">
        <v>1.2</v>
      </c>
    </row>
    <row r="9" spans="1:6" x14ac:dyDescent="0.25">
      <c r="A9">
        <v>6000</v>
      </c>
      <c r="B9">
        <f t="shared" ca="1" si="0"/>
        <v>2.25</v>
      </c>
      <c r="C9">
        <v>6.666666666666667</v>
      </c>
      <c r="D9">
        <v>4.1333333333333337</v>
      </c>
      <c r="E9">
        <v>1</v>
      </c>
      <c r="F9">
        <v>1.2</v>
      </c>
    </row>
    <row r="10" spans="1:6" x14ac:dyDescent="0.25">
      <c r="A10">
        <v>7000</v>
      </c>
      <c r="B10">
        <f t="shared" ca="1" si="0"/>
        <v>2.25</v>
      </c>
      <c r="C10">
        <v>7.0000000000000009</v>
      </c>
      <c r="D10">
        <v>4.333333333333333</v>
      </c>
      <c r="E10">
        <v>1</v>
      </c>
      <c r="F10">
        <v>1.2</v>
      </c>
    </row>
    <row r="11" spans="1:6" x14ac:dyDescent="0.25">
      <c r="A11">
        <v>8000</v>
      </c>
      <c r="B11">
        <f t="shared" ca="1" si="0"/>
        <v>2.625</v>
      </c>
      <c r="C11">
        <v>7.7500000000000009</v>
      </c>
      <c r="D11">
        <v>4.333333333333333</v>
      </c>
      <c r="E11">
        <v>1</v>
      </c>
      <c r="F11">
        <v>1.4</v>
      </c>
    </row>
    <row r="12" spans="1:6" x14ac:dyDescent="0.25">
      <c r="A12">
        <v>9000</v>
      </c>
      <c r="B12">
        <f t="shared" ca="1" si="0"/>
        <v>2.9999999999999996</v>
      </c>
      <c r="C12">
        <v>8.75</v>
      </c>
      <c r="D12">
        <v>4.5333333333333332</v>
      </c>
      <c r="E12">
        <v>1</v>
      </c>
      <c r="F12">
        <v>1.4</v>
      </c>
    </row>
    <row r="13" spans="1:6" x14ac:dyDescent="0.25">
      <c r="A13">
        <v>10000</v>
      </c>
      <c r="B13">
        <f t="shared" ca="1" si="0"/>
        <v>2.9999999999999996</v>
      </c>
      <c r="C13">
        <v>9.9166666666666679</v>
      </c>
      <c r="D13">
        <v>6.1333333333333329</v>
      </c>
      <c r="E13">
        <v>1.3333333333333335</v>
      </c>
      <c r="F13">
        <v>1.4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5EAD-208E-4AD4-BE0A-7AF5AB22B070}">
  <dimension ref="A1:E24"/>
  <sheetViews>
    <sheetView workbookViewId="0">
      <selection activeCell="K19" sqref="K19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5" x14ac:dyDescent="0.25">
      <c r="A1" t="s">
        <v>2</v>
      </c>
      <c r="B1" t="s">
        <v>0</v>
      </c>
      <c r="C1" t="s">
        <v>1</v>
      </c>
      <c r="D1" t="s">
        <v>3</v>
      </c>
    </row>
    <row r="2" spans="1:5" x14ac:dyDescent="0.25">
      <c r="A2">
        <v>0</v>
      </c>
      <c r="B2">
        <f>(0.5+0.3)/2</f>
        <v>0.4</v>
      </c>
      <c r="C2">
        <f>(C14+D14+E14)/2</f>
        <v>0.4</v>
      </c>
      <c r="D2">
        <f>(C2/$B$2)</f>
        <v>1</v>
      </c>
    </row>
    <row r="3" spans="1:5" x14ac:dyDescent="0.25">
      <c r="A3">
        <v>1000</v>
      </c>
      <c r="C3">
        <f t="shared" ref="C3:C12" si="0">(C15+D15+E15)/2</f>
        <v>0.5</v>
      </c>
      <c r="D3">
        <f t="shared" ref="D3:D12" si="1">(C3/$B$2)</f>
        <v>1.25</v>
      </c>
    </row>
    <row r="4" spans="1:5" x14ac:dyDescent="0.25">
      <c r="A4">
        <v>2000</v>
      </c>
      <c r="C4">
        <f t="shared" si="0"/>
        <v>0.65</v>
      </c>
      <c r="D4">
        <f t="shared" si="1"/>
        <v>1.625</v>
      </c>
    </row>
    <row r="5" spans="1:5" x14ac:dyDescent="0.25">
      <c r="A5">
        <v>3000</v>
      </c>
      <c r="C5">
        <f t="shared" si="0"/>
        <v>0.7</v>
      </c>
      <c r="D5">
        <f t="shared" si="1"/>
        <v>1.7499999999999998</v>
      </c>
    </row>
    <row r="6" spans="1:5" x14ac:dyDescent="0.25">
      <c r="A6">
        <v>4000</v>
      </c>
      <c r="C6">
        <f t="shared" si="0"/>
        <v>0.8</v>
      </c>
      <c r="D6">
        <f t="shared" si="1"/>
        <v>2</v>
      </c>
    </row>
    <row r="7" spans="1:5" x14ac:dyDescent="0.25">
      <c r="A7">
        <v>5000</v>
      </c>
      <c r="C7">
        <f t="shared" si="0"/>
        <v>0.8</v>
      </c>
      <c r="D7">
        <f t="shared" si="1"/>
        <v>2</v>
      </c>
    </row>
    <row r="8" spans="1:5" x14ac:dyDescent="0.25">
      <c r="A8">
        <v>6000</v>
      </c>
      <c r="C8">
        <f t="shared" si="0"/>
        <v>0.9</v>
      </c>
      <c r="D8">
        <f t="shared" si="1"/>
        <v>2.25</v>
      </c>
    </row>
    <row r="9" spans="1:5" x14ac:dyDescent="0.25">
      <c r="A9">
        <v>7000</v>
      </c>
      <c r="C9">
        <f t="shared" si="0"/>
        <v>0.9</v>
      </c>
      <c r="D9">
        <f t="shared" si="1"/>
        <v>2.25</v>
      </c>
    </row>
    <row r="10" spans="1:5" x14ac:dyDescent="0.25">
      <c r="A10">
        <v>8000</v>
      </c>
      <c r="C10">
        <f t="shared" si="0"/>
        <v>1.05</v>
      </c>
      <c r="D10">
        <f t="shared" si="1"/>
        <v>2.625</v>
      </c>
    </row>
    <row r="11" spans="1:5" x14ac:dyDescent="0.25">
      <c r="A11">
        <v>9000</v>
      </c>
      <c r="C11">
        <f t="shared" si="0"/>
        <v>1.2</v>
      </c>
      <c r="D11">
        <f t="shared" si="1"/>
        <v>2.9999999999999996</v>
      </c>
    </row>
    <row r="12" spans="1:5" x14ac:dyDescent="0.25">
      <c r="A12">
        <v>10000</v>
      </c>
      <c r="C12">
        <f t="shared" si="0"/>
        <v>1.2</v>
      </c>
      <c r="D12">
        <f t="shared" si="1"/>
        <v>2.9999999999999996</v>
      </c>
    </row>
    <row r="14" spans="1:5" x14ac:dyDescent="0.25">
      <c r="C14">
        <v>0.5</v>
      </c>
      <c r="E14">
        <v>0.3</v>
      </c>
    </row>
    <row r="15" spans="1:5" x14ac:dyDescent="0.25">
      <c r="C15">
        <v>0.6</v>
      </c>
      <c r="E15">
        <v>0.4</v>
      </c>
    </row>
    <row r="16" spans="1:5" x14ac:dyDescent="0.25">
      <c r="C16">
        <v>0.8</v>
      </c>
      <c r="E16">
        <v>0.5</v>
      </c>
    </row>
    <row r="17" spans="3:5" x14ac:dyDescent="0.25">
      <c r="C17">
        <v>0.9</v>
      </c>
      <c r="E17">
        <v>0.5</v>
      </c>
    </row>
    <row r="18" spans="3:5" x14ac:dyDescent="0.25">
      <c r="C18">
        <v>1</v>
      </c>
      <c r="E18">
        <v>0.6</v>
      </c>
    </row>
    <row r="19" spans="3:5" x14ac:dyDescent="0.25">
      <c r="C19">
        <v>1</v>
      </c>
      <c r="E19">
        <v>0.6</v>
      </c>
    </row>
    <row r="20" spans="3:5" x14ac:dyDescent="0.25">
      <c r="C20">
        <v>1.1000000000000001</v>
      </c>
      <c r="E20">
        <v>0.7</v>
      </c>
    </row>
    <row r="21" spans="3:5" x14ac:dyDescent="0.25">
      <c r="C21">
        <v>1.1000000000000001</v>
      </c>
      <c r="E21">
        <v>0.7</v>
      </c>
    </row>
    <row r="22" spans="3:5" x14ac:dyDescent="0.25">
      <c r="C22">
        <v>1.3</v>
      </c>
      <c r="E22">
        <v>0.8</v>
      </c>
    </row>
    <row r="23" spans="3:5" x14ac:dyDescent="0.25">
      <c r="C23">
        <v>1.5</v>
      </c>
      <c r="E23">
        <v>0.9</v>
      </c>
    </row>
    <row r="24" spans="3:5" x14ac:dyDescent="0.25">
      <c r="C24">
        <v>1.5</v>
      </c>
      <c r="E24">
        <v>0.9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6D1F-2975-4E66-B085-32231E4BB97F}">
  <dimension ref="A1:D24"/>
  <sheetViews>
    <sheetView workbookViewId="0">
      <selection activeCell="C2" sqref="C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(0.5+0.3)/2</f>
        <v>0.4</v>
      </c>
      <c r="C2">
        <f>(C14+D14+E14)/2</f>
        <v>0.4</v>
      </c>
      <c r="D2">
        <f>(C2/$B$2)</f>
        <v>1</v>
      </c>
    </row>
    <row r="3" spans="1:4" x14ac:dyDescent="0.25">
      <c r="A3">
        <v>1000</v>
      </c>
      <c r="C3">
        <f t="shared" ref="C3:C12" si="0">(C15+D15+E15)/2</f>
        <v>0.5</v>
      </c>
      <c r="D3">
        <f t="shared" ref="D3:D12" si="1">(C3/$B$2)</f>
        <v>1.25</v>
      </c>
    </row>
    <row r="4" spans="1:4" x14ac:dyDescent="0.25">
      <c r="A4">
        <v>2000</v>
      </c>
      <c r="C4">
        <f t="shared" si="0"/>
        <v>0.55000000000000004</v>
      </c>
      <c r="D4">
        <f t="shared" si="1"/>
        <v>1.375</v>
      </c>
    </row>
    <row r="5" spans="1:4" x14ac:dyDescent="0.25">
      <c r="A5">
        <v>3000</v>
      </c>
      <c r="C5">
        <f t="shared" si="0"/>
        <v>0.60000000000000009</v>
      </c>
      <c r="D5">
        <f t="shared" si="1"/>
        <v>1.5000000000000002</v>
      </c>
    </row>
    <row r="6" spans="1:4" x14ac:dyDescent="0.25">
      <c r="A6">
        <v>4000</v>
      </c>
      <c r="C6">
        <f t="shared" si="0"/>
        <v>0.7</v>
      </c>
      <c r="D6">
        <f t="shared" si="1"/>
        <v>1.7499999999999998</v>
      </c>
    </row>
    <row r="7" spans="1:4" x14ac:dyDescent="0.25">
      <c r="A7">
        <v>5000</v>
      </c>
      <c r="C7">
        <f t="shared" si="0"/>
        <v>0.75</v>
      </c>
      <c r="D7">
        <f t="shared" si="1"/>
        <v>1.875</v>
      </c>
    </row>
    <row r="8" spans="1:4" x14ac:dyDescent="0.25">
      <c r="A8">
        <v>6000</v>
      </c>
      <c r="C8">
        <f t="shared" si="0"/>
        <v>0.8</v>
      </c>
      <c r="D8">
        <f t="shared" si="1"/>
        <v>2</v>
      </c>
    </row>
    <row r="9" spans="1:4" x14ac:dyDescent="0.25">
      <c r="A9">
        <v>7000</v>
      </c>
      <c r="C9">
        <f t="shared" si="0"/>
        <v>0.8</v>
      </c>
      <c r="D9">
        <f t="shared" si="1"/>
        <v>2</v>
      </c>
    </row>
    <row r="10" spans="1:4" x14ac:dyDescent="0.25">
      <c r="A10">
        <v>8000</v>
      </c>
      <c r="C10">
        <f t="shared" si="0"/>
        <v>0.89999999999999991</v>
      </c>
      <c r="D10">
        <f t="shared" si="1"/>
        <v>2.2499999999999996</v>
      </c>
    </row>
    <row r="11" spans="1:4" x14ac:dyDescent="0.25">
      <c r="A11">
        <v>9000</v>
      </c>
      <c r="C11">
        <f t="shared" si="0"/>
        <v>0.95</v>
      </c>
      <c r="D11">
        <f t="shared" si="1"/>
        <v>2.3749999999999996</v>
      </c>
    </row>
    <row r="12" spans="1:4" x14ac:dyDescent="0.25">
      <c r="A12">
        <v>10000</v>
      </c>
      <c r="C12">
        <f t="shared" si="0"/>
        <v>0.95</v>
      </c>
      <c r="D12">
        <f t="shared" si="1"/>
        <v>2.3749999999999996</v>
      </c>
    </row>
    <row r="14" spans="1:4" x14ac:dyDescent="0.25">
      <c r="C14">
        <v>0.5</v>
      </c>
      <c r="D14">
        <v>0.3</v>
      </c>
    </row>
    <row r="15" spans="1:4" x14ac:dyDescent="0.25">
      <c r="C15">
        <v>0.7</v>
      </c>
      <c r="D15">
        <v>0.3</v>
      </c>
    </row>
    <row r="16" spans="1:4" x14ac:dyDescent="0.25">
      <c r="C16">
        <v>0.7</v>
      </c>
      <c r="D16">
        <v>0.4</v>
      </c>
    </row>
    <row r="17" spans="3:4" x14ac:dyDescent="0.25">
      <c r="C17">
        <v>0.8</v>
      </c>
      <c r="D17">
        <v>0.4</v>
      </c>
    </row>
    <row r="18" spans="3:4" x14ac:dyDescent="0.25">
      <c r="C18">
        <v>0.9</v>
      </c>
      <c r="D18">
        <v>0.5</v>
      </c>
    </row>
    <row r="19" spans="3:4" x14ac:dyDescent="0.25">
      <c r="C19">
        <v>1</v>
      </c>
      <c r="D19">
        <v>0.5</v>
      </c>
    </row>
    <row r="20" spans="3:4" x14ac:dyDescent="0.25">
      <c r="C20">
        <v>1.1000000000000001</v>
      </c>
      <c r="D20">
        <v>0.5</v>
      </c>
    </row>
    <row r="21" spans="3:4" x14ac:dyDescent="0.25">
      <c r="C21">
        <v>1.1000000000000001</v>
      </c>
      <c r="D21">
        <v>0.5</v>
      </c>
    </row>
    <row r="22" spans="3:4" x14ac:dyDescent="0.25">
      <c r="C22">
        <v>1.2</v>
      </c>
      <c r="D22">
        <v>0.6</v>
      </c>
    </row>
    <row r="23" spans="3:4" x14ac:dyDescent="0.25">
      <c r="C23">
        <v>1.3</v>
      </c>
      <c r="D23">
        <v>0.6</v>
      </c>
    </row>
    <row r="24" spans="3:4" x14ac:dyDescent="0.25">
      <c r="C24">
        <v>1.3</v>
      </c>
      <c r="D24">
        <v>0.6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401C-A9A8-4C80-8A52-7C68477B5D37}">
  <dimension ref="A1:D12"/>
  <sheetViews>
    <sheetView workbookViewId="0">
      <selection activeCell="C2" sqref="C2:C1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0.5</v>
      </c>
      <c r="C2">
        <v>0.6</v>
      </c>
      <c r="D2">
        <f>(C2/$B$2)</f>
        <v>1.2</v>
      </c>
    </row>
    <row r="3" spans="1:4" x14ac:dyDescent="0.25">
      <c r="A3">
        <v>1000</v>
      </c>
      <c r="C3">
        <v>0.9</v>
      </c>
      <c r="D3">
        <f t="shared" ref="D3:D12" si="0">(C3/$B$2)</f>
        <v>1.8</v>
      </c>
    </row>
    <row r="4" spans="1:4" x14ac:dyDescent="0.25">
      <c r="A4">
        <v>2000</v>
      </c>
      <c r="C4">
        <v>1.1000000000000001</v>
      </c>
      <c r="D4">
        <f t="shared" si="0"/>
        <v>2.2000000000000002</v>
      </c>
    </row>
    <row r="5" spans="1:4" x14ac:dyDescent="0.25">
      <c r="A5">
        <v>3000</v>
      </c>
      <c r="C5">
        <v>1.5</v>
      </c>
      <c r="D5">
        <f t="shared" si="0"/>
        <v>3</v>
      </c>
    </row>
    <row r="6" spans="1:4" x14ac:dyDescent="0.25">
      <c r="A6">
        <v>4000</v>
      </c>
      <c r="C6">
        <v>1.7</v>
      </c>
      <c r="D6">
        <f t="shared" si="0"/>
        <v>3.4</v>
      </c>
    </row>
    <row r="7" spans="1:4" x14ac:dyDescent="0.25">
      <c r="A7">
        <v>5000</v>
      </c>
      <c r="C7">
        <v>2</v>
      </c>
      <c r="D7">
        <f t="shared" si="0"/>
        <v>4</v>
      </c>
    </row>
    <row r="8" spans="1:4" x14ac:dyDescent="0.25">
      <c r="A8">
        <v>6000</v>
      </c>
      <c r="C8">
        <v>2.1</v>
      </c>
      <c r="D8">
        <f t="shared" si="0"/>
        <v>4.2</v>
      </c>
    </row>
    <row r="9" spans="1:4" x14ac:dyDescent="0.25">
      <c r="A9">
        <v>7000</v>
      </c>
      <c r="C9">
        <v>2.4</v>
      </c>
      <c r="D9">
        <f t="shared" si="0"/>
        <v>4.8</v>
      </c>
    </row>
    <row r="10" spans="1:4" x14ac:dyDescent="0.25">
      <c r="A10">
        <v>8000</v>
      </c>
      <c r="C10">
        <v>2.8</v>
      </c>
      <c r="D10">
        <f t="shared" si="0"/>
        <v>5.6</v>
      </c>
    </row>
    <row r="11" spans="1:4" x14ac:dyDescent="0.25">
      <c r="A11">
        <v>9000</v>
      </c>
      <c r="C11">
        <v>3</v>
      </c>
      <c r="D11">
        <f t="shared" si="0"/>
        <v>6</v>
      </c>
    </row>
    <row r="12" spans="1:4" x14ac:dyDescent="0.25">
      <c r="A12">
        <v>10000</v>
      </c>
      <c r="C12">
        <v>3.4</v>
      </c>
      <c r="D12">
        <f t="shared" si="0"/>
        <v>6.8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7F20-7438-400C-876F-E7F7F03BD7DF}">
  <dimension ref="A1:D12"/>
  <sheetViews>
    <sheetView workbookViewId="0">
      <selection activeCell="C2" sqref="C2:C12"/>
    </sheetView>
  </sheetViews>
  <sheetFormatPr defaultRowHeight="15" x14ac:dyDescent="0.25"/>
  <cols>
    <col min="2" max="2" width="20.7109375" customWidth="1"/>
    <col min="3" max="3" width="32.85546875" customWidth="1"/>
    <col min="4" max="4" width="16.140625" customWidth="1"/>
  </cols>
  <sheetData>
    <row r="1" spans="1:4" x14ac:dyDescent="0.25">
      <c r="A1" t="s">
        <v>2</v>
      </c>
      <c r="B1" t="s">
        <v>0</v>
      </c>
      <c r="C1" t="s">
        <v>4</v>
      </c>
      <c r="D1" t="s">
        <v>3</v>
      </c>
    </row>
    <row r="2" spans="1:4" x14ac:dyDescent="0.25">
      <c r="A2">
        <v>0</v>
      </c>
      <c r="B2">
        <v>0.5</v>
      </c>
      <c r="C2">
        <v>0.5</v>
      </c>
      <c r="D2">
        <f>(C2/$B$2)</f>
        <v>1</v>
      </c>
    </row>
    <row r="3" spans="1:4" x14ac:dyDescent="0.25">
      <c r="A3">
        <v>1000</v>
      </c>
      <c r="C3">
        <v>0.7</v>
      </c>
      <c r="D3">
        <f t="shared" ref="D3:D12" si="0">(C3/$B$2)</f>
        <v>1.4</v>
      </c>
    </row>
    <row r="4" spans="1:4" x14ac:dyDescent="0.25">
      <c r="A4">
        <v>2000</v>
      </c>
      <c r="C4">
        <v>0.7</v>
      </c>
      <c r="D4">
        <f t="shared" si="0"/>
        <v>1.4</v>
      </c>
    </row>
    <row r="5" spans="1:4" x14ac:dyDescent="0.25">
      <c r="A5">
        <v>3000</v>
      </c>
      <c r="C5">
        <v>0.8</v>
      </c>
      <c r="D5">
        <f t="shared" si="0"/>
        <v>1.6</v>
      </c>
    </row>
    <row r="6" spans="1:4" x14ac:dyDescent="0.25">
      <c r="A6">
        <v>4000</v>
      </c>
      <c r="C6">
        <v>0.8</v>
      </c>
      <c r="D6">
        <f t="shared" si="0"/>
        <v>1.6</v>
      </c>
    </row>
    <row r="7" spans="1:4" x14ac:dyDescent="0.25">
      <c r="A7">
        <v>5000</v>
      </c>
      <c r="C7">
        <v>0.9</v>
      </c>
      <c r="D7">
        <f t="shared" si="0"/>
        <v>1.8</v>
      </c>
    </row>
    <row r="8" spans="1:4" x14ac:dyDescent="0.25">
      <c r="A8">
        <v>6000</v>
      </c>
      <c r="C8">
        <v>0.9</v>
      </c>
      <c r="D8">
        <f t="shared" si="0"/>
        <v>1.8</v>
      </c>
    </row>
    <row r="9" spans="1:4" x14ac:dyDescent="0.25">
      <c r="A9">
        <v>7000</v>
      </c>
      <c r="C9">
        <v>1.1000000000000001</v>
      </c>
      <c r="D9">
        <f t="shared" si="0"/>
        <v>2.2000000000000002</v>
      </c>
    </row>
    <row r="10" spans="1:4" x14ac:dyDescent="0.25">
      <c r="A10">
        <v>8000</v>
      </c>
      <c r="C10">
        <v>1.1000000000000001</v>
      </c>
      <c r="D10">
        <f t="shared" si="0"/>
        <v>2.2000000000000002</v>
      </c>
    </row>
    <row r="11" spans="1:4" x14ac:dyDescent="0.25">
      <c r="A11">
        <v>9000</v>
      </c>
      <c r="C11">
        <v>1.2</v>
      </c>
      <c r="D11">
        <f t="shared" si="0"/>
        <v>2.4</v>
      </c>
    </row>
    <row r="12" spans="1:4" x14ac:dyDescent="0.25">
      <c r="A12">
        <v>10000</v>
      </c>
      <c r="C12">
        <v>1.2</v>
      </c>
      <c r="D12">
        <f t="shared" si="0"/>
        <v>2.4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907D-5D7D-4AFF-983D-4011C6370857}">
  <dimension ref="A1:D12"/>
  <sheetViews>
    <sheetView workbookViewId="0">
      <selection activeCell="B2" sqref="B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0.7</v>
      </c>
      <c r="C2">
        <v>0.7</v>
      </c>
      <c r="D2">
        <f>(C2/$B$2)</f>
        <v>1</v>
      </c>
    </row>
    <row r="3" spans="1:4" x14ac:dyDescent="0.25">
      <c r="A3">
        <v>1000</v>
      </c>
      <c r="C3">
        <v>1.1000000000000001</v>
      </c>
      <c r="D3">
        <f t="shared" ref="D3:D12" si="0">(C3/$B$2)</f>
        <v>1.5714285714285716</v>
      </c>
    </row>
    <row r="4" spans="1:4" x14ac:dyDescent="0.25">
      <c r="A4">
        <v>2000</v>
      </c>
      <c r="C4">
        <v>2.4</v>
      </c>
      <c r="D4">
        <f t="shared" si="0"/>
        <v>3.4285714285714288</v>
      </c>
    </row>
    <row r="5" spans="1:4" x14ac:dyDescent="0.25">
      <c r="A5">
        <v>3000</v>
      </c>
      <c r="C5">
        <v>3.2</v>
      </c>
      <c r="D5">
        <f t="shared" si="0"/>
        <v>4.5714285714285721</v>
      </c>
    </row>
    <row r="6" spans="1:4" x14ac:dyDescent="0.25">
      <c r="A6">
        <v>4000</v>
      </c>
      <c r="C6">
        <v>4</v>
      </c>
      <c r="D6">
        <f t="shared" si="0"/>
        <v>5.7142857142857144</v>
      </c>
    </row>
    <row r="7" spans="1:4" x14ac:dyDescent="0.25">
      <c r="A7">
        <v>5000</v>
      </c>
      <c r="C7">
        <v>4.8</v>
      </c>
      <c r="D7">
        <f t="shared" si="0"/>
        <v>6.8571428571428577</v>
      </c>
    </row>
    <row r="8" spans="1:4" x14ac:dyDescent="0.25">
      <c r="A8">
        <v>6000</v>
      </c>
      <c r="C8">
        <v>5.9</v>
      </c>
      <c r="D8">
        <f t="shared" si="0"/>
        <v>8.4285714285714288</v>
      </c>
    </row>
    <row r="9" spans="1:4" x14ac:dyDescent="0.25">
      <c r="A9">
        <v>7000</v>
      </c>
      <c r="C9">
        <v>6</v>
      </c>
      <c r="D9">
        <f t="shared" si="0"/>
        <v>8.5714285714285712</v>
      </c>
    </row>
    <row r="10" spans="1:4" x14ac:dyDescent="0.25">
      <c r="A10">
        <v>8000</v>
      </c>
      <c r="C10">
        <v>6.5</v>
      </c>
      <c r="D10">
        <f t="shared" si="0"/>
        <v>9.2857142857142865</v>
      </c>
    </row>
    <row r="11" spans="1:4" x14ac:dyDescent="0.25">
      <c r="A11">
        <v>9000</v>
      </c>
      <c r="C11">
        <v>7.5</v>
      </c>
      <c r="D11">
        <f t="shared" si="0"/>
        <v>10.714285714285715</v>
      </c>
    </row>
    <row r="12" spans="1:4" x14ac:dyDescent="0.25">
      <c r="A12">
        <v>10000</v>
      </c>
      <c r="C12">
        <v>8.5</v>
      </c>
      <c r="D12">
        <f t="shared" si="0"/>
        <v>12.142857142857144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5021-ACE7-4AB4-AB12-20C6943F2CFC}">
  <dimension ref="A1:D12"/>
  <sheetViews>
    <sheetView workbookViewId="0">
      <selection activeCell="K19" sqref="K19"/>
    </sheetView>
  </sheetViews>
  <sheetFormatPr defaultRowHeight="15" x14ac:dyDescent="0.25"/>
  <cols>
    <col min="2" max="2" width="20.7109375" customWidth="1"/>
    <col min="3" max="3" width="32.85546875" customWidth="1"/>
    <col min="4" max="4" width="16.140625" customWidth="1"/>
  </cols>
  <sheetData>
    <row r="1" spans="1:4" x14ac:dyDescent="0.25">
      <c r="A1" t="s">
        <v>2</v>
      </c>
      <c r="B1" t="s">
        <v>0</v>
      </c>
      <c r="C1" t="s">
        <v>4</v>
      </c>
      <c r="D1" t="s">
        <v>3</v>
      </c>
    </row>
    <row r="2" spans="1:4" x14ac:dyDescent="0.25">
      <c r="A2">
        <v>0</v>
      </c>
      <c r="B2">
        <v>0.8</v>
      </c>
      <c r="C2">
        <v>0.8</v>
      </c>
      <c r="D2">
        <f>(C2/$B$2)</f>
        <v>1</v>
      </c>
    </row>
    <row r="3" spans="1:4" x14ac:dyDescent="0.25">
      <c r="A3">
        <v>1000</v>
      </c>
      <c r="C3">
        <v>1.9</v>
      </c>
      <c r="D3">
        <f t="shared" ref="D3:D12" si="0">(C3/$B$2)</f>
        <v>2.3749999999999996</v>
      </c>
    </row>
    <row r="4" spans="1:4" x14ac:dyDescent="0.25">
      <c r="A4">
        <v>2000</v>
      </c>
      <c r="C4">
        <v>1.3</v>
      </c>
      <c r="D4">
        <f t="shared" si="0"/>
        <v>1.625</v>
      </c>
    </row>
    <row r="5" spans="1:4" x14ac:dyDescent="0.25">
      <c r="A5">
        <v>3000</v>
      </c>
      <c r="C5">
        <v>1.4</v>
      </c>
      <c r="D5">
        <f t="shared" si="0"/>
        <v>1.7499999999999998</v>
      </c>
    </row>
    <row r="6" spans="1:4" x14ac:dyDescent="0.25">
      <c r="A6">
        <v>4000</v>
      </c>
      <c r="C6">
        <v>1.6</v>
      </c>
      <c r="D6">
        <f t="shared" si="0"/>
        <v>2</v>
      </c>
    </row>
    <row r="7" spans="1:4" x14ac:dyDescent="0.25">
      <c r="A7">
        <v>5000</v>
      </c>
      <c r="C7">
        <v>1.7</v>
      </c>
      <c r="D7">
        <f t="shared" si="0"/>
        <v>2.125</v>
      </c>
    </row>
    <row r="8" spans="1:4" x14ac:dyDescent="0.25">
      <c r="A8">
        <v>6000</v>
      </c>
      <c r="C8">
        <v>1.6</v>
      </c>
      <c r="D8">
        <f t="shared" si="0"/>
        <v>2</v>
      </c>
    </row>
    <row r="9" spans="1:4" x14ac:dyDescent="0.25">
      <c r="A9">
        <v>7000</v>
      </c>
      <c r="C9">
        <v>1.8</v>
      </c>
      <c r="D9">
        <f t="shared" si="0"/>
        <v>2.25</v>
      </c>
    </row>
    <row r="10" spans="1:4" x14ac:dyDescent="0.25">
      <c r="A10">
        <v>8000</v>
      </c>
      <c r="C10">
        <v>2</v>
      </c>
      <c r="D10">
        <f t="shared" si="0"/>
        <v>2.5</v>
      </c>
    </row>
    <row r="11" spans="1:4" x14ac:dyDescent="0.25">
      <c r="A11">
        <v>9000</v>
      </c>
      <c r="C11">
        <v>1.9</v>
      </c>
      <c r="D11">
        <f t="shared" si="0"/>
        <v>2.3749999999999996</v>
      </c>
    </row>
    <row r="12" spans="1:4" x14ac:dyDescent="0.25">
      <c r="A12">
        <v>10000</v>
      </c>
      <c r="C12">
        <v>2</v>
      </c>
      <c r="D12">
        <f t="shared" si="0"/>
        <v>2.5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05EC-30FF-48C0-9887-6274948CD819}">
  <dimension ref="A1:D24"/>
  <sheetViews>
    <sheetView workbookViewId="0">
      <selection activeCell="D2" sqref="D2:D1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(0.5+0.7)/2</f>
        <v>0.6</v>
      </c>
      <c r="C2">
        <f>(C14+D14+E14)/2</f>
        <v>0.64999999999999991</v>
      </c>
      <c r="D2">
        <f>(C2/$B$2)</f>
        <v>1.0833333333333333</v>
      </c>
    </row>
    <row r="3" spans="1:4" x14ac:dyDescent="0.25">
      <c r="A3">
        <v>1000</v>
      </c>
      <c r="C3">
        <f t="shared" ref="C3:C12" si="0">(C15+D15+E15)/2</f>
        <v>1</v>
      </c>
      <c r="D3">
        <f t="shared" ref="D3:D12" si="1">(C3/$B$2)</f>
        <v>1.6666666666666667</v>
      </c>
    </row>
    <row r="4" spans="1:4" x14ac:dyDescent="0.25">
      <c r="A4">
        <v>2000</v>
      </c>
      <c r="C4">
        <f t="shared" si="0"/>
        <v>1.75</v>
      </c>
      <c r="D4">
        <f t="shared" si="1"/>
        <v>2.916666666666667</v>
      </c>
    </row>
    <row r="5" spans="1:4" x14ac:dyDescent="0.25">
      <c r="A5">
        <v>3000</v>
      </c>
      <c r="C5">
        <f t="shared" si="0"/>
        <v>2.35</v>
      </c>
      <c r="D5">
        <f t="shared" si="1"/>
        <v>3.916666666666667</v>
      </c>
    </row>
    <row r="6" spans="1:4" x14ac:dyDescent="0.25">
      <c r="A6">
        <v>4000</v>
      </c>
      <c r="C6">
        <f t="shared" si="0"/>
        <v>2.85</v>
      </c>
      <c r="D6">
        <f t="shared" si="1"/>
        <v>4.75</v>
      </c>
    </row>
    <row r="7" spans="1:4" x14ac:dyDescent="0.25">
      <c r="A7">
        <v>5000</v>
      </c>
      <c r="C7">
        <f t="shared" si="0"/>
        <v>3.4</v>
      </c>
      <c r="D7">
        <f t="shared" si="1"/>
        <v>5.666666666666667</v>
      </c>
    </row>
    <row r="8" spans="1:4" x14ac:dyDescent="0.25">
      <c r="A8">
        <v>6000</v>
      </c>
      <c r="C8">
        <f t="shared" si="0"/>
        <v>4</v>
      </c>
      <c r="D8">
        <f t="shared" si="1"/>
        <v>6.666666666666667</v>
      </c>
    </row>
    <row r="9" spans="1:4" x14ac:dyDescent="0.25">
      <c r="A9">
        <v>7000</v>
      </c>
      <c r="C9">
        <f t="shared" si="0"/>
        <v>4.2</v>
      </c>
      <c r="D9">
        <f t="shared" si="1"/>
        <v>7.0000000000000009</v>
      </c>
    </row>
    <row r="10" spans="1:4" x14ac:dyDescent="0.25">
      <c r="A10">
        <v>8000</v>
      </c>
      <c r="C10">
        <f t="shared" si="0"/>
        <v>4.6500000000000004</v>
      </c>
      <c r="D10">
        <f t="shared" si="1"/>
        <v>7.7500000000000009</v>
      </c>
    </row>
    <row r="11" spans="1:4" x14ac:dyDescent="0.25">
      <c r="A11">
        <v>9000</v>
      </c>
      <c r="C11">
        <f t="shared" si="0"/>
        <v>5.25</v>
      </c>
      <c r="D11">
        <f t="shared" si="1"/>
        <v>8.75</v>
      </c>
    </row>
    <row r="12" spans="1:4" x14ac:dyDescent="0.25">
      <c r="A12">
        <v>10000</v>
      </c>
      <c r="C12">
        <f t="shared" si="0"/>
        <v>5.95</v>
      </c>
      <c r="D12">
        <f t="shared" si="1"/>
        <v>9.9166666666666679</v>
      </c>
    </row>
    <row r="14" spans="1:4" x14ac:dyDescent="0.25">
      <c r="C14">
        <v>0.6</v>
      </c>
      <c r="D14">
        <v>0.7</v>
      </c>
    </row>
    <row r="15" spans="1:4" x14ac:dyDescent="0.25">
      <c r="C15">
        <v>0.9</v>
      </c>
      <c r="D15">
        <v>1.1000000000000001</v>
      </c>
    </row>
    <row r="16" spans="1:4" x14ac:dyDescent="0.25">
      <c r="C16">
        <v>1.1000000000000001</v>
      </c>
      <c r="D16">
        <v>2.4</v>
      </c>
    </row>
    <row r="17" spans="3:4" x14ac:dyDescent="0.25">
      <c r="C17">
        <v>1.5</v>
      </c>
      <c r="D17">
        <v>3.2</v>
      </c>
    </row>
    <row r="18" spans="3:4" x14ac:dyDescent="0.25">
      <c r="C18">
        <v>1.7</v>
      </c>
      <c r="D18">
        <v>4</v>
      </c>
    </row>
    <row r="19" spans="3:4" x14ac:dyDescent="0.25">
      <c r="C19">
        <v>2</v>
      </c>
      <c r="D19">
        <v>4.8</v>
      </c>
    </row>
    <row r="20" spans="3:4" x14ac:dyDescent="0.25">
      <c r="C20">
        <v>2.1</v>
      </c>
      <c r="D20">
        <v>5.9</v>
      </c>
    </row>
    <row r="21" spans="3:4" x14ac:dyDescent="0.25">
      <c r="C21">
        <v>2.4</v>
      </c>
      <c r="D21">
        <v>6</v>
      </c>
    </row>
    <row r="22" spans="3:4" x14ac:dyDescent="0.25">
      <c r="C22">
        <v>2.8</v>
      </c>
      <c r="D22">
        <v>6.5</v>
      </c>
    </row>
    <row r="23" spans="3:4" x14ac:dyDescent="0.25">
      <c r="C23">
        <v>3</v>
      </c>
      <c r="D23">
        <v>7.5</v>
      </c>
    </row>
    <row r="24" spans="3:4" x14ac:dyDescent="0.25">
      <c r="C24">
        <v>3.4</v>
      </c>
      <c r="D24">
        <v>8.5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8499-41C4-42F1-BBBF-15A14FC49A57}">
  <dimension ref="A1:D24"/>
  <sheetViews>
    <sheetView workbookViewId="0">
      <selection activeCell="D2" sqref="D2:D1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(0.5+0.8)/2</f>
        <v>0.65</v>
      </c>
      <c r="C2">
        <f>(C14+D14+E14)/2</f>
        <v>0.65</v>
      </c>
      <c r="D2">
        <f>(C2/$B$2)</f>
        <v>1</v>
      </c>
    </row>
    <row r="3" spans="1:4" x14ac:dyDescent="0.25">
      <c r="A3">
        <v>1000</v>
      </c>
      <c r="C3">
        <f t="shared" ref="C3:C12" si="0">(C15+D15+E15)/2</f>
        <v>1.2999999999999998</v>
      </c>
      <c r="D3">
        <f t="shared" ref="D3:D12" si="1">(C3/$B$2)</f>
        <v>1.9999999999999996</v>
      </c>
    </row>
    <row r="4" spans="1:4" x14ac:dyDescent="0.25">
      <c r="A4">
        <v>2000</v>
      </c>
      <c r="C4">
        <f t="shared" si="0"/>
        <v>1</v>
      </c>
      <c r="D4">
        <f t="shared" si="1"/>
        <v>1.5384615384615383</v>
      </c>
    </row>
    <row r="5" spans="1:4" x14ac:dyDescent="0.25">
      <c r="A5">
        <v>3000</v>
      </c>
      <c r="C5">
        <f t="shared" si="0"/>
        <v>1.1000000000000001</v>
      </c>
      <c r="D5">
        <f t="shared" si="1"/>
        <v>1.6923076923076923</v>
      </c>
    </row>
    <row r="6" spans="1:4" x14ac:dyDescent="0.25">
      <c r="A6">
        <v>4000</v>
      </c>
      <c r="C6">
        <f t="shared" si="0"/>
        <v>1.2000000000000002</v>
      </c>
      <c r="D6">
        <f t="shared" si="1"/>
        <v>1.8461538461538463</v>
      </c>
    </row>
    <row r="7" spans="1:4" x14ac:dyDescent="0.25">
      <c r="A7">
        <v>5000</v>
      </c>
      <c r="C7">
        <f t="shared" si="0"/>
        <v>1.3</v>
      </c>
      <c r="D7">
        <f t="shared" si="1"/>
        <v>2</v>
      </c>
    </row>
    <row r="8" spans="1:4" x14ac:dyDescent="0.25">
      <c r="A8">
        <v>6000</v>
      </c>
      <c r="C8">
        <f t="shared" si="0"/>
        <v>1.25</v>
      </c>
      <c r="D8">
        <f t="shared" si="1"/>
        <v>1.9230769230769229</v>
      </c>
    </row>
    <row r="9" spans="1:4" x14ac:dyDescent="0.25">
      <c r="A9">
        <v>7000</v>
      </c>
      <c r="C9">
        <f t="shared" si="0"/>
        <v>1.4500000000000002</v>
      </c>
      <c r="D9">
        <f t="shared" si="1"/>
        <v>2.2307692307692308</v>
      </c>
    </row>
    <row r="10" spans="1:4" x14ac:dyDescent="0.25">
      <c r="A10">
        <v>8000</v>
      </c>
      <c r="C10">
        <f t="shared" si="0"/>
        <v>1.55</v>
      </c>
      <c r="D10">
        <f t="shared" si="1"/>
        <v>2.3846153846153846</v>
      </c>
    </row>
    <row r="11" spans="1:4" x14ac:dyDescent="0.25">
      <c r="A11">
        <v>9000</v>
      </c>
      <c r="C11">
        <f t="shared" si="0"/>
        <v>1.5499999999999998</v>
      </c>
      <c r="D11">
        <f t="shared" si="1"/>
        <v>2.3846153846153841</v>
      </c>
    </row>
    <row r="12" spans="1:4" x14ac:dyDescent="0.25">
      <c r="A12">
        <v>10000</v>
      </c>
      <c r="C12">
        <f t="shared" si="0"/>
        <v>1.6</v>
      </c>
      <c r="D12">
        <f t="shared" si="1"/>
        <v>2.4615384615384617</v>
      </c>
    </row>
    <row r="14" spans="1:4" x14ac:dyDescent="0.25">
      <c r="C14">
        <v>0.5</v>
      </c>
      <c r="D14">
        <v>0.8</v>
      </c>
    </row>
    <row r="15" spans="1:4" x14ac:dyDescent="0.25">
      <c r="C15">
        <v>0.7</v>
      </c>
      <c r="D15">
        <v>1.9</v>
      </c>
    </row>
    <row r="16" spans="1:4" x14ac:dyDescent="0.25">
      <c r="C16">
        <v>0.7</v>
      </c>
      <c r="D16">
        <v>1.3</v>
      </c>
    </row>
    <row r="17" spans="3:4" x14ac:dyDescent="0.25">
      <c r="C17">
        <v>0.8</v>
      </c>
      <c r="D17">
        <v>1.4</v>
      </c>
    </row>
    <row r="18" spans="3:4" x14ac:dyDescent="0.25">
      <c r="C18">
        <v>0.8</v>
      </c>
      <c r="D18">
        <v>1.6</v>
      </c>
    </row>
    <row r="19" spans="3:4" x14ac:dyDescent="0.25">
      <c r="C19">
        <v>0.9</v>
      </c>
      <c r="D19">
        <v>1.7</v>
      </c>
    </row>
    <row r="20" spans="3:4" x14ac:dyDescent="0.25">
      <c r="C20">
        <v>0.9</v>
      </c>
      <c r="D20">
        <v>1.6</v>
      </c>
    </row>
    <row r="21" spans="3:4" x14ac:dyDescent="0.25">
      <c r="C21">
        <v>1.1000000000000001</v>
      </c>
      <c r="D21">
        <v>1.8</v>
      </c>
    </row>
    <row r="22" spans="3:4" x14ac:dyDescent="0.25">
      <c r="C22">
        <v>1.1000000000000001</v>
      </c>
      <c r="D22">
        <v>2</v>
      </c>
    </row>
    <row r="23" spans="3:4" x14ac:dyDescent="0.25">
      <c r="C23">
        <v>1.2</v>
      </c>
      <c r="D23">
        <v>1.9</v>
      </c>
    </row>
    <row r="24" spans="3:4" x14ac:dyDescent="0.25">
      <c r="C24">
        <v>1.2</v>
      </c>
      <c r="D24">
        <v>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3AA0-ADBC-4039-B35C-B275F1C57D0F}">
  <dimension ref="A1:D12"/>
  <sheetViews>
    <sheetView workbookViewId="0">
      <selection activeCell="M20" sqref="M20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1.5</v>
      </c>
      <c r="C2">
        <v>1.7</v>
      </c>
      <c r="D2">
        <f>(C2/$B$2)</f>
        <v>1.1333333333333333</v>
      </c>
    </row>
    <row r="3" spans="1:4" x14ac:dyDescent="0.25">
      <c r="A3">
        <v>1000</v>
      </c>
      <c r="C3">
        <v>3.6</v>
      </c>
      <c r="D3">
        <f t="shared" ref="D3:D12" si="0">(C3/$B$2)</f>
        <v>2.4</v>
      </c>
    </row>
    <row r="4" spans="1:4" x14ac:dyDescent="0.25">
      <c r="A4">
        <v>2000</v>
      </c>
      <c r="C4">
        <v>4.3</v>
      </c>
      <c r="D4">
        <f t="shared" si="0"/>
        <v>2.8666666666666667</v>
      </c>
    </row>
    <row r="5" spans="1:4" x14ac:dyDescent="0.25">
      <c r="A5">
        <v>3000</v>
      </c>
      <c r="C5">
        <v>4.7</v>
      </c>
      <c r="D5">
        <f t="shared" si="0"/>
        <v>3.1333333333333333</v>
      </c>
    </row>
    <row r="6" spans="1:4" x14ac:dyDescent="0.25">
      <c r="A6">
        <v>4000</v>
      </c>
      <c r="C6">
        <v>5.0999999999999996</v>
      </c>
      <c r="D6">
        <f t="shared" si="0"/>
        <v>3.4</v>
      </c>
    </row>
    <row r="7" spans="1:4" x14ac:dyDescent="0.25">
      <c r="A7">
        <v>5000</v>
      </c>
      <c r="C7">
        <v>5.2</v>
      </c>
      <c r="D7">
        <f t="shared" si="0"/>
        <v>3.4666666666666668</v>
      </c>
    </row>
    <row r="8" spans="1:4" x14ac:dyDescent="0.25">
      <c r="A8">
        <v>6000</v>
      </c>
      <c r="C8">
        <v>6.2</v>
      </c>
      <c r="D8">
        <f t="shared" si="0"/>
        <v>4.1333333333333337</v>
      </c>
    </row>
    <row r="9" spans="1:4" x14ac:dyDescent="0.25">
      <c r="A9">
        <v>7000</v>
      </c>
      <c r="C9">
        <v>6.5</v>
      </c>
      <c r="D9">
        <f t="shared" si="0"/>
        <v>4.333333333333333</v>
      </c>
    </row>
    <row r="10" spans="1:4" x14ac:dyDescent="0.25">
      <c r="A10">
        <v>8000</v>
      </c>
      <c r="C10">
        <v>6.5</v>
      </c>
      <c r="D10">
        <f t="shared" si="0"/>
        <v>4.333333333333333</v>
      </c>
    </row>
    <row r="11" spans="1:4" x14ac:dyDescent="0.25">
      <c r="A11">
        <v>9000</v>
      </c>
      <c r="C11">
        <v>6.8</v>
      </c>
      <c r="D11">
        <f t="shared" si="0"/>
        <v>4.5333333333333332</v>
      </c>
    </row>
    <row r="12" spans="1:4" x14ac:dyDescent="0.25">
      <c r="A12">
        <v>10000</v>
      </c>
      <c r="C12">
        <v>9.1999999999999993</v>
      </c>
      <c r="D12">
        <f t="shared" si="0"/>
        <v>6.1333333333333329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2246-6351-42A7-95DF-C69B07EDF9F6}">
  <dimension ref="A1:D12"/>
  <sheetViews>
    <sheetView workbookViewId="0">
      <selection activeCell="D2" sqref="D2:D12"/>
    </sheetView>
  </sheetViews>
  <sheetFormatPr defaultRowHeight="15" x14ac:dyDescent="0.25"/>
  <cols>
    <col min="2" max="2" width="20.7109375" customWidth="1"/>
    <col min="3" max="3" width="32.85546875" customWidth="1"/>
    <col min="4" max="4" width="16.140625" customWidth="1"/>
  </cols>
  <sheetData>
    <row r="1" spans="1:4" x14ac:dyDescent="0.25">
      <c r="A1" t="s">
        <v>2</v>
      </c>
      <c r="B1" t="s">
        <v>0</v>
      </c>
      <c r="C1" t="s">
        <v>4</v>
      </c>
      <c r="D1" t="s">
        <v>3</v>
      </c>
    </row>
    <row r="2" spans="1:4" x14ac:dyDescent="0.25">
      <c r="A2">
        <v>0</v>
      </c>
      <c r="B2">
        <v>1.5</v>
      </c>
      <c r="C2">
        <v>1.5</v>
      </c>
      <c r="D2">
        <f>(C2/$B$2)</f>
        <v>1</v>
      </c>
    </row>
    <row r="3" spans="1:4" x14ac:dyDescent="0.25">
      <c r="A3">
        <v>1000</v>
      </c>
      <c r="C3">
        <v>2.2999999999999998</v>
      </c>
      <c r="D3">
        <f t="shared" ref="D3:D12" si="0">(C3/$B$2)</f>
        <v>1.5333333333333332</v>
      </c>
    </row>
    <row r="4" spans="1:4" x14ac:dyDescent="0.25">
      <c r="A4">
        <v>2000</v>
      </c>
      <c r="C4">
        <v>2.5</v>
      </c>
      <c r="D4">
        <f t="shared" si="0"/>
        <v>1.6666666666666667</v>
      </c>
    </row>
    <row r="5" spans="1:4" x14ac:dyDescent="0.25">
      <c r="A5">
        <v>3000</v>
      </c>
      <c r="C5">
        <v>2.6</v>
      </c>
      <c r="D5">
        <f t="shared" si="0"/>
        <v>1.7333333333333334</v>
      </c>
    </row>
    <row r="6" spans="1:4" x14ac:dyDescent="0.25">
      <c r="A6">
        <v>4000</v>
      </c>
      <c r="C6">
        <v>2.9</v>
      </c>
      <c r="D6">
        <f t="shared" si="0"/>
        <v>1.9333333333333333</v>
      </c>
    </row>
    <row r="7" spans="1:4" x14ac:dyDescent="0.25">
      <c r="A7">
        <v>5000</v>
      </c>
      <c r="C7">
        <v>2.7</v>
      </c>
      <c r="D7">
        <f t="shared" si="0"/>
        <v>1.8</v>
      </c>
    </row>
    <row r="8" spans="1:4" x14ac:dyDescent="0.25">
      <c r="A8">
        <v>6000</v>
      </c>
      <c r="C8">
        <v>2.9</v>
      </c>
      <c r="D8">
        <f t="shared" si="0"/>
        <v>1.9333333333333333</v>
      </c>
    </row>
    <row r="9" spans="1:4" x14ac:dyDescent="0.25">
      <c r="A9">
        <v>7000</v>
      </c>
      <c r="C9">
        <v>3.1</v>
      </c>
      <c r="D9">
        <f t="shared" si="0"/>
        <v>2.0666666666666669</v>
      </c>
    </row>
    <row r="10" spans="1:4" x14ac:dyDescent="0.25">
      <c r="A10">
        <v>8000</v>
      </c>
      <c r="C10">
        <v>3.2</v>
      </c>
      <c r="D10">
        <f t="shared" si="0"/>
        <v>2.1333333333333333</v>
      </c>
    </row>
    <row r="11" spans="1:4" x14ac:dyDescent="0.25">
      <c r="A11">
        <v>9000</v>
      </c>
      <c r="C11">
        <v>3.5</v>
      </c>
      <c r="D11">
        <f t="shared" si="0"/>
        <v>2.3333333333333335</v>
      </c>
    </row>
    <row r="12" spans="1:4" x14ac:dyDescent="0.25">
      <c r="A12">
        <v>10000</v>
      </c>
      <c r="C12">
        <v>3.8</v>
      </c>
      <c r="D12">
        <f t="shared" si="0"/>
        <v>2.5333333333333332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BC5B-91B1-434D-9047-6C023256EF7E}">
  <dimension ref="A1:F8"/>
  <sheetViews>
    <sheetView workbookViewId="0">
      <selection activeCell="D31" sqref="D31"/>
    </sheetView>
  </sheetViews>
  <sheetFormatPr defaultRowHeight="15" x14ac:dyDescent="0.25"/>
  <cols>
    <col min="2" max="2" width="17.140625" customWidth="1"/>
    <col min="3" max="3" width="16.140625" customWidth="1"/>
    <col min="4" max="4" width="17.7109375" customWidth="1"/>
    <col min="5" max="5" width="17" customWidth="1"/>
    <col min="6" max="6" width="14.42578125" customWidth="1"/>
  </cols>
  <sheetData>
    <row r="1" spans="1:6" x14ac:dyDescent="0.25">
      <c r="A1" t="s">
        <v>2</v>
      </c>
      <c r="B1" t="s">
        <v>18</v>
      </c>
      <c r="C1" t="s">
        <v>19</v>
      </c>
      <c r="D1" t="s">
        <v>20</v>
      </c>
      <c r="E1" t="s">
        <v>21</v>
      </c>
      <c r="F1" t="s">
        <v>9</v>
      </c>
    </row>
    <row r="2" spans="1:6" x14ac:dyDescent="0.25">
      <c r="A2">
        <v>0</v>
      </c>
      <c r="B2">
        <v>1</v>
      </c>
      <c r="C2">
        <v>1</v>
      </c>
      <c r="D2">
        <v>1</v>
      </c>
      <c r="E2">
        <v>1</v>
      </c>
      <c r="F2">
        <v>1</v>
      </c>
    </row>
    <row r="3" spans="1:6" x14ac:dyDescent="0.25">
      <c r="A3">
        <v>1</v>
      </c>
      <c r="B3">
        <v>2.6363636363636367</v>
      </c>
      <c r="C3">
        <v>5.9761904761904754</v>
      </c>
      <c r="D3">
        <v>4.666666666666667</v>
      </c>
      <c r="E3">
        <v>1.4</v>
      </c>
      <c r="F3">
        <v>1.3333333333333335</v>
      </c>
    </row>
    <row r="4" spans="1:6" x14ac:dyDescent="0.25">
      <c r="A4">
        <v>2</v>
      </c>
      <c r="B4">
        <v>4.0909090909090908</v>
      </c>
      <c r="C4">
        <v>13.357142857142858</v>
      </c>
      <c r="D4">
        <v>15.714285714285714</v>
      </c>
      <c r="E4">
        <v>1.8</v>
      </c>
      <c r="F4">
        <v>1.5</v>
      </c>
    </row>
    <row r="5" spans="1:6" x14ac:dyDescent="0.25">
      <c r="A5">
        <v>3</v>
      </c>
      <c r="B5">
        <v>6.3636363636363633</v>
      </c>
      <c r="C5">
        <v>90.476190476190467</v>
      </c>
      <c r="D5">
        <v>45.238095238095234</v>
      </c>
      <c r="E5">
        <v>2</v>
      </c>
      <c r="F5">
        <v>2</v>
      </c>
    </row>
    <row r="6" spans="1:6" x14ac:dyDescent="0.25">
      <c r="A6">
        <v>4</v>
      </c>
      <c r="B6">
        <v>6.8181818181818175</v>
      </c>
      <c r="C6">
        <v>364.28571428571428</v>
      </c>
      <c r="D6">
        <v>71.428571428571431</v>
      </c>
      <c r="E6">
        <v>2.6</v>
      </c>
      <c r="F6">
        <v>2</v>
      </c>
    </row>
    <row r="7" spans="1:6" x14ac:dyDescent="0.25">
      <c r="A7">
        <v>5</v>
      </c>
      <c r="B7">
        <v>9.0909090909090899</v>
      </c>
      <c r="C7">
        <v>268.42857142857144</v>
      </c>
      <c r="D7">
        <v>39.047619047619044</v>
      </c>
      <c r="E7">
        <v>3</v>
      </c>
      <c r="F7">
        <v>2.8333333333333339</v>
      </c>
    </row>
    <row r="8" spans="1:6" x14ac:dyDescent="0.25">
      <c r="A8">
        <v>6</v>
      </c>
      <c r="B8">
        <v>1.5454545454545452</v>
      </c>
      <c r="C8">
        <v>5.833333333333333</v>
      </c>
      <c r="D8">
        <v>4.0476190476190474</v>
      </c>
      <c r="E8">
        <v>1.2</v>
      </c>
      <c r="F8">
        <v>2.1666666666666665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A170-5237-447F-845B-05B968AE1ED7}">
  <dimension ref="A1:E14"/>
  <sheetViews>
    <sheetView topLeftCell="E1" workbookViewId="0">
      <selection activeCell="B1" sqref="B1:E1"/>
    </sheetView>
  </sheetViews>
  <sheetFormatPr defaultRowHeight="15" x14ac:dyDescent="0.25"/>
  <cols>
    <col min="2" max="2" width="18.7109375" customWidth="1"/>
    <col min="3" max="3" width="25.28515625" customWidth="1"/>
    <col min="4" max="4" width="21.140625" customWidth="1"/>
    <col min="5" max="5" width="20.7109375" customWidth="1"/>
  </cols>
  <sheetData>
    <row r="1" spans="1:5" x14ac:dyDescent="0.25">
      <c r="A1" t="s">
        <v>2</v>
      </c>
      <c r="B1" t="s">
        <v>18</v>
      </c>
      <c r="C1" t="s">
        <v>19</v>
      </c>
      <c r="D1" t="s">
        <v>20</v>
      </c>
      <c r="E1" t="s">
        <v>21</v>
      </c>
    </row>
    <row r="2" spans="1:5" x14ac:dyDescent="0.25">
      <c r="A2">
        <v>0</v>
      </c>
      <c r="B2">
        <v>1</v>
      </c>
      <c r="C2">
        <v>1.2</v>
      </c>
      <c r="D2">
        <v>1.1333333333333333</v>
      </c>
      <c r="E2">
        <v>1</v>
      </c>
    </row>
    <row r="3" spans="1:5" x14ac:dyDescent="0.25">
      <c r="A3">
        <v>1000</v>
      </c>
      <c r="B3">
        <v>1.3333333333333335</v>
      </c>
      <c r="C3">
        <v>1.8</v>
      </c>
      <c r="D3">
        <v>2.4</v>
      </c>
      <c r="E3">
        <v>1</v>
      </c>
    </row>
    <row r="4" spans="1:5" x14ac:dyDescent="0.25">
      <c r="A4">
        <v>2000</v>
      </c>
      <c r="B4">
        <v>1.6666666666666667</v>
      </c>
      <c r="C4">
        <v>2.2000000000000002</v>
      </c>
      <c r="D4">
        <v>2.8666666666666667</v>
      </c>
      <c r="E4">
        <v>1</v>
      </c>
    </row>
    <row r="5" spans="1:5" x14ac:dyDescent="0.25">
      <c r="A5">
        <v>3000</v>
      </c>
      <c r="B5">
        <v>1.6666666666666667</v>
      </c>
      <c r="C5">
        <v>3</v>
      </c>
      <c r="D5">
        <v>3.1333333333333333</v>
      </c>
      <c r="E5">
        <v>1</v>
      </c>
    </row>
    <row r="6" spans="1:5" x14ac:dyDescent="0.25">
      <c r="A6">
        <v>4000</v>
      </c>
      <c r="B6">
        <v>2</v>
      </c>
      <c r="C6">
        <v>3.4</v>
      </c>
      <c r="D6">
        <v>3.4</v>
      </c>
      <c r="E6">
        <v>1</v>
      </c>
    </row>
    <row r="7" spans="1:5" x14ac:dyDescent="0.25">
      <c r="A7">
        <v>5000</v>
      </c>
      <c r="B7">
        <v>2</v>
      </c>
      <c r="C7">
        <v>4</v>
      </c>
      <c r="D7">
        <v>3.4666666666666668</v>
      </c>
      <c r="E7">
        <v>1</v>
      </c>
    </row>
    <row r="8" spans="1:5" x14ac:dyDescent="0.25">
      <c r="A8">
        <v>6000</v>
      </c>
      <c r="B8">
        <v>2.3333333333333335</v>
      </c>
      <c r="C8">
        <v>4.2</v>
      </c>
      <c r="D8">
        <v>4.1333333333333337</v>
      </c>
      <c r="E8">
        <v>1</v>
      </c>
    </row>
    <row r="9" spans="1:5" x14ac:dyDescent="0.25">
      <c r="A9">
        <v>7000</v>
      </c>
      <c r="B9">
        <v>2.3333333333333335</v>
      </c>
      <c r="C9">
        <v>4.8</v>
      </c>
      <c r="D9">
        <v>4.333333333333333</v>
      </c>
      <c r="E9">
        <v>1</v>
      </c>
    </row>
    <row r="10" spans="1:5" x14ac:dyDescent="0.25">
      <c r="A10">
        <v>8000</v>
      </c>
      <c r="B10">
        <v>2.666666666666667</v>
      </c>
      <c r="C10">
        <v>5.6</v>
      </c>
      <c r="D10">
        <v>4.333333333333333</v>
      </c>
      <c r="E10">
        <v>1</v>
      </c>
    </row>
    <row r="11" spans="1:5" x14ac:dyDescent="0.25">
      <c r="A11">
        <v>9000</v>
      </c>
      <c r="B11">
        <v>3</v>
      </c>
      <c r="C11">
        <v>6</v>
      </c>
      <c r="D11">
        <v>4.5333333333333332</v>
      </c>
      <c r="E11">
        <v>1</v>
      </c>
    </row>
    <row r="12" spans="1:5" x14ac:dyDescent="0.25">
      <c r="A12">
        <v>10000</v>
      </c>
      <c r="B12">
        <v>3</v>
      </c>
      <c r="C12">
        <v>6.8</v>
      </c>
      <c r="D12">
        <v>6.1333333333333329</v>
      </c>
      <c r="E12">
        <v>1.3333333333333335</v>
      </c>
    </row>
    <row r="14" spans="1:5" x14ac:dyDescent="0.25">
      <c r="B14" t="s">
        <v>13</v>
      </c>
      <c r="C14" t="s">
        <v>14</v>
      </c>
      <c r="D14" t="s">
        <v>15</v>
      </c>
      <c r="E14" t="s">
        <v>16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F718-3ADF-430C-8D46-E30D2E3BEBB5}">
  <dimension ref="A1:E12"/>
  <sheetViews>
    <sheetView topLeftCell="F1" workbookViewId="0">
      <selection activeCell="P16" sqref="P16"/>
    </sheetView>
  </sheetViews>
  <sheetFormatPr defaultRowHeight="15" x14ac:dyDescent="0.25"/>
  <cols>
    <col min="2" max="2" width="17.140625" customWidth="1"/>
    <col min="3" max="3" width="16.140625" customWidth="1"/>
    <col min="4" max="4" width="17.7109375" customWidth="1"/>
    <col min="5" max="5" width="20.7109375" customWidth="1"/>
  </cols>
  <sheetData>
    <row r="1" spans="1:5" x14ac:dyDescent="0.25">
      <c r="A1" t="s">
        <v>2</v>
      </c>
      <c r="B1" t="s">
        <v>18</v>
      </c>
      <c r="C1" t="s">
        <v>19</v>
      </c>
      <c r="D1" t="s">
        <v>20</v>
      </c>
      <c r="E1" t="s">
        <v>21</v>
      </c>
    </row>
    <row r="2" spans="1:5" x14ac:dyDescent="0.25">
      <c r="A2">
        <v>0</v>
      </c>
      <c r="B2">
        <v>1</v>
      </c>
      <c r="C2">
        <v>1</v>
      </c>
      <c r="D2">
        <v>1</v>
      </c>
      <c r="E2">
        <v>1</v>
      </c>
    </row>
    <row r="3" spans="1:5" x14ac:dyDescent="0.25">
      <c r="A3">
        <v>1000</v>
      </c>
      <c r="B3">
        <v>1</v>
      </c>
      <c r="C3">
        <v>1.4</v>
      </c>
      <c r="D3">
        <v>1.5333333333333332</v>
      </c>
      <c r="E3">
        <v>1</v>
      </c>
    </row>
    <row r="4" spans="1:5" x14ac:dyDescent="0.25">
      <c r="A4">
        <v>2000</v>
      </c>
      <c r="B4">
        <v>1.3333333333333335</v>
      </c>
      <c r="C4">
        <v>1.4</v>
      </c>
      <c r="D4">
        <v>1.6666666666666667</v>
      </c>
      <c r="E4">
        <v>1</v>
      </c>
    </row>
    <row r="5" spans="1:5" x14ac:dyDescent="0.25">
      <c r="A5">
        <v>3000</v>
      </c>
      <c r="B5">
        <v>1.3333333333333335</v>
      </c>
      <c r="C5">
        <v>1.6</v>
      </c>
      <c r="D5">
        <v>1.7333333333333334</v>
      </c>
      <c r="E5">
        <v>1</v>
      </c>
    </row>
    <row r="6" spans="1:5" x14ac:dyDescent="0.25">
      <c r="A6">
        <v>4000</v>
      </c>
      <c r="B6">
        <v>1.6666666666666667</v>
      </c>
      <c r="C6">
        <v>1.6</v>
      </c>
      <c r="D6">
        <v>1.9333333333333333</v>
      </c>
      <c r="E6">
        <v>1</v>
      </c>
    </row>
    <row r="7" spans="1:5" x14ac:dyDescent="0.25">
      <c r="A7">
        <v>5000</v>
      </c>
      <c r="B7">
        <v>1.6666666666666667</v>
      </c>
      <c r="C7">
        <v>1.8</v>
      </c>
      <c r="D7">
        <v>1.8</v>
      </c>
      <c r="E7">
        <v>1</v>
      </c>
    </row>
    <row r="8" spans="1:5" x14ac:dyDescent="0.25">
      <c r="A8">
        <v>6000</v>
      </c>
      <c r="B8">
        <v>1.6666666666666667</v>
      </c>
      <c r="C8">
        <v>1.8</v>
      </c>
      <c r="D8">
        <v>1.9333333333333333</v>
      </c>
      <c r="E8">
        <v>1</v>
      </c>
    </row>
    <row r="9" spans="1:5" x14ac:dyDescent="0.25">
      <c r="A9">
        <v>7000</v>
      </c>
      <c r="B9">
        <v>1.6666666666666667</v>
      </c>
      <c r="C9">
        <v>2.2000000000000002</v>
      </c>
      <c r="D9">
        <v>2.0666666666666669</v>
      </c>
      <c r="E9">
        <v>1</v>
      </c>
    </row>
    <row r="10" spans="1:5" x14ac:dyDescent="0.25">
      <c r="A10">
        <v>8000</v>
      </c>
      <c r="B10">
        <v>2</v>
      </c>
      <c r="C10">
        <v>2.2000000000000002</v>
      </c>
      <c r="D10">
        <v>2.1333333333333333</v>
      </c>
      <c r="E10">
        <v>1</v>
      </c>
    </row>
    <row r="11" spans="1:5" x14ac:dyDescent="0.25">
      <c r="A11">
        <v>9000</v>
      </c>
      <c r="B11">
        <v>2</v>
      </c>
      <c r="C11">
        <v>2.4</v>
      </c>
      <c r="D11">
        <v>2.3333333333333335</v>
      </c>
      <c r="E11">
        <v>1</v>
      </c>
    </row>
    <row r="12" spans="1:5" x14ac:dyDescent="0.25">
      <c r="A12">
        <v>10000</v>
      </c>
      <c r="B12">
        <v>2</v>
      </c>
      <c r="C12">
        <v>2.4</v>
      </c>
      <c r="D12">
        <v>2.5333333333333332</v>
      </c>
      <c r="E12">
        <v>1.3333333333333335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7938-4CA5-4EE7-9A5C-85226FBF707E}">
  <dimension ref="A1:E12"/>
  <sheetViews>
    <sheetView topLeftCell="E1" workbookViewId="0">
      <selection activeCell="E17" sqref="E17"/>
    </sheetView>
  </sheetViews>
  <sheetFormatPr defaultRowHeight="15" x14ac:dyDescent="0.25"/>
  <cols>
    <col min="2" max="2" width="17.140625" customWidth="1"/>
    <col min="3" max="3" width="16.140625" customWidth="1"/>
    <col min="4" max="4" width="17.7109375" customWidth="1"/>
    <col min="5" max="5" width="20.7109375" customWidth="1"/>
  </cols>
  <sheetData>
    <row r="1" spans="1:5" x14ac:dyDescent="0.25">
      <c r="A1" t="s">
        <v>2</v>
      </c>
      <c r="B1" t="s">
        <v>6</v>
      </c>
      <c r="C1" t="s">
        <v>7</v>
      </c>
      <c r="D1" t="s">
        <v>8</v>
      </c>
      <c r="E1" t="s">
        <v>5</v>
      </c>
    </row>
    <row r="2" spans="1:5" x14ac:dyDescent="0.25">
      <c r="A2">
        <v>0</v>
      </c>
      <c r="B2">
        <v>1</v>
      </c>
      <c r="C2">
        <v>1</v>
      </c>
      <c r="D2">
        <v>1</v>
      </c>
      <c r="E2">
        <v>1</v>
      </c>
    </row>
    <row r="3" spans="1:5" x14ac:dyDescent="0.25">
      <c r="A3">
        <v>1000</v>
      </c>
      <c r="B3">
        <v>1.25</v>
      </c>
      <c r="C3">
        <v>1.9999999999999996</v>
      </c>
      <c r="D3">
        <v>1.5333333333333332</v>
      </c>
      <c r="E3">
        <v>1</v>
      </c>
    </row>
    <row r="4" spans="1:5" x14ac:dyDescent="0.25">
      <c r="A4">
        <v>2000</v>
      </c>
      <c r="B4">
        <v>1.375</v>
      </c>
      <c r="C4">
        <v>1.5384615384615383</v>
      </c>
      <c r="D4">
        <v>1.6666666666666667</v>
      </c>
      <c r="E4">
        <v>1</v>
      </c>
    </row>
    <row r="5" spans="1:5" x14ac:dyDescent="0.25">
      <c r="A5">
        <v>3000</v>
      </c>
      <c r="B5">
        <v>1.5000000000000002</v>
      </c>
      <c r="C5">
        <v>1.6923076923076923</v>
      </c>
      <c r="D5">
        <v>1.7333333333333334</v>
      </c>
      <c r="E5">
        <v>1</v>
      </c>
    </row>
    <row r="6" spans="1:5" x14ac:dyDescent="0.25">
      <c r="A6">
        <v>4000</v>
      </c>
      <c r="B6">
        <v>1.7499999999999998</v>
      </c>
      <c r="C6">
        <v>1.8461538461538463</v>
      </c>
      <c r="D6">
        <v>1.9333333333333333</v>
      </c>
      <c r="E6">
        <v>1</v>
      </c>
    </row>
    <row r="7" spans="1:5" x14ac:dyDescent="0.25">
      <c r="A7">
        <v>5000</v>
      </c>
      <c r="B7">
        <v>1.875</v>
      </c>
      <c r="C7">
        <v>2</v>
      </c>
      <c r="D7">
        <v>1.8</v>
      </c>
      <c r="E7">
        <v>1</v>
      </c>
    </row>
    <row r="8" spans="1:5" x14ac:dyDescent="0.25">
      <c r="A8">
        <v>6000</v>
      </c>
      <c r="B8">
        <v>2</v>
      </c>
      <c r="C8">
        <v>1.9230769230769229</v>
      </c>
      <c r="D8">
        <v>1.9333333333333333</v>
      </c>
      <c r="E8">
        <v>1</v>
      </c>
    </row>
    <row r="9" spans="1:5" x14ac:dyDescent="0.25">
      <c r="A9">
        <v>7000</v>
      </c>
      <c r="B9">
        <v>2</v>
      </c>
      <c r="C9">
        <v>2.2307692307692308</v>
      </c>
      <c r="D9">
        <v>2.0666666666666669</v>
      </c>
      <c r="E9">
        <v>1</v>
      </c>
    </row>
    <row r="10" spans="1:5" x14ac:dyDescent="0.25">
      <c r="A10">
        <v>8000</v>
      </c>
      <c r="B10">
        <v>2.2499999999999996</v>
      </c>
      <c r="C10">
        <v>2.3846153846153846</v>
      </c>
      <c r="D10">
        <v>2.1333333333333333</v>
      </c>
      <c r="E10">
        <v>1</v>
      </c>
    </row>
    <row r="11" spans="1:5" x14ac:dyDescent="0.25">
      <c r="A11">
        <v>9000</v>
      </c>
      <c r="B11">
        <v>2.3749999999999996</v>
      </c>
      <c r="C11">
        <v>2.3846153846153841</v>
      </c>
      <c r="D11">
        <v>2.3333333333333335</v>
      </c>
      <c r="E11">
        <v>1</v>
      </c>
    </row>
    <row r="12" spans="1:5" x14ac:dyDescent="0.25">
      <c r="A12">
        <v>10000</v>
      </c>
      <c r="B12">
        <v>2.3749999999999996</v>
      </c>
      <c r="C12">
        <v>2.4615384615384617</v>
      </c>
      <c r="D12">
        <v>2.5333333333333332</v>
      </c>
      <c r="E12">
        <v>1.3333333333333335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520B-E734-46D9-832A-584DBB17C4A4}">
  <dimension ref="A1:D11"/>
  <sheetViews>
    <sheetView workbookViewId="0">
      <selection activeCell="E16" sqref="E16"/>
    </sheetView>
  </sheetViews>
  <sheetFormatPr defaultRowHeight="15" x14ac:dyDescent="0.25"/>
  <cols>
    <col min="2" max="2" width="20.7109375" customWidth="1"/>
    <col min="3" max="3" width="16.85546875" customWidth="1"/>
    <col min="4" max="4" width="1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0.5</v>
      </c>
      <c r="C2">
        <v>0.5</v>
      </c>
      <c r="D2">
        <f>(C2/$B$2)</f>
        <v>1</v>
      </c>
    </row>
    <row r="3" spans="1:4" x14ac:dyDescent="0.25">
      <c r="A3">
        <v>1</v>
      </c>
      <c r="C3">
        <v>0.7</v>
      </c>
      <c r="D3">
        <f t="shared" ref="D3:D8" si="0">(C3/$B$2)</f>
        <v>1.4</v>
      </c>
    </row>
    <row r="4" spans="1:4" x14ac:dyDescent="0.25">
      <c r="A4">
        <v>2</v>
      </c>
      <c r="C4">
        <v>0.9</v>
      </c>
      <c r="D4">
        <f t="shared" si="0"/>
        <v>1.8</v>
      </c>
    </row>
    <row r="5" spans="1:4" x14ac:dyDescent="0.25">
      <c r="A5">
        <v>3</v>
      </c>
      <c r="C5">
        <v>1</v>
      </c>
      <c r="D5">
        <f t="shared" si="0"/>
        <v>2</v>
      </c>
    </row>
    <row r="6" spans="1:4" x14ac:dyDescent="0.25">
      <c r="A6">
        <v>4</v>
      </c>
      <c r="C6">
        <v>1.3</v>
      </c>
      <c r="D6">
        <f t="shared" si="0"/>
        <v>2.6</v>
      </c>
    </row>
    <row r="7" spans="1:4" x14ac:dyDescent="0.25">
      <c r="A7">
        <v>5</v>
      </c>
      <c r="C7">
        <v>1.5</v>
      </c>
      <c r="D7">
        <f t="shared" si="0"/>
        <v>3</v>
      </c>
    </row>
    <row r="8" spans="1:4" x14ac:dyDescent="0.25">
      <c r="A8">
        <v>6</v>
      </c>
      <c r="B8" t="s">
        <v>17</v>
      </c>
      <c r="C8">
        <v>0.6</v>
      </c>
      <c r="D8">
        <f t="shared" si="0"/>
        <v>1.2</v>
      </c>
    </row>
    <row r="10" spans="1:4" x14ac:dyDescent="0.25">
      <c r="C10">
        <f>(0.6/1.5)*100</f>
        <v>40</v>
      </c>
    </row>
    <row r="11" spans="1:4" x14ac:dyDescent="0.25">
      <c r="D11">
        <f>0.4*1.5</f>
        <v>0.60000000000000009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F052-5D36-4639-8396-51BD23402FE0}">
  <dimension ref="A1:D17"/>
  <sheetViews>
    <sheetView workbookViewId="0">
      <selection activeCell="D2" sqref="D2:D8"/>
    </sheetView>
  </sheetViews>
  <sheetFormatPr defaultRowHeight="15" x14ac:dyDescent="0.25"/>
  <cols>
    <col min="2" max="2" width="20.7109375" customWidth="1"/>
    <col min="3" max="3" width="16.85546875" customWidth="1"/>
    <col min="4" max="4" width="1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(A12+B12)/2</f>
        <v>0.55000000000000004</v>
      </c>
      <c r="C2">
        <f>(B2)</f>
        <v>0.55000000000000004</v>
      </c>
      <c r="D2">
        <f>(C2/$B$2)</f>
        <v>1</v>
      </c>
    </row>
    <row r="3" spans="1:4" x14ac:dyDescent="0.25">
      <c r="A3">
        <v>1</v>
      </c>
      <c r="C3">
        <f>(C12+D12)/2</f>
        <v>1.4500000000000002</v>
      </c>
      <c r="D3">
        <f t="shared" ref="D3:D8" si="0">(C3/$B$2)</f>
        <v>2.6363636363636367</v>
      </c>
    </row>
    <row r="4" spans="1:4" x14ac:dyDescent="0.25">
      <c r="A4">
        <v>2</v>
      </c>
      <c r="C4">
        <f t="shared" ref="C4:C8" si="1">(C13+D13)/2</f>
        <v>2.25</v>
      </c>
      <c r="D4">
        <f t="shared" si="0"/>
        <v>4.0909090909090908</v>
      </c>
    </row>
    <row r="5" spans="1:4" x14ac:dyDescent="0.25">
      <c r="A5">
        <v>3</v>
      </c>
      <c r="C5">
        <f t="shared" si="1"/>
        <v>3.5</v>
      </c>
      <c r="D5">
        <f t="shared" si="0"/>
        <v>6.3636363636363633</v>
      </c>
    </row>
    <row r="6" spans="1:4" x14ac:dyDescent="0.25">
      <c r="A6">
        <v>4</v>
      </c>
      <c r="C6">
        <f t="shared" si="1"/>
        <v>3.75</v>
      </c>
      <c r="D6">
        <f t="shared" si="0"/>
        <v>6.8181818181818175</v>
      </c>
    </row>
    <row r="7" spans="1:4" x14ac:dyDescent="0.25">
      <c r="A7">
        <v>5</v>
      </c>
      <c r="C7">
        <f t="shared" si="1"/>
        <v>5</v>
      </c>
      <c r="D7">
        <f t="shared" si="0"/>
        <v>9.0909090909090899</v>
      </c>
    </row>
    <row r="8" spans="1:4" x14ac:dyDescent="0.25">
      <c r="A8">
        <v>6</v>
      </c>
      <c r="B8" t="s">
        <v>17</v>
      </c>
      <c r="C8">
        <f t="shared" si="1"/>
        <v>0.85</v>
      </c>
      <c r="D8">
        <f t="shared" si="0"/>
        <v>1.5454545454545452</v>
      </c>
    </row>
    <row r="12" spans="1:4" x14ac:dyDescent="0.25">
      <c r="A12">
        <v>0.7</v>
      </c>
      <c r="B12">
        <v>0.4</v>
      </c>
      <c r="C12">
        <v>0.7</v>
      </c>
      <c r="D12">
        <v>2.2000000000000002</v>
      </c>
    </row>
    <row r="13" spans="1:4" x14ac:dyDescent="0.25">
      <c r="C13">
        <v>0.7</v>
      </c>
      <c r="D13">
        <v>3.8</v>
      </c>
    </row>
    <row r="14" spans="1:4" x14ac:dyDescent="0.25">
      <c r="C14">
        <v>1.1000000000000001</v>
      </c>
      <c r="D14">
        <v>5.9</v>
      </c>
    </row>
    <row r="15" spans="1:4" x14ac:dyDescent="0.25">
      <c r="C15">
        <v>1.3</v>
      </c>
      <c r="D15">
        <v>6.2</v>
      </c>
    </row>
    <row r="16" spans="1:4" x14ac:dyDescent="0.25">
      <c r="C16">
        <v>1.8</v>
      </c>
      <c r="D16">
        <v>8.1999999999999993</v>
      </c>
    </row>
    <row r="17" spans="3:4" x14ac:dyDescent="0.25">
      <c r="C17">
        <v>0.7</v>
      </c>
      <c r="D17">
        <v>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42ED-FB7A-4484-89F7-86369713A02D}">
  <dimension ref="A1:E19"/>
  <sheetViews>
    <sheetView workbookViewId="0">
      <selection activeCell="E20" sqref="E20"/>
    </sheetView>
  </sheetViews>
  <sheetFormatPr defaultRowHeight="15" x14ac:dyDescent="0.25"/>
  <cols>
    <col min="2" max="2" width="20.7109375" customWidth="1"/>
    <col min="3" max="3" width="16.85546875" customWidth="1"/>
    <col min="4" max="4" width="1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(A12+B12)/2</f>
        <v>2.1</v>
      </c>
      <c r="C2">
        <f>(B2)</f>
        <v>2.1</v>
      </c>
      <c r="D2">
        <f>(C2/$B$2)</f>
        <v>1</v>
      </c>
    </row>
    <row r="3" spans="1:4" x14ac:dyDescent="0.25">
      <c r="A3">
        <v>1</v>
      </c>
      <c r="C3">
        <f>(C12+D12)/2</f>
        <v>12.549999999999999</v>
      </c>
      <c r="D3">
        <f t="shared" ref="D3:D8" si="0">(C3/$B$2)</f>
        <v>5.9761904761904754</v>
      </c>
    </row>
    <row r="4" spans="1:4" x14ac:dyDescent="0.25">
      <c r="A4">
        <v>2</v>
      </c>
      <c r="C4">
        <f t="shared" ref="C4:C8" si="1">(C13+D13)/2</f>
        <v>28.05</v>
      </c>
      <c r="D4">
        <f t="shared" si="0"/>
        <v>13.357142857142858</v>
      </c>
    </row>
    <row r="5" spans="1:4" x14ac:dyDescent="0.25">
      <c r="A5">
        <v>3</v>
      </c>
      <c r="C5">
        <f t="shared" si="1"/>
        <v>190</v>
      </c>
      <c r="D5">
        <f t="shared" si="0"/>
        <v>90.476190476190467</v>
      </c>
    </row>
    <row r="6" spans="1:4" x14ac:dyDescent="0.25">
      <c r="A6">
        <v>4</v>
      </c>
      <c r="C6">
        <f t="shared" si="1"/>
        <v>765</v>
      </c>
      <c r="D6">
        <f t="shared" si="0"/>
        <v>364.28571428571428</v>
      </c>
    </row>
    <row r="7" spans="1:4" x14ac:dyDescent="0.25">
      <c r="A7">
        <v>5</v>
      </c>
      <c r="C7">
        <f t="shared" si="1"/>
        <v>563.70000000000005</v>
      </c>
      <c r="D7">
        <f t="shared" si="0"/>
        <v>268.42857142857144</v>
      </c>
    </row>
    <row r="8" spans="1:4" x14ac:dyDescent="0.25">
      <c r="A8">
        <v>6</v>
      </c>
      <c r="B8" t="s">
        <v>17</v>
      </c>
      <c r="C8">
        <f t="shared" si="1"/>
        <v>12.25</v>
      </c>
      <c r="D8">
        <f t="shared" si="0"/>
        <v>5.833333333333333</v>
      </c>
    </row>
    <row r="12" spans="1:4" x14ac:dyDescent="0.25">
      <c r="A12">
        <v>3.5</v>
      </c>
      <c r="B12">
        <v>0.7</v>
      </c>
      <c r="C12">
        <v>2.4</v>
      </c>
      <c r="D12">
        <v>22.7</v>
      </c>
    </row>
    <row r="13" spans="1:4" x14ac:dyDescent="0.25">
      <c r="C13">
        <v>6.1</v>
      </c>
      <c r="D13">
        <v>50</v>
      </c>
    </row>
    <row r="14" spans="1:4" x14ac:dyDescent="0.25">
      <c r="C14">
        <v>20</v>
      </c>
      <c r="D14">
        <v>360</v>
      </c>
    </row>
    <row r="15" spans="1:4" x14ac:dyDescent="0.25">
      <c r="C15">
        <v>30</v>
      </c>
      <c r="D15">
        <v>1500</v>
      </c>
    </row>
    <row r="16" spans="1:4" x14ac:dyDescent="0.25">
      <c r="C16">
        <v>27.4</v>
      </c>
      <c r="D16">
        <v>1100</v>
      </c>
    </row>
    <row r="17" spans="3:5" x14ac:dyDescent="0.25">
      <c r="C17">
        <v>10.5</v>
      </c>
      <c r="D17">
        <v>14</v>
      </c>
    </row>
    <row r="19" spans="3:5" x14ac:dyDescent="0.25">
      <c r="D19">
        <f>(C8/C7)*100</f>
        <v>2.1731417420613801</v>
      </c>
      <c r="E19">
        <f>0.02*C7</f>
        <v>11.274000000000001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B69A-1167-4ECB-8933-B9CD69047388}">
  <dimension ref="A1:D17"/>
  <sheetViews>
    <sheetView workbookViewId="0">
      <selection activeCell="D2" sqref="D2:D8"/>
    </sheetView>
  </sheetViews>
  <sheetFormatPr defaultRowHeight="15" x14ac:dyDescent="0.25"/>
  <cols>
    <col min="2" max="2" width="20.7109375" customWidth="1"/>
    <col min="3" max="3" width="16.85546875" customWidth="1"/>
    <col min="4" max="4" width="1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(A12+B12)</f>
        <v>2.1</v>
      </c>
      <c r="C2">
        <f>(B2)</f>
        <v>2.1</v>
      </c>
      <c r="D2">
        <f>(C2/$B$2)</f>
        <v>1</v>
      </c>
    </row>
    <row r="3" spans="1:4" x14ac:dyDescent="0.25">
      <c r="A3">
        <v>1</v>
      </c>
      <c r="C3">
        <f>(C12+D12)</f>
        <v>9.8000000000000007</v>
      </c>
      <c r="D3">
        <f t="shared" ref="D3:D8" si="0">(C3/$B$2)</f>
        <v>4.666666666666667</v>
      </c>
    </row>
    <row r="4" spans="1:4" x14ac:dyDescent="0.25">
      <c r="A4">
        <v>2</v>
      </c>
      <c r="C4">
        <f t="shared" ref="C4:C8" si="1">(C13+D13)</f>
        <v>33</v>
      </c>
      <c r="D4">
        <f t="shared" si="0"/>
        <v>15.714285714285714</v>
      </c>
    </row>
    <row r="5" spans="1:4" x14ac:dyDescent="0.25">
      <c r="A5">
        <v>3</v>
      </c>
      <c r="C5">
        <f t="shared" si="1"/>
        <v>95</v>
      </c>
      <c r="D5">
        <f t="shared" si="0"/>
        <v>45.238095238095234</v>
      </c>
    </row>
    <row r="6" spans="1:4" x14ac:dyDescent="0.25">
      <c r="A6">
        <v>4</v>
      </c>
      <c r="C6">
        <f t="shared" si="1"/>
        <v>150</v>
      </c>
      <c r="D6">
        <f t="shared" si="0"/>
        <v>71.428571428571431</v>
      </c>
    </row>
    <row r="7" spans="1:4" x14ac:dyDescent="0.25">
      <c r="A7">
        <v>5</v>
      </c>
      <c r="C7">
        <f t="shared" si="1"/>
        <v>82</v>
      </c>
      <c r="D7">
        <f t="shared" si="0"/>
        <v>39.047619047619044</v>
      </c>
    </row>
    <row r="8" spans="1:4" x14ac:dyDescent="0.25">
      <c r="A8">
        <v>6</v>
      </c>
      <c r="B8" t="s">
        <v>17</v>
      </c>
      <c r="C8">
        <f t="shared" si="1"/>
        <v>8.5</v>
      </c>
      <c r="D8">
        <f t="shared" si="0"/>
        <v>4.0476190476190474</v>
      </c>
    </row>
    <row r="12" spans="1:4" x14ac:dyDescent="0.25">
      <c r="B12">
        <v>2.1</v>
      </c>
      <c r="C12">
        <v>9.8000000000000007</v>
      </c>
    </row>
    <row r="13" spans="1:4" x14ac:dyDescent="0.25">
      <c r="C13">
        <v>33</v>
      </c>
    </row>
    <row r="14" spans="1:4" x14ac:dyDescent="0.25">
      <c r="C14">
        <v>95</v>
      </c>
    </row>
    <row r="15" spans="1:4" x14ac:dyDescent="0.25">
      <c r="C15">
        <v>150</v>
      </c>
    </row>
    <row r="16" spans="1:4" x14ac:dyDescent="0.25">
      <c r="C16">
        <v>82</v>
      </c>
    </row>
    <row r="17" spans="3:3" x14ac:dyDescent="0.25">
      <c r="C17">
        <v>8.5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D850-1EAB-49DA-A003-69870E6F6731}">
  <dimension ref="A1:D17"/>
  <sheetViews>
    <sheetView workbookViewId="0">
      <selection activeCell="J20" sqref="J20"/>
    </sheetView>
  </sheetViews>
  <sheetFormatPr defaultRowHeight="15" x14ac:dyDescent="0.25"/>
  <cols>
    <col min="2" max="2" width="20.7109375" customWidth="1"/>
    <col min="3" max="3" width="16.85546875" customWidth="1"/>
    <col min="4" max="4" width="1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f>(A12+B12)/2</f>
        <v>0.3</v>
      </c>
      <c r="C2">
        <f>(B2)</f>
        <v>0.3</v>
      </c>
      <c r="D2">
        <f>(C2/$B$2)</f>
        <v>1</v>
      </c>
    </row>
    <row r="3" spans="1:4" x14ac:dyDescent="0.25">
      <c r="A3">
        <v>1</v>
      </c>
      <c r="C3">
        <f>(C12+D12)/2</f>
        <v>0.4</v>
      </c>
      <c r="D3">
        <f t="shared" ref="D3:D8" si="0">(C3/$B$2)</f>
        <v>1.3333333333333335</v>
      </c>
    </row>
    <row r="4" spans="1:4" x14ac:dyDescent="0.25">
      <c r="A4">
        <v>2</v>
      </c>
      <c r="C4">
        <f t="shared" ref="C4:C8" si="1">(C13+D13)/2</f>
        <v>0.45</v>
      </c>
      <c r="D4">
        <f t="shared" si="0"/>
        <v>1.5</v>
      </c>
    </row>
    <row r="5" spans="1:4" x14ac:dyDescent="0.25">
      <c r="A5">
        <v>3</v>
      </c>
      <c r="C5">
        <f t="shared" si="1"/>
        <v>0.6</v>
      </c>
      <c r="D5">
        <f t="shared" si="0"/>
        <v>2</v>
      </c>
    </row>
    <row r="6" spans="1:4" x14ac:dyDescent="0.25">
      <c r="A6">
        <v>4</v>
      </c>
      <c r="C6">
        <f t="shared" si="1"/>
        <v>0.6</v>
      </c>
      <c r="D6">
        <f t="shared" si="0"/>
        <v>2</v>
      </c>
    </row>
    <row r="7" spans="1:4" x14ac:dyDescent="0.25">
      <c r="A7">
        <v>5</v>
      </c>
      <c r="C7">
        <f t="shared" si="1"/>
        <v>0.85000000000000009</v>
      </c>
      <c r="D7">
        <f t="shared" si="0"/>
        <v>2.8333333333333339</v>
      </c>
    </row>
    <row r="8" spans="1:4" x14ac:dyDescent="0.25">
      <c r="A8">
        <v>6</v>
      </c>
      <c r="B8" t="s">
        <v>17</v>
      </c>
      <c r="C8">
        <f t="shared" si="1"/>
        <v>0.64999999999999991</v>
      </c>
      <c r="D8">
        <f t="shared" si="0"/>
        <v>2.1666666666666665</v>
      </c>
    </row>
    <row r="12" spans="1:4" x14ac:dyDescent="0.25">
      <c r="A12">
        <v>0.3</v>
      </c>
      <c r="B12">
        <v>0.3</v>
      </c>
      <c r="C12">
        <v>0.4</v>
      </c>
      <c r="D12">
        <v>0.4</v>
      </c>
    </row>
    <row r="13" spans="1:4" x14ac:dyDescent="0.25">
      <c r="C13">
        <v>0.5</v>
      </c>
      <c r="D13">
        <v>0.4</v>
      </c>
    </row>
    <row r="14" spans="1:4" x14ac:dyDescent="0.25">
      <c r="C14">
        <v>0.6</v>
      </c>
      <c r="D14">
        <v>0.6</v>
      </c>
    </row>
    <row r="15" spans="1:4" x14ac:dyDescent="0.25">
      <c r="C15">
        <v>0.6</v>
      </c>
      <c r="D15">
        <v>0.6</v>
      </c>
    </row>
    <row r="16" spans="1:4" x14ac:dyDescent="0.25">
      <c r="C16">
        <v>0.8</v>
      </c>
      <c r="D16">
        <v>0.9</v>
      </c>
    </row>
    <row r="17" spans="3:4" x14ac:dyDescent="0.25">
      <c r="C17">
        <v>0.7</v>
      </c>
      <c r="D17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EA2E-B071-4D2B-AD12-26AD2F7B30D4}">
  <dimension ref="A1:D12"/>
  <sheetViews>
    <sheetView workbookViewId="0">
      <selection activeCell="J18" sqref="J18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0.3</v>
      </c>
      <c r="C2">
        <v>0.3</v>
      </c>
      <c r="D2">
        <f>(C2/$B$2)</f>
        <v>1</v>
      </c>
    </row>
    <row r="3" spans="1:4" x14ac:dyDescent="0.25">
      <c r="A3">
        <v>1000</v>
      </c>
      <c r="B3">
        <v>0.3</v>
      </c>
      <c r="C3">
        <v>0.3</v>
      </c>
      <c r="D3">
        <f t="shared" ref="D3:D12" si="0">(C3/$B$2)</f>
        <v>1</v>
      </c>
    </row>
    <row r="4" spans="1:4" x14ac:dyDescent="0.25">
      <c r="A4">
        <v>2000</v>
      </c>
      <c r="B4">
        <v>0.3</v>
      </c>
      <c r="C4">
        <v>0.3</v>
      </c>
      <c r="D4">
        <f t="shared" si="0"/>
        <v>1</v>
      </c>
    </row>
    <row r="5" spans="1:4" x14ac:dyDescent="0.25">
      <c r="A5">
        <v>3000</v>
      </c>
      <c r="B5">
        <v>0.3</v>
      </c>
      <c r="C5">
        <v>0.3</v>
      </c>
      <c r="D5">
        <f t="shared" si="0"/>
        <v>1</v>
      </c>
    </row>
    <row r="6" spans="1:4" x14ac:dyDescent="0.25">
      <c r="A6">
        <v>4000</v>
      </c>
      <c r="B6">
        <v>0.3</v>
      </c>
      <c r="C6">
        <v>0.3</v>
      </c>
      <c r="D6">
        <f t="shared" si="0"/>
        <v>1</v>
      </c>
    </row>
    <row r="7" spans="1:4" x14ac:dyDescent="0.25">
      <c r="A7">
        <v>5000</v>
      </c>
      <c r="B7">
        <v>0.3</v>
      </c>
      <c r="C7">
        <v>0.3</v>
      </c>
      <c r="D7">
        <f t="shared" si="0"/>
        <v>1</v>
      </c>
    </row>
    <row r="8" spans="1:4" x14ac:dyDescent="0.25">
      <c r="A8">
        <v>6000</v>
      </c>
      <c r="B8">
        <v>0.3</v>
      </c>
      <c r="C8">
        <v>0.3</v>
      </c>
      <c r="D8">
        <f t="shared" si="0"/>
        <v>1</v>
      </c>
    </row>
    <row r="9" spans="1:4" x14ac:dyDescent="0.25">
      <c r="A9">
        <v>7000</v>
      </c>
      <c r="B9">
        <v>0.3</v>
      </c>
      <c r="C9">
        <v>0.3</v>
      </c>
      <c r="D9">
        <f t="shared" si="0"/>
        <v>1</v>
      </c>
    </row>
    <row r="10" spans="1:4" x14ac:dyDescent="0.25">
      <c r="A10">
        <v>8000</v>
      </c>
      <c r="B10">
        <v>0.3</v>
      </c>
      <c r="C10">
        <v>0.3</v>
      </c>
      <c r="D10">
        <f t="shared" si="0"/>
        <v>1</v>
      </c>
    </row>
    <row r="11" spans="1:4" x14ac:dyDescent="0.25">
      <c r="A11">
        <v>9000</v>
      </c>
      <c r="B11">
        <v>0.4</v>
      </c>
      <c r="C11">
        <v>0.4</v>
      </c>
      <c r="D11">
        <f t="shared" si="0"/>
        <v>1.3333333333333335</v>
      </c>
    </row>
    <row r="12" spans="1:4" x14ac:dyDescent="0.25">
      <c r="A12">
        <v>10000</v>
      </c>
      <c r="B12">
        <v>0.3</v>
      </c>
      <c r="C12">
        <v>0.3</v>
      </c>
      <c r="D12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4895-6563-401C-A5D2-973009B63342}">
  <dimension ref="A1:D12"/>
  <sheetViews>
    <sheetView workbookViewId="0">
      <selection activeCell="I3" sqref="I3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0.3</v>
      </c>
      <c r="C2">
        <v>0.3</v>
      </c>
      <c r="D2">
        <f>(C2/$B$2)</f>
        <v>1</v>
      </c>
    </row>
    <row r="3" spans="1:4" x14ac:dyDescent="0.25">
      <c r="A3">
        <v>1000</v>
      </c>
      <c r="B3">
        <v>0.3</v>
      </c>
      <c r="C3">
        <v>0.3</v>
      </c>
      <c r="D3">
        <f t="shared" ref="D3:D12" si="0">(C3/$B$2)</f>
        <v>1</v>
      </c>
    </row>
    <row r="4" spans="1:4" x14ac:dyDescent="0.25">
      <c r="A4">
        <v>2000</v>
      </c>
      <c r="B4">
        <v>0.3</v>
      </c>
      <c r="C4">
        <v>0.3</v>
      </c>
      <c r="D4">
        <f t="shared" si="0"/>
        <v>1</v>
      </c>
    </row>
    <row r="5" spans="1:4" x14ac:dyDescent="0.25">
      <c r="A5">
        <v>3000</v>
      </c>
      <c r="B5">
        <v>0.3</v>
      </c>
      <c r="C5">
        <v>0.3</v>
      </c>
      <c r="D5">
        <f t="shared" si="0"/>
        <v>1</v>
      </c>
    </row>
    <row r="6" spans="1:4" x14ac:dyDescent="0.25">
      <c r="A6">
        <v>4000</v>
      </c>
      <c r="B6">
        <v>0.3</v>
      </c>
      <c r="C6">
        <v>0.3</v>
      </c>
      <c r="D6">
        <f t="shared" si="0"/>
        <v>1</v>
      </c>
    </row>
    <row r="7" spans="1:4" x14ac:dyDescent="0.25">
      <c r="A7">
        <v>5000</v>
      </c>
      <c r="B7">
        <v>0.3</v>
      </c>
      <c r="C7">
        <v>0.3</v>
      </c>
      <c r="D7">
        <f t="shared" si="0"/>
        <v>1</v>
      </c>
    </row>
    <row r="8" spans="1:4" x14ac:dyDescent="0.25">
      <c r="A8">
        <v>6000</v>
      </c>
      <c r="B8">
        <v>0.3</v>
      </c>
      <c r="C8">
        <v>0.3</v>
      </c>
      <c r="D8">
        <f t="shared" si="0"/>
        <v>1</v>
      </c>
    </row>
    <row r="9" spans="1:4" x14ac:dyDescent="0.25">
      <c r="A9">
        <v>7000</v>
      </c>
      <c r="B9">
        <v>0.3</v>
      </c>
      <c r="C9">
        <v>0.3</v>
      </c>
      <c r="D9">
        <f t="shared" si="0"/>
        <v>1</v>
      </c>
    </row>
    <row r="10" spans="1:4" x14ac:dyDescent="0.25">
      <c r="A10">
        <v>8000</v>
      </c>
      <c r="B10">
        <v>0.3</v>
      </c>
      <c r="C10">
        <v>0.3</v>
      </c>
      <c r="D10">
        <f t="shared" si="0"/>
        <v>1</v>
      </c>
    </row>
    <row r="11" spans="1:4" x14ac:dyDescent="0.25">
      <c r="A11">
        <v>9000</v>
      </c>
      <c r="B11">
        <v>0.4</v>
      </c>
      <c r="C11">
        <v>0.3</v>
      </c>
      <c r="D11">
        <f t="shared" si="0"/>
        <v>1</v>
      </c>
    </row>
    <row r="12" spans="1:4" x14ac:dyDescent="0.25">
      <c r="A12">
        <v>10000</v>
      </c>
      <c r="B12">
        <v>0.3</v>
      </c>
      <c r="C12">
        <v>0.4</v>
      </c>
      <c r="D12">
        <f t="shared" si="0"/>
        <v>1.3333333333333335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2B67-5CE2-49D0-BC0F-DD8A3F60BD9B}">
  <dimension ref="A1:D12"/>
  <sheetViews>
    <sheetView workbookViewId="0">
      <selection activeCell="H20" sqref="H20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0.5</v>
      </c>
      <c r="C2">
        <v>0.5</v>
      </c>
      <c r="D2">
        <f>(C2/$B$2)</f>
        <v>1</v>
      </c>
    </row>
    <row r="3" spans="1:4" x14ac:dyDescent="0.25">
      <c r="A3">
        <v>1000</v>
      </c>
      <c r="C3">
        <v>0.6</v>
      </c>
      <c r="D3">
        <f t="shared" ref="D3:D12" si="0">(C3/$B$2)</f>
        <v>1.2</v>
      </c>
    </row>
    <row r="4" spans="1:4" x14ac:dyDescent="0.25">
      <c r="A4">
        <v>2000</v>
      </c>
      <c r="C4">
        <v>0.8</v>
      </c>
      <c r="D4">
        <f t="shared" si="0"/>
        <v>1.6</v>
      </c>
    </row>
    <row r="5" spans="1:4" x14ac:dyDescent="0.25">
      <c r="A5">
        <v>3000</v>
      </c>
      <c r="C5">
        <v>0.9</v>
      </c>
      <c r="D5">
        <f t="shared" si="0"/>
        <v>1.8</v>
      </c>
    </row>
    <row r="6" spans="1:4" x14ac:dyDescent="0.25">
      <c r="A6">
        <v>4000</v>
      </c>
      <c r="C6">
        <v>1</v>
      </c>
      <c r="D6">
        <f t="shared" si="0"/>
        <v>2</v>
      </c>
    </row>
    <row r="7" spans="1:4" x14ac:dyDescent="0.25">
      <c r="A7">
        <v>5000</v>
      </c>
      <c r="C7">
        <v>1</v>
      </c>
      <c r="D7">
        <f t="shared" si="0"/>
        <v>2</v>
      </c>
    </row>
    <row r="8" spans="1:4" x14ac:dyDescent="0.25">
      <c r="A8">
        <v>6000</v>
      </c>
      <c r="C8">
        <v>1.1000000000000001</v>
      </c>
      <c r="D8">
        <f t="shared" si="0"/>
        <v>2.2000000000000002</v>
      </c>
    </row>
    <row r="9" spans="1:4" x14ac:dyDescent="0.25">
      <c r="A9">
        <v>7000</v>
      </c>
      <c r="C9">
        <v>1.1000000000000001</v>
      </c>
      <c r="D9">
        <f t="shared" si="0"/>
        <v>2.2000000000000002</v>
      </c>
    </row>
    <row r="10" spans="1:4" x14ac:dyDescent="0.25">
      <c r="A10">
        <v>8000</v>
      </c>
      <c r="C10">
        <v>1.3</v>
      </c>
      <c r="D10">
        <f t="shared" si="0"/>
        <v>2.6</v>
      </c>
    </row>
    <row r="11" spans="1:4" x14ac:dyDescent="0.25">
      <c r="A11">
        <v>9000</v>
      </c>
      <c r="C11">
        <v>1.5</v>
      </c>
      <c r="D11">
        <f t="shared" si="0"/>
        <v>3</v>
      </c>
    </row>
    <row r="12" spans="1:4" x14ac:dyDescent="0.25">
      <c r="A12">
        <v>10000</v>
      </c>
      <c r="C12">
        <v>1.5</v>
      </c>
      <c r="D12">
        <f t="shared" si="0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26BE-ECB1-4CD2-AC6F-A7BDA12FB8B3}">
  <dimension ref="A1:D12"/>
  <sheetViews>
    <sheetView workbookViewId="0">
      <selection activeCell="J2" sqref="J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0.5</v>
      </c>
      <c r="C2">
        <v>0.5</v>
      </c>
      <c r="D2">
        <f>(C2/$B$2)</f>
        <v>1</v>
      </c>
    </row>
    <row r="3" spans="1:4" x14ac:dyDescent="0.25">
      <c r="A3">
        <v>1000</v>
      </c>
      <c r="C3">
        <v>0.9</v>
      </c>
      <c r="D3">
        <f t="shared" ref="D3:D12" si="0">(C3/$B$2)</f>
        <v>1.8</v>
      </c>
    </row>
    <row r="4" spans="1:4" x14ac:dyDescent="0.25">
      <c r="A4">
        <v>2000</v>
      </c>
      <c r="C4">
        <v>1.1000000000000001</v>
      </c>
      <c r="D4">
        <f t="shared" si="0"/>
        <v>2.2000000000000002</v>
      </c>
    </row>
    <row r="5" spans="1:4" x14ac:dyDescent="0.25">
      <c r="A5">
        <v>3000</v>
      </c>
      <c r="C5">
        <v>1.6</v>
      </c>
      <c r="D5">
        <f t="shared" si="0"/>
        <v>3.2</v>
      </c>
    </row>
    <row r="6" spans="1:4" x14ac:dyDescent="0.25">
      <c r="A6">
        <v>4000</v>
      </c>
      <c r="C6">
        <v>2.2000000000000002</v>
      </c>
      <c r="D6">
        <f t="shared" si="0"/>
        <v>4.4000000000000004</v>
      </c>
    </row>
    <row r="7" spans="1:4" x14ac:dyDescent="0.25">
      <c r="A7">
        <v>5000</v>
      </c>
      <c r="C7">
        <v>2.4</v>
      </c>
      <c r="D7">
        <f t="shared" si="0"/>
        <v>4.8</v>
      </c>
    </row>
    <row r="8" spans="1:4" x14ac:dyDescent="0.25">
      <c r="A8">
        <v>6000</v>
      </c>
      <c r="C8">
        <v>2.8</v>
      </c>
      <c r="D8">
        <f t="shared" si="0"/>
        <v>5.6</v>
      </c>
    </row>
    <row r="9" spans="1:4" x14ac:dyDescent="0.25">
      <c r="A9">
        <v>7000</v>
      </c>
      <c r="C9">
        <v>3.3</v>
      </c>
      <c r="D9">
        <f t="shared" si="0"/>
        <v>6.6</v>
      </c>
    </row>
    <row r="10" spans="1:4" x14ac:dyDescent="0.25">
      <c r="A10">
        <v>8000</v>
      </c>
      <c r="C10">
        <v>3.1</v>
      </c>
      <c r="D10">
        <f t="shared" si="0"/>
        <v>6.2</v>
      </c>
    </row>
    <row r="11" spans="1:4" x14ac:dyDescent="0.25">
      <c r="A11">
        <v>9000</v>
      </c>
      <c r="C11">
        <v>4.2</v>
      </c>
      <c r="D11">
        <f t="shared" si="0"/>
        <v>8.4</v>
      </c>
    </row>
    <row r="12" spans="1:4" x14ac:dyDescent="0.25">
      <c r="A12">
        <v>10000</v>
      </c>
      <c r="C12">
        <v>5</v>
      </c>
      <c r="D12">
        <f t="shared" si="0"/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5468-CEF5-431C-B463-11A57910038D}">
  <dimension ref="A1:D12"/>
  <sheetViews>
    <sheetView workbookViewId="0">
      <selection activeCell="I19" sqref="I19"/>
    </sheetView>
  </sheetViews>
  <sheetFormatPr defaultRowHeight="15" x14ac:dyDescent="0.25"/>
  <cols>
    <col min="2" max="2" width="20.7109375" customWidth="1"/>
    <col min="3" max="3" width="39" customWidth="1"/>
    <col min="4" max="4" width="22.7109375" customWidth="1"/>
  </cols>
  <sheetData>
    <row r="1" spans="1:4" x14ac:dyDescent="0.25">
      <c r="A1" t="s">
        <v>2</v>
      </c>
      <c r="B1" t="s">
        <v>0</v>
      </c>
      <c r="C1" t="s">
        <v>4</v>
      </c>
      <c r="D1" t="s">
        <v>3</v>
      </c>
    </row>
    <row r="2" spans="1:4" x14ac:dyDescent="0.25">
      <c r="A2">
        <v>0</v>
      </c>
      <c r="B2">
        <v>0.5</v>
      </c>
      <c r="C2">
        <v>0.5</v>
      </c>
      <c r="D2">
        <f>(C2/$B$2)</f>
        <v>1</v>
      </c>
    </row>
    <row r="3" spans="1:4" x14ac:dyDescent="0.25">
      <c r="A3">
        <v>1000</v>
      </c>
      <c r="C3">
        <v>0.7</v>
      </c>
      <c r="D3">
        <f t="shared" ref="D3:D12" si="0">(C3/$B$2)</f>
        <v>1.4</v>
      </c>
    </row>
    <row r="4" spans="1:4" x14ac:dyDescent="0.25">
      <c r="A4">
        <v>2000</v>
      </c>
      <c r="C4">
        <v>0.7</v>
      </c>
      <c r="D4">
        <f t="shared" si="0"/>
        <v>1.4</v>
      </c>
    </row>
    <row r="5" spans="1:4" x14ac:dyDescent="0.25">
      <c r="A5">
        <v>3000</v>
      </c>
      <c r="C5">
        <v>0.8</v>
      </c>
      <c r="D5">
        <f t="shared" si="0"/>
        <v>1.6</v>
      </c>
    </row>
    <row r="6" spans="1:4" x14ac:dyDescent="0.25">
      <c r="A6">
        <v>4000</v>
      </c>
      <c r="C6">
        <v>0.9</v>
      </c>
      <c r="D6">
        <f t="shared" si="0"/>
        <v>1.8</v>
      </c>
    </row>
    <row r="7" spans="1:4" x14ac:dyDescent="0.25">
      <c r="A7">
        <v>5000</v>
      </c>
      <c r="C7">
        <v>1</v>
      </c>
      <c r="D7">
        <f t="shared" si="0"/>
        <v>2</v>
      </c>
    </row>
    <row r="8" spans="1:4" x14ac:dyDescent="0.25">
      <c r="A8">
        <v>6000</v>
      </c>
      <c r="C8">
        <v>1.1000000000000001</v>
      </c>
      <c r="D8">
        <f t="shared" si="0"/>
        <v>2.2000000000000002</v>
      </c>
    </row>
    <row r="9" spans="1:4" x14ac:dyDescent="0.25">
      <c r="A9">
        <v>7000</v>
      </c>
      <c r="C9">
        <v>1.1000000000000001</v>
      </c>
      <c r="D9">
        <f t="shared" si="0"/>
        <v>2.2000000000000002</v>
      </c>
    </row>
    <row r="10" spans="1:4" x14ac:dyDescent="0.25">
      <c r="A10">
        <v>8000</v>
      </c>
      <c r="C10">
        <v>1.2</v>
      </c>
      <c r="D10">
        <f t="shared" si="0"/>
        <v>2.4</v>
      </c>
    </row>
    <row r="11" spans="1:4" x14ac:dyDescent="0.25">
      <c r="A11">
        <v>9000</v>
      </c>
      <c r="C11">
        <v>1.3</v>
      </c>
      <c r="D11">
        <f t="shared" si="0"/>
        <v>2.6</v>
      </c>
    </row>
    <row r="12" spans="1:4" x14ac:dyDescent="0.25">
      <c r="A12">
        <v>10000</v>
      </c>
      <c r="C12">
        <v>1.3</v>
      </c>
      <c r="D12">
        <f t="shared" si="0"/>
        <v>2.6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7FDA-1E9A-45B3-86B2-FCE1CA73DBCA}">
  <dimension ref="A1:D12"/>
  <sheetViews>
    <sheetView workbookViewId="0">
      <selection activeCell="C2" sqref="C2:C12"/>
    </sheetView>
  </sheetViews>
  <sheetFormatPr defaultRowHeight="15" x14ac:dyDescent="0.25"/>
  <cols>
    <col min="2" max="2" width="20.7109375" customWidth="1"/>
    <col min="3" max="4" width="22.7109375" customWidth="1"/>
  </cols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  <row r="2" spans="1:4" x14ac:dyDescent="0.25">
      <c r="A2">
        <v>0</v>
      </c>
      <c r="B2">
        <v>0.3</v>
      </c>
      <c r="C2">
        <v>0.3</v>
      </c>
      <c r="D2">
        <f>(C2/$B$2)</f>
        <v>1</v>
      </c>
    </row>
    <row r="3" spans="1:4" x14ac:dyDescent="0.25">
      <c r="A3">
        <v>1000</v>
      </c>
      <c r="C3">
        <v>0.4</v>
      </c>
      <c r="D3">
        <f t="shared" ref="D3:D12" si="0">(C3/$B$2)</f>
        <v>1.3333333333333335</v>
      </c>
    </row>
    <row r="4" spans="1:4" x14ac:dyDescent="0.25">
      <c r="A4">
        <v>2000</v>
      </c>
      <c r="C4">
        <v>0.5</v>
      </c>
      <c r="D4">
        <f t="shared" si="0"/>
        <v>1.6666666666666667</v>
      </c>
    </row>
    <row r="5" spans="1:4" x14ac:dyDescent="0.25">
      <c r="A5">
        <v>3000</v>
      </c>
      <c r="C5">
        <v>0.5</v>
      </c>
      <c r="D5">
        <f t="shared" si="0"/>
        <v>1.6666666666666667</v>
      </c>
    </row>
    <row r="6" spans="1:4" x14ac:dyDescent="0.25">
      <c r="A6">
        <v>4000</v>
      </c>
      <c r="C6">
        <v>0.6</v>
      </c>
      <c r="D6">
        <f t="shared" si="0"/>
        <v>2</v>
      </c>
    </row>
    <row r="7" spans="1:4" x14ac:dyDescent="0.25">
      <c r="A7">
        <v>5000</v>
      </c>
      <c r="C7">
        <v>0.6</v>
      </c>
      <c r="D7">
        <f t="shared" si="0"/>
        <v>2</v>
      </c>
    </row>
    <row r="8" spans="1:4" x14ac:dyDescent="0.25">
      <c r="A8">
        <v>6000</v>
      </c>
      <c r="C8">
        <v>0.7</v>
      </c>
      <c r="D8">
        <f t="shared" si="0"/>
        <v>2.3333333333333335</v>
      </c>
    </row>
    <row r="9" spans="1:4" x14ac:dyDescent="0.25">
      <c r="A9">
        <v>7000</v>
      </c>
      <c r="C9">
        <v>0.7</v>
      </c>
      <c r="D9">
        <f t="shared" si="0"/>
        <v>2.3333333333333335</v>
      </c>
    </row>
    <row r="10" spans="1:4" x14ac:dyDescent="0.25">
      <c r="A10">
        <v>8000</v>
      </c>
      <c r="C10">
        <v>0.8</v>
      </c>
      <c r="D10">
        <f t="shared" si="0"/>
        <v>2.666666666666667</v>
      </c>
    </row>
    <row r="11" spans="1:4" x14ac:dyDescent="0.25">
      <c r="A11">
        <v>9000</v>
      </c>
      <c r="C11">
        <v>0.9</v>
      </c>
      <c r="D11">
        <f t="shared" si="0"/>
        <v>3</v>
      </c>
    </row>
    <row r="12" spans="1:4" x14ac:dyDescent="0.25">
      <c r="A12">
        <v>10000</v>
      </c>
      <c r="C12">
        <v>0.9</v>
      </c>
      <c r="D12">
        <f t="shared" si="0"/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AEA-5AC0-419B-99D3-E5DCB82BA288}">
  <dimension ref="A1:D12"/>
  <sheetViews>
    <sheetView workbookViewId="0">
      <selection activeCell="H3" sqref="H3"/>
    </sheetView>
  </sheetViews>
  <sheetFormatPr defaultRowHeight="15" x14ac:dyDescent="0.25"/>
  <cols>
    <col min="2" max="2" width="20.7109375" customWidth="1"/>
    <col min="3" max="3" width="39" customWidth="1"/>
    <col min="4" max="4" width="22.7109375" customWidth="1"/>
  </cols>
  <sheetData>
    <row r="1" spans="1:4" x14ac:dyDescent="0.25">
      <c r="A1" t="s">
        <v>2</v>
      </c>
      <c r="B1" t="s">
        <v>0</v>
      </c>
      <c r="C1" t="s">
        <v>4</v>
      </c>
      <c r="D1" t="s">
        <v>3</v>
      </c>
    </row>
    <row r="2" spans="1:4" x14ac:dyDescent="0.25">
      <c r="A2">
        <v>0</v>
      </c>
      <c r="B2">
        <v>0.3</v>
      </c>
      <c r="C2">
        <v>0.3</v>
      </c>
      <c r="D2">
        <f>(C2/$B$2)</f>
        <v>1</v>
      </c>
    </row>
    <row r="3" spans="1:4" x14ac:dyDescent="0.25">
      <c r="A3">
        <v>1000</v>
      </c>
      <c r="C3">
        <v>0.3</v>
      </c>
      <c r="D3">
        <f t="shared" ref="D3:D12" si="0">(C3/$B$2)</f>
        <v>1</v>
      </c>
    </row>
    <row r="4" spans="1:4" x14ac:dyDescent="0.25">
      <c r="A4">
        <v>2000</v>
      </c>
      <c r="C4">
        <v>0.4</v>
      </c>
      <c r="D4">
        <f t="shared" si="0"/>
        <v>1.3333333333333335</v>
      </c>
    </row>
    <row r="5" spans="1:4" x14ac:dyDescent="0.25">
      <c r="A5">
        <v>3000</v>
      </c>
      <c r="C5">
        <v>0.4</v>
      </c>
      <c r="D5">
        <f t="shared" si="0"/>
        <v>1.3333333333333335</v>
      </c>
    </row>
    <row r="6" spans="1:4" x14ac:dyDescent="0.25">
      <c r="A6">
        <v>4000</v>
      </c>
      <c r="C6">
        <v>0.5</v>
      </c>
      <c r="D6">
        <f t="shared" si="0"/>
        <v>1.6666666666666667</v>
      </c>
    </row>
    <row r="7" spans="1:4" x14ac:dyDescent="0.25">
      <c r="A7">
        <v>5000</v>
      </c>
      <c r="C7">
        <v>0.5</v>
      </c>
      <c r="D7">
        <f t="shared" si="0"/>
        <v>1.6666666666666667</v>
      </c>
    </row>
    <row r="8" spans="1:4" x14ac:dyDescent="0.25">
      <c r="A8">
        <v>6000</v>
      </c>
      <c r="C8">
        <v>0.5</v>
      </c>
      <c r="D8">
        <f t="shared" si="0"/>
        <v>1.6666666666666667</v>
      </c>
    </row>
    <row r="9" spans="1:4" x14ac:dyDescent="0.25">
      <c r="A9">
        <v>7000</v>
      </c>
      <c r="C9">
        <v>0.5</v>
      </c>
      <c r="D9">
        <f t="shared" si="0"/>
        <v>1.6666666666666667</v>
      </c>
    </row>
    <row r="10" spans="1:4" x14ac:dyDescent="0.25">
      <c r="A10">
        <v>8000</v>
      </c>
      <c r="C10">
        <v>0.6</v>
      </c>
      <c r="D10">
        <f t="shared" si="0"/>
        <v>2</v>
      </c>
    </row>
    <row r="11" spans="1:4" x14ac:dyDescent="0.25">
      <c r="A11">
        <v>9000</v>
      </c>
      <c r="C11">
        <v>0.6</v>
      </c>
      <c r="D11">
        <f t="shared" si="0"/>
        <v>2</v>
      </c>
    </row>
    <row r="12" spans="1:4" x14ac:dyDescent="0.25">
      <c r="A12">
        <v>10000</v>
      </c>
      <c r="C12">
        <v>0.6</v>
      </c>
      <c r="D12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Figure 23</vt:lpstr>
      <vt:lpstr>Figure 25</vt:lpstr>
      <vt:lpstr>Policrom D</vt:lpstr>
      <vt:lpstr>Policrom D (2)</vt:lpstr>
      <vt:lpstr>Policrom A1</vt:lpstr>
      <vt:lpstr>Policrom A2</vt:lpstr>
      <vt:lpstr>Policrom A2b</vt:lpstr>
      <vt:lpstr>Policrom A3</vt:lpstr>
      <vt:lpstr>Policrom A3b </vt:lpstr>
      <vt:lpstr>Policrom A average loaded</vt:lpstr>
      <vt:lpstr>Policrom A average unloaded</vt:lpstr>
      <vt:lpstr>Policrom B1</vt:lpstr>
      <vt:lpstr>Policrom B1b</vt:lpstr>
      <vt:lpstr>Policrom B2</vt:lpstr>
      <vt:lpstr>Policrom B2b </vt:lpstr>
      <vt:lpstr>Policrom B average loaded</vt:lpstr>
      <vt:lpstr>Policrom B average unloaded</vt:lpstr>
      <vt:lpstr>Policrom C</vt:lpstr>
      <vt:lpstr>Policrom C_b </vt:lpstr>
      <vt:lpstr>Policrom all samples loaded</vt:lpstr>
      <vt:lpstr>Policrom all samples unloaded </vt:lpstr>
      <vt:lpstr>all samples unloaded avg</vt:lpstr>
      <vt:lpstr>Washing Policrom D</vt:lpstr>
      <vt:lpstr>Washing Policrom A</vt:lpstr>
      <vt:lpstr>Washing Policrom B</vt:lpstr>
      <vt:lpstr>Washing Policrom C</vt:lpstr>
      <vt:lpstr>Platilon U073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2020-08-04T11:24:52Z</dcterms:created>
  <dcterms:modified xsi:type="dcterms:W3CDTF">2024-04-16T19:04:40Z</dcterms:modified>
</cp:coreProperties>
</file>