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5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6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tonac-my.sharepoint.com/personal/aok1g15_soton_ac_uk/Documents/Desktop/Flexible and printed electronics IOP/Data for figures in paper/"/>
    </mc:Choice>
  </mc:AlternateContent>
  <xr:revisionPtr revIDLastSave="14" documentId="8_{948E2B7E-8C40-477F-B70E-7C4309DDF07D}" xr6:coauthVersionLast="47" xr6:coauthVersionMax="47" xr10:uidLastSave="{47DF5F20-82F0-4EF2-A5C6-4E6D1C7CF1C1}"/>
  <bookViews>
    <workbookView xWindow="-120" yWindow="-120" windowWidth="25440" windowHeight="15390" activeTab="1" xr2:uid="{58A97C35-E779-44C9-99F0-16AE2352D6AF}"/>
  </bookViews>
  <sheets>
    <sheet name="Figure 14 a" sheetId="12" r:id="rId1"/>
    <sheet name="Figure 14 b" sheetId="10" r:id="rId2"/>
    <sheet name="Isacord" sheetId="1" r:id="rId3"/>
    <sheet name="Isacord_2" sheetId="8" r:id="rId4"/>
    <sheet name="Isacord (% resistance)" sheetId="11" r:id="rId5"/>
    <sheet name="OpticWhite fabric" sheetId="2" r:id="rId6"/>
    <sheet name="Optic White fabric_2" sheetId="7" r:id="rId7"/>
    <sheet name="White fabric (% resistance)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12" l="1"/>
  <c r="D19" i="12"/>
  <c r="E19" i="12"/>
  <c r="F19" i="12"/>
  <c r="B19" i="12"/>
  <c r="C15" i="12"/>
  <c r="D15" i="12"/>
  <c r="E15" i="12"/>
  <c r="F15" i="12"/>
  <c r="G15" i="12"/>
  <c r="H15" i="12"/>
  <c r="I15" i="12"/>
  <c r="J15" i="12"/>
  <c r="B15" i="12"/>
  <c r="C8" i="12"/>
  <c r="D8" i="12"/>
  <c r="E8" i="12"/>
  <c r="F8" i="12"/>
  <c r="B8" i="12"/>
  <c r="C4" i="12"/>
  <c r="D4" i="12"/>
  <c r="E4" i="12"/>
  <c r="F4" i="12"/>
  <c r="G4" i="12"/>
  <c r="H4" i="12"/>
  <c r="I4" i="12"/>
  <c r="J4" i="12"/>
  <c r="B4" i="12"/>
  <c r="D19" i="11"/>
  <c r="E19" i="11"/>
  <c r="F19" i="11"/>
  <c r="C19" i="11"/>
  <c r="D15" i="11"/>
  <c r="E15" i="11"/>
  <c r="F15" i="11"/>
  <c r="G15" i="11"/>
  <c r="H15" i="11"/>
  <c r="I15" i="11"/>
  <c r="J15" i="11"/>
  <c r="C15" i="11"/>
  <c r="C8" i="11"/>
  <c r="D8" i="11"/>
  <c r="E8" i="11"/>
  <c r="F8" i="11"/>
  <c r="D4" i="11"/>
  <c r="E4" i="11"/>
  <c r="F4" i="11"/>
  <c r="G4" i="11"/>
  <c r="H4" i="11"/>
  <c r="I4" i="11"/>
  <c r="J4" i="11"/>
  <c r="C4" i="11"/>
  <c r="C33" i="10"/>
  <c r="D33" i="10"/>
  <c r="E33" i="10"/>
  <c r="F33" i="10"/>
  <c r="G33" i="10"/>
  <c r="H33" i="10"/>
  <c r="I33" i="10"/>
  <c r="J33" i="10"/>
  <c r="B33" i="10"/>
  <c r="C28" i="10"/>
  <c r="D28" i="10"/>
  <c r="E28" i="10"/>
  <c r="F28" i="10"/>
  <c r="G28" i="10"/>
  <c r="H28" i="10"/>
  <c r="I28" i="10"/>
  <c r="J28" i="10"/>
  <c r="B28" i="10"/>
  <c r="C24" i="10"/>
  <c r="D24" i="10"/>
  <c r="E24" i="10"/>
  <c r="F24" i="10"/>
  <c r="G24" i="10"/>
  <c r="H24" i="10"/>
  <c r="I24" i="10"/>
  <c r="J24" i="10"/>
  <c r="B24" i="10"/>
  <c r="C18" i="10"/>
  <c r="D18" i="10"/>
  <c r="E18" i="10"/>
  <c r="F18" i="10"/>
  <c r="G18" i="10"/>
  <c r="H18" i="10"/>
  <c r="I18" i="10"/>
  <c r="J18" i="10"/>
  <c r="B18" i="10"/>
  <c r="C14" i="10"/>
  <c r="D14" i="10"/>
  <c r="E14" i="10"/>
  <c r="F14" i="10"/>
  <c r="G14" i="10"/>
  <c r="H14" i="10"/>
  <c r="I14" i="10"/>
  <c r="J14" i="10"/>
  <c r="B14" i="10"/>
  <c r="C8" i="10"/>
  <c r="D8" i="10"/>
  <c r="E8" i="10"/>
  <c r="F8" i="10"/>
  <c r="G8" i="10"/>
  <c r="H8" i="10"/>
  <c r="I8" i="10"/>
  <c r="J8" i="10"/>
  <c r="B8" i="10"/>
  <c r="C4" i="10"/>
  <c r="D4" i="10"/>
  <c r="E4" i="10"/>
  <c r="F4" i="10"/>
  <c r="G4" i="10"/>
  <c r="H4" i="10"/>
  <c r="I4" i="10"/>
  <c r="J4" i="10"/>
  <c r="B4" i="10"/>
  <c r="D33" i="9"/>
  <c r="E33" i="9"/>
  <c r="F33" i="9"/>
  <c r="G33" i="9"/>
  <c r="H33" i="9"/>
  <c r="I33" i="9"/>
  <c r="J33" i="9"/>
  <c r="C33" i="9"/>
  <c r="D28" i="9"/>
  <c r="E28" i="9"/>
  <c r="F28" i="9"/>
  <c r="G28" i="9"/>
  <c r="H28" i="9"/>
  <c r="I28" i="9"/>
  <c r="J28" i="9"/>
  <c r="C28" i="9"/>
  <c r="D24" i="9"/>
  <c r="E24" i="9"/>
  <c r="F24" i="9"/>
  <c r="G24" i="9"/>
  <c r="H24" i="9"/>
  <c r="I24" i="9"/>
  <c r="J24" i="9"/>
  <c r="C24" i="9"/>
  <c r="D18" i="9"/>
  <c r="E18" i="9"/>
  <c r="F18" i="9"/>
  <c r="G18" i="9"/>
  <c r="H18" i="9"/>
  <c r="I18" i="9"/>
  <c r="J18" i="9"/>
  <c r="C18" i="9"/>
  <c r="H14" i="9"/>
  <c r="I14" i="9"/>
  <c r="J14" i="9"/>
  <c r="G14" i="9"/>
  <c r="F14" i="9"/>
  <c r="E14" i="9"/>
  <c r="D14" i="9"/>
  <c r="C14" i="9"/>
  <c r="D8" i="9"/>
  <c r="E8" i="9"/>
  <c r="F8" i="9"/>
  <c r="G8" i="9"/>
  <c r="H8" i="9"/>
  <c r="I8" i="9"/>
  <c r="J8" i="9"/>
  <c r="C8" i="9"/>
  <c r="I4" i="9"/>
  <c r="J4" i="9"/>
  <c r="H4" i="9"/>
  <c r="G4" i="9"/>
  <c r="F4" i="9"/>
  <c r="E4" i="9"/>
  <c r="D4" i="9"/>
  <c r="C4" i="9"/>
</calcChain>
</file>

<file path=xl/sharedStrings.xml><?xml version="1.0" encoding="utf-8"?>
<sst xmlns="http://schemas.openxmlformats.org/spreadsheetml/2006/main" count="303" uniqueCount="87">
  <si>
    <t>Encapsulated</t>
  </si>
  <si>
    <t>in</t>
  </si>
  <si>
    <t>initial resistance</t>
  </si>
  <si>
    <t>Garment 1 (green)</t>
  </si>
  <si>
    <t>Garment 2 (green) one horizontal</t>
  </si>
  <si>
    <t xml:space="preserve">Garment 3 (white) </t>
  </si>
  <si>
    <t>sample (5)bottom</t>
  </si>
  <si>
    <t>sample (6)top</t>
  </si>
  <si>
    <t>non Encapsulated</t>
  </si>
  <si>
    <t xml:space="preserve">Garment 4 (white) </t>
  </si>
  <si>
    <t>sample (7)bottom</t>
  </si>
  <si>
    <t>sample (8)top</t>
  </si>
  <si>
    <t>sample (11)</t>
  </si>
  <si>
    <t>Spin cycle</t>
  </si>
  <si>
    <t>time</t>
  </si>
  <si>
    <t>58 mins</t>
  </si>
  <si>
    <t>temperature</t>
  </si>
  <si>
    <t>40 C</t>
  </si>
  <si>
    <t>loading</t>
  </si>
  <si>
    <t>2kg</t>
  </si>
  <si>
    <t>washing 1</t>
  </si>
  <si>
    <t>damage</t>
  </si>
  <si>
    <t>curled</t>
  </si>
  <si>
    <t>washing</t>
  </si>
  <si>
    <t>break</t>
  </si>
  <si>
    <t>No garment</t>
  </si>
  <si>
    <t>1st wash</t>
  </si>
  <si>
    <t>Air dry (18hrs)</t>
  </si>
  <si>
    <t>Defects</t>
  </si>
  <si>
    <t>crack</t>
  </si>
  <si>
    <t>2nd wash</t>
  </si>
  <si>
    <t>defects</t>
  </si>
  <si>
    <t>cracking and peeling of interface</t>
  </si>
  <si>
    <t>peeling of interface</t>
  </si>
  <si>
    <t>Further peeling at initial damage site</t>
  </si>
  <si>
    <t>curl of interface</t>
  </si>
  <si>
    <t>curl</t>
  </si>
  <si>
    <t>defect</t>
  </si>
  <si>
    <t>sample (10)top 7)</t>
  </si>
  <si>
    <t>sample (9) 8</t>
  </si>
  <si>
    <t>3rd wash</t>
  </si>
  <si>
    <t>more curls</t>
  </si>
  <si>
    <t>further break</t>
  </si>
  <si>
    <t>silver breaking; encapsulation peeling</t>
  </si>
  <si>
    <t>peeling silver</t>
  </si>
  <si>
    <t>breaking at pad</t>
  </si>
  <si>
    <t>break of silver</t>
  </si>
  <si>
    <t>fail</t>
  </si>
  <si>
    <t>4th wash</t>
  </si>
  <si>
    <t>interface peeling</t>
  </si>
  <si>
    <t>failed</t>
  </si>
  <si>
    <t>failure at pad</t>
  </si>
  <si>
    <t>complete break</t>
  </si>
  <si>
    <t>silver breaking and encapsulation peeling</t>
  </si>
  <si>
    <t>resistance unstable</t>
  </si>
  <si>
    <t>interface cracking from the pad joint</t>
  </si>
  <si>
    <t>break along tracks</t>
  </si>
  <si>
    <t>drying</t>
  </si>
  <si>
    <t>crack in silver and interface</t>
  </si>
  <si>
    <t>cracking interface</t>
  </si>
  <si>
    <t>cracks in interface causing break in silver</t>
  </si>
  <si>
    <t>dry wash</t>
  </si>
  <si>
    <t>crack in interface</t>
  </si>
  <si>
    <t>ironing</t>
  </si>
  <si>
    <t>5th wash</t>
  </si>
  <si>
    <t>curled and unstable resistance</t>
  </si>
  <si>
    <t>unstable resistance</t>
  </si>
  <si>
    <t>silver cracking contiues</t>
  </si>
  <si>
    <t>silver cracks</t>
  </si>
  <si>
    <t>Cycle</t>
  </si>
  <si>
    <t>sample 1 (bottom) encap</t>
  </si>
  <si>
    <t>Sample 2 (top) encap</t>
  </si>
  <si>
    <t>sample (3)bottom unencap</t>
  </si>
  <si>
    <t>sample (4)top unecap</t>
  </si>
  <si>
    <t>Red triangle = drying</t>
  </si>
  <si>
    <t>Blue cross = ironing</t>
  </si>
  <si>
    <t>sample (10) 7)</t>
  </si>
  <si>
    <t xml:space="preserve"> </t>
  </si>
  <si>
    <t xml:space="preserve">sample (9) </t>
  </si>
  <si>
    <t>sample (10)</t>
  </si>
  <si>
    <t>sample 11</t>
  </si>
  <si>
    <t>sample (7)</t>
  </si>
  <si>
    <t>sample (8)</t>
  </si>
  <si>
    <t xml:space="preserve">sample 1 </t>
  </si>
  <si>
    <t xml:space="preserve">Sample 2 </t>
  </si>
  <si>
    <t>sample (3)</t>
  </si>
  <si>
    <t>sample (4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</si>
</sst>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NumberForma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'Figure 14 a'!$A$4</c:f>
              <c:strCache>
                <c:ptCount val="1"/>
                <c:pt idx="0">
                  <c:v>sample 1 (bottom) encap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 14 a'!$B$3:$Q$3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</c:numCache>
            </c:numRef>
          </c:xVal>
          <c:yVal>
            <c:numRef>
              <c:f>'Figure 14 a'!$B$4:$Q$4</c:f>
              <c:numCache>
                <c:formatCode>General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1.8571428571428574</c:v>
                </c:pt>
                <c:pt idx="4">
                  <c:v>2.4285714285714288</c:v>
                </c:pt>
                <c:pt idx="5">
                  <c:v>7.5714285714285721</c:v>
                </c:pt>
                <c:pt idx="6">
                  <c:v>1.5714285714285716</c:v>
                </c:pt>
                <c:pt idx="7">
                  <c:v>1.4285714285714286</c:v>
                </c:pt>
                <c:pt idx="8">
                  <c:v>14.714285714285717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20-495D-A294-7CB6D32B3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0629216"/>
        <c:axId val="144226576"/>
      </c:scatterChart>
      <c:valAx>
        <c:axId val="2050629216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Wash Cycle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4226576"/>
        <c:crosses val="autoZero"/>
        <c:crossBetween val="midCat"/>
        <c:majorUnit val="1"/>
      </c:valAx>
      <c:valAx>
        <c:axId val="1442265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Normalised Resistance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289598311080680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506292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'Figure 14 b'!$A$28</c:f>
              <c:strCache>
                <c:ptCount val="1"/>
                <c:pt idx="0">
                  <c:v>sample (10)top 7)</c:v>
                </c:pt>
              </c:strCache>
            </c:strRef>
          </c:tx>
          <c:spPr>
            <a:ln w="31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dPt>
            <c:idx val="2"/>
            <c:marker>
              <c:symbol val="triangle"/>
              <c:size val="5"/>
              <c:spPr>
                <a:solidFill>
                  <a:srgbClr val="FF0000"/>
                </a:solidFill>
                <a:ln w="317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0714-4905-8FD7-FB3A49329B77}"/>
              </c:ext>
            </c:extLst>
          </c:dPt>
          <c:dPt>
            <c:idx val="6"/>
            <c:marker>
              <c:symbol val="triangle"/>
              <c:size val="5"/>
              <c:spPr>
                <a:solidFill>
                  <a:srgbClr val="FF0000"/>
                </a:solidFill>
                <a:ln w="317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0714-4905-8FD7-FB3A49329B77}"/>
              </c:ext>
            </c:extLst>
          </c:dPt>
          <c:dPt>
            <c:idx val="7"/>
            <c:marker>
              <c:symbol val="x"/>
              <c:size val="5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0714-4905-8FD7-FB3A49329B77}"/>
              </c:ext>
            </c:extLst>
          </c:dPt>
          <c:xVal>
            <c:numRef>
              <c:f>'Figure 14 b'!$B$27:$J$27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</c:numCache>
            </c:numRef>
          </c:xVal>
          <c:yVal>
            <c:numRef>
              <c:f>'Figure 14 b'!$B$28:$J$28</c:f>
              <c:numCache>
                <c:formatCode>General</c:formatCode>
                <c:ptCount val="9"/>
                <c:pt idx="0">
                  <c:v>1</c:v>
                </c:pt>
                <c:pt idx="1">
                  <c:v>4.7142857142857144</c:v>
                </c:pt>
                <c:pt idx="2">
                  <c:v>4</c:v>
                </c:pt>
                <c:pt idx="3">
                  <c:v>12.142857142857144</c:v>
                </c:pt>
                <c:pt idx="4">
                  <c:v>24.857142857142858</c:v>
                </c:pt>
                <c:pt idx="5">
                  <c:v>43.571428571428577</c:v>
                </c:pt>
                <c:pt idx="6">
                  <c:v>8.4285714285714288</c:v>
                </c:pt>
                <c:pt idx="7">
                  <c:v>3.4285714285714288</c:v>
                </c:pt>
                <c:pt idx="8">
                  <c:v>101.42857142857143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714-4905-8FD7-FB3A49329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8210768"/>
        <c:axId val="61578608"/>
      </c:scatterChart>
      <c:valAx>
        <c:axId val="1918210768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Wash</a:t>
                </a:r>
                <a:r>
                  <a:rPr lang="en-GB" baseline="0"/>
                  <a:t> Cycle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1578608"/>
        <c:crosses val="autoZero"/>
        <c:crossBetween val="midCat"/>
      </c:valAx>
      <c:valAx>
        <c:axId val="615786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000" b="0" i="0" baseline="0">
                    <a:effectLst/>
                  </a:rPr>
                  <a:t>Normalised Resistance</a:t>
                </a:r>
                <a:endParaRPr lang="en-US" sz="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18210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'Figure 14 b'!$A$33</c:f>
              <c:strCache>
                <c:ptCount val="1"/>
                <c:pt idx="0">
                  <c:v>sample (11)</c:v>
                </c:pt>
              </c:strCache>
            </c:strRef>
          </c:tx>
          <c:spPr>
            <a:ln w="31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dPt>
            <c:idx val="2"/>
            <c:marker>
              <c:symbol val="triangle"/>
              <c:size val="5"/>
              <c:spPr>
                <a:solidFill>
                  <a:srgbClr val="FF0000"/>
                </a:solidFill>
                <a:ln w="317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4A7-46EC-AA15-CFF3B0450D1A}"/>
              </c:ext>
            </c:extLst>
          </c:dPt>
          <c:dPt>
            <c:idx val="6"/>
            <c:marker>
              <c:symbol val="triangle"/>
              <c:size val="5"/>
              <c:spPr>
                <a:solidFill>
                  <a:srgbClr val="FF0000"/>
                </a:solidFill>
                <a:ln w="317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14A7-46EC-AA15-CFF3B0450D1A}"/>
              </c:ext>
            </c:extLst>
          </c:dPt>
          <c:dPt>
            <c:idx val="7"/>
            <c:marker>
              <c:symbol val="x"/>
              <c:size val="5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14A7-46EC-AA15-CFF3B0450D1A}"/>
              </c:ext>
            </c:extLst>
          </c:dPt>
          <c:xVal>
            <c:numRef>
              <c:f>'Figure 14 b'!$B$32:$J$32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</c:numCache>
            </c:numRef>
          </c:xVal>
          <c:yVal>
            <c:numRef>
              <c:f>'Figure 14 b'!$B$33:$J$33</c:f>
              <c:numCache>
                <c:formatCode>General</c:formatCode>
                <c:ptCount val="9"/>
                <c:pt idx="0">
                  <c:v>1</c:v>
                </c:pt>
                <c:pt idx="1">
                  <c:v>1.5714285714285716</c:v>
                </c:pt>
                <c:pt idx="2">
                  <c:v>1.4285714285714286</c:v>
                </c:pt>
                <c:pt idx="3">
                  <c:v>4.7142857142857144</c:v>
                </c:pt>
                <c:pt idx="4">
                  <c:v>6.1428571428571432</c:v>
                </c:pt>
                <c:pt idx="5">
                  <c:v>3.5714285714285716</c:v>
                </c:pt>
                <c:pt idx="6">
                  <c:v>2.1428571428571428</c:v>
                </c:pt>
                <c:pt idx="7">
                  <c:v>1.5714285714285716</c:v>
                </c:pt>
                <c:pt idx="8">
                  <c:v>3.0000000000000004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4A7-46EC-AA15-CFF3B0450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0593616"/>
        <c:axId val="144236560"/>
      </c:scatterChart>
      <c:valAx>
        <c:axId val="2050593616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Wash Cycle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4236560"/>
        <c:crosses val="autoZero"/>
        <c:crossBetween val="midCat"/>
        <c:majorUnit val="1"/>
      </c:valAx>
      <c:valAx>
        <c:axId val="1442365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000" b="0" i="0" baseline="0">
                    <a:effectLst/>
                  </a:rPr>
                  <a:t>Normalised Resistance</a:t>
                </a:r>
                <a:endParaRPr lang="en-GB" sz="400">
                  <a:effectLst/>
                </a:endParaRPr>
              </a:p>
            </c:rich>
          </c:tx>
          <c:layout>
            <c:manualLayout>
              <c:xMode val="edge"/>
              <c:yMode val="edge"/>
              <c:x val="1.9444444444444445E-2"/>
              <c:y val="0.207195246427529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50593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Isacord_2!$A$4</c:f>
              <c:strCache>
                <c:ptCount val="1"/>
                <c:pt idx="0">
                  <c:v>sample 1 (bottom) encap</c:v>
                </c:pt>
              </c:strCache>
            </c:strRef>
          </c:tx>
          <c:spPr>
            <a:ln w="31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dPt>
            <c:idx val="2"/>
            <c:marker>
              <c:symbol val="triangle"/>
              <c:size val="5"/>
              <c:spPr>
                <a:solidFill>
                  <a:srgbClr val="FF0000"/>
                </a:solidFill>
                <a:ln w="317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E2F8-4D01-A4BB-03427AD41B59}"/>
              </c:ext>
            </c:extLst>
          </c:dPt>
          <c:dPt>
            <c:idx val="6"/>
            <c:marker>
              <c:symbol val="triangle"/>
              <c:size val="5"/>
              <c:spPr>
                <a:solidFill>
                  <a:srgbClr val="FF0000"/>
                </a:solidFill>
                <a:ln w="317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E2F8-4D01-A4BB-03427AD41B59}"/>
              </c:ext>
            </c:extLst>
          </c:dPt>
          <c:dPt>
            <c:idx val="7"/>
            <c:marker>
              <c:symbol val="x"/>
              <c:size val="5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E2F8-4D01-A4BB-03427AD41B59}"/>
              </c:ext>
            </c:extLst>
          </c:dPt>
          <c:xVal>
            <c:numRef>
              <c:f>Isacord_2!$B$3:$Q$3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</c:numCache>
            </c:numRef>
          </c:xVal>
          <c:yVal>
            <c:numRef>
              <c:f>Isacord_2!$B$4:$Q$4</c:f>
              <c:numCache>
                <c:formatCode>General</c:formatCode>
                <c:ptCount val="16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1.3</c:v>
                </c:pt>
                <c:pt idx="4">
                  <c:v>1.7</c:v>
                </c:pt>
                <c:pt idx="5">
                  <c:v>5.3</c:v>
                </c:pt>
                <c:pt idx="6">
                  <c:v>1.1000000000000001</c:v>
                </c:pt>
                <c:pt idx="7">
                  <c:v>1</c:v>
                </c:pt>
                <c:pt idx="8">
                  <c:v>10.3</c:v>
                </c:pt>
                <c:pt idx="9">
                  <c:v>1.6</c:v>
                </c:pt>
                <c:pt idx="10">
                  <c:v>1.4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2F8-4D01-A4BB-03427AD4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0629216"/>
        <c:axId val="144226576"/>
      </c:scatterChart>
      <c:valAx>
        <c:axId val="2050629216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Wash Cycle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4226576"/>
        <c:crosses val="autoZero"/>
        <c:crossBetween val="midCat"/>
        <c:majorUnit val="1"/>
      </c:valAx>
      <c:valAx>
        <c:axId val="1442265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000" b="0" i="0" baseline="0">
                    <a:effectLst/>
                  </a:rPr>
                  <a:t>Electrical Resistance (</a:t>
                </a:r>
                <a:r>
                  <a:rPr lang="el-GR" sz="1000" b="0" i="0" baseline="0">
                    <a:effectLst/>
                  </a:rPr>
                  <a:t>Ω</a:t>
                </a:r>
                <a:r>
                  <a:rPr lang="en-GB" sz="1000" b="0" i="0" baseline="0">
                    <a:effectLst/>
                  </a:rPr>
                  <a:t>)</a:t>
                </a:r>
                <a:endParaRPr lang="en-GB" sz="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506292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Isacord_2!$A$6</c:f>
              <c:strCache>
                <c:ptCount val="1"/>
                <c:pt idx="0">
                  <c:v>Sample 2 (top) encap</c:v>
                </c:pt>
              </c:strCache>
            </c:strRef>
          </c:tx>
          <c:spPr>
            <a:ln w="31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dPt>
            <c:idx val="2"/>
            <c:marker>
              <c:symbol val="triangle"/>
              <c:size val="5"/>
              <c:spPr>
                <a:solidFill>
                  <a:srgbClr val="FF0000"/>
                </a:solidFill>
                <a:ln w="317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A6F-4E40-A40C-B63C55B5D845}"/>
              </c:ext>
            </c:extLst>
          </c:dPt>
          <c:xVal>
            <c:numRef>
              <c:f>Isacord_2!$B$5:$Q$5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</c:numCache>
            </c:numRef>
          </c:xVal>
          <c:yVal>
            <c:numRef>
              <c:f>Isacord_2!$B$6:$Q$6</c:f>
              <c:numCache>
                <c:formatCode>General</c:formatCode>
                <c:ptCount val="16"/>
                <c:pt idx="0">
                  <c:v>0.8</c:v>
                </c:pt>
                <c:pt idx="1">
                  <c:v>0.9</c:v>
                </c:pt>
                <c:pt idx="2">
                  <c:v>0.7</c:v>
                </c:pt>
                <c:pt idx="3">
                  <c:v>2.4</c:v>
                </c:pt>
                <c:pt idx="4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A6F-4E40-A40C-B63C55B5D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019104"/>
        <c:axId val="1414055296"/>
      </c:scatterChart>
      <c:valAx>
        <c:axId val="72019104"/>
        <c:scaling>
          <c:orientation val="minMax"/>
          <c:max val="3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Wash cycle</a:t>
                </a:r>
              </a:p>
            </c:rich>
          </c:tx>
          <c:layout>
            <c:manualLayout>
              <c:xMode val="edge"/>
              <c:yMode val="edge"/>
              <c:x val="0.45972971889964137"/>
              <c:y val="0.847349448844598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14055296"/>
        <c:crosses val="autoZero"/>
        <c:crossBetween val="midCat"/>
        <c:majorUnit val="1"/>
      </c:valAx>
      <c:valAx>
        <c:axId val="14140552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Electrical Resistance (</a:t>
                </a:r>
                <a:r>
                  <a:rPr lang="el-GR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Ω</a:t>
                </a:r>
                <a:r>
                  <a:rPr lang="en-GB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7.6335877862595417E-3"/>
              <c:y val="0.233766641697434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2019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Isacord_2!$A$13</c:f>
              <c:strCache>
                <c:ptCount val="1"/>
                <c:pt idx="0">
                  <c:v>sample (3)bottom unencap</c:v>
                </c:pt>
              </c:strCache>
            </c:strRef>
          </c:tx>
          <c:spPr>
            <a:ln w="31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dPt>
            <c:idx val="2"/>
            <c:marker>
              <c:symbol val="triangle"/>
              <c:size val="5"/>
              <c:spPr>
                <a:solidFill>
                  <a:srgbClr val="FF0000"/>
                </a:solidFill>
                <a:ln w="317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950D-400E-AB28-B18BAB832A5E}"/>
              </c:ext>
            </c:extLst>
          </c:dPt>
          <c:dPt>
            <c:idx val="6"/>
            <c:marker>
              <c:symbol val="triangle"/>
              <c:size val="5"/>
              <c:spPr>
                <a:solidFill>
                  <a:srgbClr val="FF0000"/>
                </a:solidFill>
                <a:ln w="317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950D-400E-AB28-B18BAB832A5E}"/>
              </c:ext>
            </c:extLst>
          </c:dPt>
          <c:dPt>
            <c:idx val="7"/>
            <c:marker>
              <c:symbol val="x"/>
              <c:size val="5"/>
              <c:spPr>
                <a:noFill/>
                <a:ln w="3175">
                  <a:solidFill>
                    <a:srgbClr val="0070C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950D-400E-AB28-B18BAB832A5E}"/>
              </c:ext>
            </c:extLst>
          </c:dPt>
          <c:xVal>
            <c:numRef>
              <c:f>Isacord_2!$B$12:$Q$12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</c:numCache>
            </c:numRef>
          </c:xVal>
          <c:yVal>
            <c:numRef>
              <c:f>Isacord_2!$B$13:$Q$13</c:f>
              <c:numCache>
                <c:formatCode>General</c:formatCode>
                <c:ptCount val="16"/>
                <c:pt idx="0">
                  <c:v>0.8</c:v>
                </c:pt>
                <c:pt idx="1">
                  <c:v>1.7</c:v>
                </c:pt>
                <c:pt idx="2">
                  <c:v>1.6</c:v>
                </c:pt>
                <c:pt idx="3">
                  <c:v>4</c:v>
                </c:pt>
                <c:pt idx="4">
                  <c:v>6.7</c:v>
                </c:pt>
                <c:pt idx="5">
                  <c:v>11.9</c:v>
                </c:pt>
                <c:pt idx="6">
                  <c:v>4.5</c:v>
                </c:pt>
                <c:pt idx="7">
                  <c:v>1.5</c:v>
                </c:pt>
                <c:pt idx="8">
                  <c:v>24</c:v>
                </c:pt>
                <c:pt idx="9">
                  <c:v>6.3</c:v>
                </c:pt>
                <c:pt idx="10">
                  <c:v>3.9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50D-400E-AB28-B18BAB832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0935376"/>
        <c:axId val="61580688"/>
      </c:scatterChart>
      <c:valAx>
        <c:axId val="2090935376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Wash Cycle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1580688"/>
        <c:crosses val="autoZero"/>
        <c:crossBetween val="midCat"/>
      </c:valAx>
      <c:valAx>
        <c:axId val="61580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000" b="0" i="0" baseline="0">
                    <a:effectLst/>
                  </a:rPr>
                  <a:t>Electrical Resistance (</a:t>
                </a:r>
                <a:r>
                  <a:rPr lang="el-GR" sz="1000" b="0" i="0" baseline="0">
                    <a:effectLst/>
                  </a:rPr>
                  <a:t>Ω</a:t>
                </a:r>
                <a:r>
                  <a:rPr lang="en-GB" sz="1000" b="0" i="0" baseline="0">
                    <a:effectLst/>
                  </a:rPr>
                  <a:t>)</a:t>
                </a:r>
                <a:endParaRPr lang="en-GB" sz="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909353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34050743657043"/>
          <c:y val="0.16712962962962963"/>
          <c:w val="0.85978937007874023"/>
          <c:h val="0.66476086322543015"/>
        </c:manualLayout>
      </c:layout>
      <c:scatterChart>
        <c:scatterStyle val="lineMarker"/>
        <c:varyColors val="0"/>
        <c:ser>
          <c:idx val="0"/>
          <c:order val="0"/>
          <c:tx>
            <c:strRef>
              <c:f>Isacord_2!$A$15</c:f>
              <c:strCache>
                <c:ptCount val="1"/>
                <c:pt idx="0">
                  <c:v>sample (4)top unecap</c:v>
                </c:pt>
              </c:strCache>
            </c:strRef>
          </c:tx>
          <c:spPr>
            <a:ln w="31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dPt>
            <c:idx val="2"/>
            <c:marker>
              <c:symbol val="triangle"/>
              <c:size val="5"/>
              <c:spPr>
                <a:solidFill>
                  <a:srgbClr val="FF0000"/>
                </a:solidFill>
                <a:ln w="317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D897-413F-AE08-E1E6F535516A}"/>
              </c:ext>
            </c:extLst>
          </c:dPt>
          <c:xVal>
            <c:numRef>
              <c:f>Isacord_2!$B$14:$J$14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</c:numCache>
            </c:numRef>
          </c:xVal>
          <c:yVal>
            <c:numRef>
              <c:f>Isacord_2!$B$15:$J$15</c:f>
              <c:numCache>
                <c:formatCode>General</c:formatCode>
                <c:ptCount val="9"/>
                <c:pt idx="0">
                  <c:v>0.6</c:v>
                </c:pt>
                <c:pt idx="1">
                  <c:v>1.2</c:v>
                </c:pt>
                <c:pt idx="2">
                  <c:v>1.1000000000000001</c:v>
                </c:pt>
                <c:pt idx="3">
                  <c:v>3.4</c:v>
                </c:pt>
                <c:pt idx="4">
                  <c:v>8.9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897-413F-AE08-E1E6F5355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0614816"/>
        <c:axId val="144235728"/>
      </c:scatterChart>
      <c:valAx>
        <c:axId val="2050614816"/>
        <c:scaling>
          <c:orientation val="minMax"/>
          <c:max val="3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Wash Cycle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4235728"/>
        <c:crosses val="autoZero"/>
        <c:crossBetween val="midCat"/>
        <c:majorUnit val="1"/>
      </c:valAx>
      <c:valAx>
        <c:axId val="1442357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050" b="0" i="0" baseline="0">
                    <a:effectLst/>
                  </a:rPr>
                  <a:t>Electrical Resistance (</a:t>
                </a:r>
                <a:r>
                  <a:rPr lang="el-GR" sz="1050" b="0" i="0" baseline="0">
                    <a:effectLst/>
                  </a:rPr>
                  <a:t>Ω</a:t>
                </a:r>
                <a:r>
                  <a:rPr lang="en-GB" sz="1050" b="0" i="0" baseline="0">
                    <a:effectLst/>
                  </a:rPr>
                  <a:t>)</a:t>
                </a:r>
                <a:endParaRPr lang="en-GB" sz="500">
                  <a:effectLst/>
                </a:endParaRPr>
              </a:p>
            </c:rich>
          </c:tx>
          <c:layout>
            <c:manualLayout>
              <c:xMode val="edge"/>
              <c:yMode val="edge"/>
              <c:x val="1.1111111111111112E-2"/>
              <c:y val="0.218468212306794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506148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'Isacord (% resistance)'!$A$4</c:f>
              <c:strCache>
                <c:ptCount val="1"/>
                <c:pt idx="0">
                  <c:v>sample 1 (bottom) encap</c:v>
                </c:pt>
              </c:strCache>
            </c:strRef>
          </c:tx>
          <c:spPr>
            <a:ln w="31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dPt>
            <c:idx val="2"/>
            <c:marker>
              <c:symbol val="triangle"/>
              <c:size val="5"/>
              <c:spPr>
                <a:solidFill>
                  <a:srgbClr val="FF0000"/>
                </a:solidFill>
                <a:ln w="317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9194-41E7-B05D-CC76051F33AF}"/>
              </c:ext>
            </c:extLst>
          </c:dPt>
          <c:dPt>
            <c:idx val="6"/>
            <c:marker>
              <c:symbol val="triangle"/>
              <c:size val="5"/>
              <c:spPr>
                <a:solidFill>
                  <a:srgbClr val="FF0000"/>
                </a:solidFill>
                <a:ln w="317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9194-41E7-B05D-CC76051F33AF}"/>
              </c:ext>
            </c:extLst>
          </c:dPt>
          <c:dPt>
            <c:idx val="7"/>
            <c:marker>
              <c:symbol val="x"/>
              <c:size val="5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9194-41E7-B05D-CC76051F33AF}"/>
              </c:ext>
            </c:extLst>
          </c:dPt>
          <c:xVal>
            <c:numRef>
              <c:f>'Isacord (% resistance)'!$B$3:$Q$3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</c:numCache>
            </c:numRef>
          </c:xVal>
          <c:yVal>
            <c:numRef>
              <c:f>'Isacord (% resistance)'!$B$4:$Q$4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85.714285714285737</c:v>
                </c:pt>
                <c:pt idx="4">
                  <c:v>142.85714285714286</c:v>
                </c:pt>
                <c:pt idx="5">
                  <c:v>657.14285714285711</c:v>
                </c:pt>
                <c:pt idx="6">
                  <c:v>57.142857142857167</c:v>
                </c:pt>
                <c:pt idx="7">
                  <c:v>42.857142857142868</c:v>
                </c:pt>
                <c:pt idx="8">
                  <c:v>1371.4285714285718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194-41E7-B05D-CC76051F3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0629216"/>
        <c:axId val="144226576"/>
      </c:scatterChart>
      <c:valAx>
        <c:axId val="2050629216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Wash Cycle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4226576"/>
        <c:crosses val="autoZero"/>
        <c:crossBetween val="midCat"/>
        <c:majorUnit val="1"/>
      </c:valAx>
      <c:valAx>
        <c:axId val="1442265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Resistance Change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506292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'Isacord (% resistance)'!$A$8</c:f>
              <c:strCache>
                <c:ptCount val="1"/>
                <c:pt idx="0">
                  <c:v>Sample 2 (top) encap</c:v>
                </c:pt>
              </c:strCache>
            </c:strRef>
          </c:tx>
          <c:spPr>
            <a:ln w="31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dPt>
            <c:idx val="2"/>
            <c:marker>
              <c:symbol val="triangle"/>
              <c:size val="5"/>
              <c:spPr>
                <a:solidFill>
                  <a:srgbClr val="FF0000"/>
                </a:solidFill>
                <a:ln w="317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42E6-45B7-BB7E-E4F28FE267D5}"/>
              </c:ext>
            </c:extLst>
          </c:dPt>
          <c:xVal>
            <c:numRef>
              <c:f>'Isacord (% resistance)'!$B$7:$Q$7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</c:numCache>
            </c:numRef>
          </c:xVal>
          <c:yVal>
            <c:numRef>
              <c:f>'Isacord (% resistance)'!$B$8:$Q$8</c:f>
              <c:numCache>
                <c:formatCode>General</c:formatCode>
                <c:ptCount val="16"/>
                <c:pt idx="0">
                  <c:v>0</c:v>
                </c:pt>
                <c:pt idx="1">
                  <c:v>12.499999999999996</c:v>
                </c:pt>
                <c:pt idx="2">
                  <c:v>-25.000000000000007</c:v>
                </c:pt>
                <c:pt idx="3">
                  <c:v>212.5</c:v>
                </c:pt>
                <c:pt idx="4">
                  <c:v>325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E6-45B7-BB7E-E4F28FE26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019104"/>
        <c:axId val="1414055296"/>
      </c:scatterChart>
      <c:valAx>
        <c:axId val="72019104"/>
        <c:scaling>
          <c:orientation val="minMax"/>
          <c:max val="3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Wash cycle</a:t>
                </a:r>
              </a:p>
            </c:rich>
          </c:tx>
          <c:layout>
            <c:manualLayout>
              <c:xMode val="edge"/>
              <c:yMode val="edge"/>
              <c:x val="0.45972971889964137"/>
              <c:y val="0.847349448844598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14055296"/>
        <c:crosses val="autoZero"/>
        <c:crossBetween val="midCat"/>
        <c:majorUnit val="1"/>
      </c:valAx>
      <c:valAx>
        <c:axId val="14140552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Resistance</a:t>
                </a:r>
                <a:r>
                  <a:rPr lang="en-GB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Change (%)</a:t>
                </a:r>
                <a:endParaRPr lang="en-GB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7.6335877862595417E-3"/>
              <c:y val="0.233766641697434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2019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'Isacord (% resistance)'!$A$15</c:f>
              <c:strCache>
                <c:ptCount val="1"/>
                <c:pt idx="0">
                  <c:v>sample (3)bottom unencap</c:v>
                </c:pt>
              </c:strCache>
            </c:strRef>
          </c:tx>
          <c:spPr>
            <a:ln w="31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dPt>
            <c:idx val="2"/>
            <c:marker>
              <c:symbol val="triangle"/>
              <c:size val="5"/>
              <c:spPr>
                <a:solidFill>
                  <a:srgbClr val="FF0000"/>
                </a:solidFill>
                <a:ln w="317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4CAF-4908-9B5F-0B88E974F634}"/>
              </c:ext>
            </c:extLst>
          </c:dPt>
          <c:dPt>
            <c:idx val="6"/>
            <c:marker>
              <c:symbol val="triangle"/>
              <c:size val="5"/>
              <c:spPr>
                <a:solidFill>
                  <a:srgbClr val="FF0000"/>
                </a:solidFill>
                <a:ln w="317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4CAF-4908-9B5F-0B88E974F634}"/>
              </c:ext>
            </c:extLst>
          </c:dPt>
          <c:dPt>
            <c:idx val="7"/>
            <c:marker>
              <c:symbol val="x"/>
              <c:size val="5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4CAF-4908-9B5F-0B88E974F634}"/>
              </c:ext>
            </c:extLst>
          </c:dPt>
          <c:xVal>
            <c:numRef>
              <c:f>'Isacord (% resistance)'!$B$14:$Q$14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</c:numCache>
            </c:numRef>
          </c:xVal>
          <c:yVal>
            <c:numRef>
              <c:f>'Isacord (% resistance)'!$B$15:$Q$15</c:f>
              <c:numCache>
                <c:formatCode>General</c:formatCode>
                <c:ptCount val="16"/>
                <c:pt idx="0">
                  <c:v>0</c:v>
                </c:pt>
                <c:pt idx="1">
                  <c:v>112.49999999999997</c:v>
                </c:pt>
                <c:pt idx="2">
                  <c:v>-12.499999999999982</c:v>
                </c:pt>
                <c:pt idx="3">
                  <c:v>300</c:v>
                </c:pt>
                <c:pt idx="4">
                  <c:v>337.5</c:v>
                </c:pt>
                <c:pt idx="5">
                  <c:v>650</c:v>
                </c:pt>
                <c:pt idx="6">
                  <c:v>-925</c:v>
                </c:pt>
                <c:pt idx="7">
                  <c:v>-375</c:v>
                </c:pt>
                <c:pt idx="8">
                  <c:v>2812.5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CAF-4908-9B5F-0B88E974F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0935376"/>
        <c:axId val="61580688"/>
      </c:scatterChart>
      <c:valAx>
        <c:axId val="2090935376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Wash Cycle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1580688"/>
        <c:crosses val="autoZero"/>
        <c:crossBetween val="midCat"/>
      </c:valAx>
      <c:valAx>
        <c:axId val="61580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000" b="0" i="0" baseline="0">
                    <a:effectLst/>
                  </a:rPr>
                  <a:t>Resistance Change (%)</a:t>
                </a:r>
                <a:endParaRPr lang="en-GB" sz="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909353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340507436570427"/>
          <c:y val="0.16712962962962963"/>
          <c:w val="0.8097893700787403"/>
          <c:h val="0.66476086322543015"/>
        </c:manualLayout>
      </c:layout>
      <c:scatterChart>
        <c:scatterStyle val="lineMarker"/>
        <c:varyColors val="0"/>
        <c:ser>
          <c:idx val="0"/>
          <c:order val="0"/>
          <c:tx>
            <c:strRef>
              <c:f>'Isacord (% resistance)'!$A$19</c:f>
              <c:strCache>
                <c:ptCount val="1"/>
                <c:pt idx="0">
                  <c:v>sample (4)top unecap</c:v>
                </c:pt>
              </c:strCache>
            </c:strRef>
          </c:tx>
          <c:spPr>
            <a:ln w="31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dPt>
            <c:idx val="2"/>
            <c:marker>
              <c:symbol val="triangle"/>
              <c:size val="5"/>
              <c:spPr>
                <a:solidFill>
                  <a:srgbClr val="FF0000"/>
                </a:solidFill>
                <a:ln w="317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4016-4F33-AE7A-E3B6358590B9}"/>
              </c:ext>
            </c:extLst>
          </c:dPt>
          <c:xVal>
            <c:numRef>
              <c:f>'Isacord (% resistance)'!$B$18:$Q$18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</c:numCache>
            </c:numRef>
          </c:xVal>
          <c:yVal>
            <c:numRef>
              <c:f>'Isacord (% resistance)'!$B$19:$Q$19</c:f>
              <c:numCache>
                <c:formatCode>General</c:formatCode>
                <c:ptCount val="16"/>
                <c:pt idx="0">
                  <c:v>0</c:v>
                </c:pt>
                <c:pt idx="1">
                  <c:v>100</c:v>
                </c:pt>
                <c:pt idx="2">
                  <c:v>-16.666666666666643</c:v>
                </c:pt>
                <c:pt idx="3">
                  <c:v>383.33333333333331</c:v>
                </c:pt>
                <c:pt idx="4">
                  <c:v>916.66666666666674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016-4F33-AE7A-E3B635859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0614816"/>
        <c:axId val="144235728"/>
      </c:scatterChart>
      <c:valAx>
        <c:axId val="2050614816"/>
        <c:scaling>
          <c:orientation val="minMax"/>
          <c:max val="3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Wash Cycle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4235728"/>
        <c:crosses val="autoZero"/>
        <c:crossBetween val="midCat"/>
        <c:majorUnit val="1"/>
      </c:valAx>
      <c:valAx>
        <c:axId val="1442357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050" b="0" i="0" baseline="0">
                    <a:effectLst/>
                  </a:rPr>
                  <a:t>Resistance Change (%)</a:t>
                </a:r>
                <a:endParaRPr lang="en-GB" sz="500">
                  <a:effectLst/>
                </a:endParaRPr>
              </a:p>
            </c:rich>
          </c:tx>
          <c:layout>
            <c:manualLayout>
              <c:xMode val="edge"/>
              <c:yMode val="edge"/>
              <c:x val="3.0555555555555555E-2"/>
              <c:y val="0.218468212306794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506148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'Figure 14 a'!$A$8</c:f>
              <c:strCache>
                <c:ptCount val="1"/>
                <c:pt idx="0">
                  <c:v>Sample 2 (top) encap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 14 a'!$B$7:$Q$7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</c:numCache>
            </c:numRef>
          </c:xVal>
          <c:yVal>
            <c:numRef>
              <c:f>'Figure 14 a'!$B$8:$Q$8</c:f>
              <c:numCache>
                <c:formatCode>General</c:formatCode>
                <c:ptCount val="16"/>
                <c:pt idx="0">
                  <c:v>1</c:v>
                </c:pt>
                <c:pt idx="1">
                  <c:v>1.125</c:v>
                </c:pt>
                <c:pt idx="2">
                  <c:v>0.87499999999999989</c:v>
                </c:pt>
                <c:pt idx="3">
                  <c:v>2.9999999999999996</c:v>
                </c:pt>
                <c:pt idx="4">
                  <c:v>6.25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648-4FD4-8DE7-D967C2E74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019104"/>
        <c:axId val="1414055296"/>
      </c:scatterChart>
      <c:valAx>
        <c:axId val="72019104"/>
        <c:scaling>
          <c:orientation val="minMax"/>
          <c:max val="3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Wash cycle</a:t>
                </a:r>
              </a:p>
            </c:rich>
          </c:tx>
          <c:layout>
            <c:manualLayout>
              <c:xMode val="edge"/>
              <c:yMode val="edge"/>
              <c:x val="0.45972971889964137"/>
              <c:y val="0.847349448844598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14055296"/>
        <c:crosses val="autoZero"/>
        <c:crossBetween val="midCat"/>
        <c:majorUnit val="1"/>
      </c:valAx>
      <c:valAx>
        <c:axId val="14140552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Normalised</a:t>
                </a:r>
                <a:r>
                  <a:rPr lang="en-GB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Resistance</a:t>
                </a:r>
                <a:endParaRPr lang="en-GB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2.2900763358778626E-2"/>
              <c:y val="0.271616049903845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2019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973586447319592"/>
          <c:y val="0.15501876069521925"/>
          <c:w val="0.86026980018273769"/>
          <c:h val="0.6632887158906825"/>
        </c:manualLayout>
      </c:layout>
      <c:scatterChart>
        <c:scatterStyle val="lineMarker"/>
        <c:varyColors val="0"/>
        <c:ser>
          <c:idx val="0"/>
          <c:order val="0"/>
          <c:tx>
            <c:strRef>
              <c:f>'Optic White fabric_2'!$A$4</c:f>
              <c:strCache>
                <c:ptCount val="1"/>
                <c:pt idx="0">
                  <c:v>sample (5)bottom</c:v>
                </c:pt>
              </c:strCache>
            </c:strRef>
          </c:tx>
          <c:spPr>
            <a:ln w="31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dPt>
            <c:idx val="2"/>
            <c:marker>
              <c:symbol val="triangle"/>
              <c:size val="5"/>
              <c:spPr>
                <a:solidFill>
                  <a:srgbClr val="FF0000"/>
                </a:solidFill>
                <a:ln w="317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0174-468E-9152-A0F674ABB2EE}"/>
              </c:ext>
            </c:extLst>
          </c:dPt>
          <c:dPt>
            <c:idx val="6"/>
            <c:marker>
              <c:symbol val="triangle"/>
              <c:size val="5"/>
              <c:spPr>
                <a:solidFill>
                  <a:srgbClr val="FF0000"/>
                </a:solidFill>
                <a:ln w="317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0174-468E-9152-A0F674ABB2EE}"/>
              </c:ext>
            </c:extLst>
          </c:dPt>
          <c:dPt>
            <c:idx val="7"/>
            <c:marker>
              <c:symbol val="x"/>
              <c:size val="5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0174-468E-9152-A0F674ABB2EE}"/>
              </c:ext>
            </c:extLst>
          </c:dPt>
          <c:xVal>
            <c:numRef>
              <c:f>'Optic White fabric_2'!$B$3:$L$3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</c:numCache>
            </c:numRef>
          </c:xVal>
          <c:yVal>
            <c:numRef>
              <c:f>'Optic White fabric_2'!$B$4:$L$4</c:f>
              <c:numCache>
                <c:formatCode>General</c:formatCode>
                <c:ptCount val="11"/>
                <c:pt idx="0">
                  <c:v>1</c:v>
                </c:pt>
                <c:pt idx="1">
                  <c:v>1.1000000000000001</c:v>
                </c:pt>
                <c:pt idx="2">
                  <c:v>0.8</c:v>
                </c:pt>
                <c:pt idx="3">
                  <c:v>1.6</c:v>
                </c:pt>
                <c:pt idx="4">
                  <c:v>1.8</c:v>
                </c:pt>
                <c:pt idx="5">
                  <c:v>1.7</c:v>
                </c:pt>
                <c:pt idx="6">
                  <c:v>1.3</c:v>
                </c:pt>
                <c:pt idx="7">
                  <c:v>1.4</c:v>
                </c:pt>
                <c:pt idx="8">
                  <c:v>1.8</c:v>
                </c:pt>
                <c:pt idx="9">
                  <c:v>1.7</c:v>
                </c:pt>
                <c:pt idx="10">
                  <c:v>1.7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174-468E-9152-A0F674ABB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1879792"/>
        <c:axId val="1411794304"/>
      </c:scatterChart>
      <c:valAx>
        <c:axId val="1431879792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Wash Cycle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11794304"/>
        <c:crosses val="autoZero"/>
        <c:crossBetween val="midCat"/>
        <c:majorUnit val="1"/>
      </c:valAx>
      <c:valAx>
        <c:axId val="14117943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050" b="0" i="0" baseline="0">
                    <a:effectLst/>
                  </a:rPr>
                  <a:t>Electrical Resistance (</a:t>
                </a:r>
                <a:r>
                  <a:rPr lang="el-GR" sz="1050" b="0" i="0" baseline="0">
                    <a:effectLst/>
                  </a:rPr>
                  <a:t>Ω</a:t>
                </a:r>
                <a:r>
                  <a:rPr lang="en-GB" sz="1050" b="0" i="0" baseline="0">
                    <a:effectLst/>
                  </a:rPr>
                  <a:t>)</a:t>
                </a:r>
                <a:endParaRPr lang="en-GB" sz="500">
                  <a:effectLst/>
                </a:endParaRPr>
              </a:p>
            </c:rich>
          </c:tx>
          <c:layout>
            <c:manualLayout>
              <c:xMode val="edge"/>
              <c:yMode val="edge"/>
              <c:x val="1.3582340533162122E-2"/>
              <c:y val="0.234575131199761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318797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515340503273848E-2"/>
          <c:y val="0.15807331702962699"/>
          <c:w val="0.8904610485989678"/>
          <c:h val="0.696062872130143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'Optic White fabric_2'!$A$7</c:f>
              <c:strCache>
                <c:ptCount val="1"/>
                <c:pt idx="0">
                  <c:v>sample (6)top</c:v>
                </c:pt>
              </c:strCache>
            </c:strRef>
          </c:tx>
          <c:spPr>
            <a:ln w="31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dPt>
            <c:idx val="2"/>
            <c:marker>
              <c:symbol val="triangle"/>
              <c:size val="5"/>
              <c:spPr>
                <a:solidFill>
                  <a:srgbClr val="FF0000"/>
                </a:solidFill>
                <a:ln w="317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C66-4F2D-836A-FC13770823BF}"/>
              </c:ext>
            </c:extLst>
          </c:dPt>
          <c:dPt>
            <c:idx val="6"/>
            <c:marker>
              <c:symbol val="triangle"/>
              <c:size val="5"/>
              <c:spPr>
                <a:solidFill>
                  <a:srgbClr val="FF0000"/>
                </a:solidFill>
                <a:ln w="317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1C66-4F2D-836A-FC13770823BF}"/>
              </c:ext>
            </c:extLst>
          </c:dPt>
          <c:dPt>
            <c:idx val="7"/>
            <c:marker>
              <c:symbol val="x"/>
              <c:size val="5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1C66-4F2D-836A-FC13770823BF}"/>
              </c:ext>
            </c:extLst>
          </c:dPt>
          <c:xVal>
            <c:numRef>
              <c:f>'Optic White fabric_2'!$B$6:$Q$6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</c:numCache>
            </c:numRef>
          </c:xVal>
          <c:yVal>
            <c:numRef>
              <c:f>'Optic White fabric_2'!$B$7:$Q$7</c:f>
              <c:numCache>
                <c:formatCode>General</c:formatCode>
                <c:ptCount val="16"/>
                <c:pt idx="0">
                  <c:v>0.7</c:v>
                </c:pt>
                <c:pt idx="1">
                  <c:v>0.9</c:v>
                </c:pt>
                <c:pt idx="2">
                  <c:v>0.7</c:v>
                </c:pt>
                <c:pt idx="3">
                  <c:v>1</c:v>
                </c:pt>
                <c:pt idx="4">
                  <c:v>1.5</c:v>
                </c:pt>
                <c:pt idx="5">
                  <c:v>1.4</c:v>
                </c:pt>
                <c:pt idx="6">
                  <c:v>0.9</c:v>
                </c:pt>
                <c:pt idx="7">
                  <c:v>0.8</c:v>
                </c:pt>
                <c:pt idx="8">
                  <c:v>1.3</c:v>
                </c:pt>
                <c:pt idx="9">
                  <c:v>0.8</c:v>
                </c:pt>
                <c:pt idx="10">
                  <c:v>0.8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C66-4F2D-836A-FC1377082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9744448"/>
        <c:axId val="1473695744"/>
      </c:scatterChart>
      <c:valAx>
        <c:axId val="1169744448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Wash Cycle</a:t>
                </a:r>
              </a:p>
            </c:rich>
          </c:tx>
          <c:layout>
            <c:manualLayout>
              <c:xMode val="edge"/>
              <c:yMode val="edge"/>
              <c:x val="0.48007635788871655"/>
              <c:y val="0.910235373985945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73695744"/>
        <c:crosses val="autoZero"/>
        <c:crossBetween val="midCat"/>
        <c:majorUnit val="1"/>
      </c:valAx>
      <c:valAx>
        <c:axId val="147369574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900" b="0" i="0" baseline="0">
                    <a:effectLst/>
                  </a:rPr>
                  <a:t>Electrical Resistance (</a:t>
                </a:r>
                <a:r>
                  <a:rPr lang="el-GR" sz="900" b="0" i="0" baseline="0">
                    <a:effectLst/>
                  </a:rPr>
                  <a:t>Ω</a:t>
                </a:r>
                <a:r>
                  <a:rPr lang="en-GB" sz="900" b="0" i="0" baseline="0">
                    <a:effectLst/>
                  </a:rPr>
                  <a:t>)</a:t>
                </a:r>
                <a:endParaRPr lang="en-GB" sz="300">
                  <a:effectLst/>
                </a:endParaRPr>
              </a:p>
            </c:rich>
          </c:tx>
          <c:layout>
            <c:manualLayout>
              <c:xMode val="edge"/>
              <c:yMode val="edge"/>
              <c:x val="1.5108595259023928E-2"/>
              <c:y val="0.24914812387277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697444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'Optic White fabric_2'!$A$12</c:f>
              <c:strCache>
                <c:ptCount val="1"/>
                <c:pt idx="0">
                  <c:v>sample (7)bottom</c:v>
                </c:pt>
              </c:strCache>
            </c:strRef>
          </c:tx>
          <c:spPr>
            <a:ln w="31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dPt>
            <c:idx val="2"/>
            <c:marker>
              <c:symbol val="triangle"/>
              <c:size val="5"/>
              <c:spPr>
                <a:solidFill>
                  <a:srgbClr val="FF0000"/>
                </a:solidFill>
                <a:ln w="317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3D43-4728-ABC5-6AA434E85819}"/>
              </c:ext>
            </c:extLst>
          </c:dPt>
          <c:dPt>
            <c:idx val="6"/>
            <c:marker>
              <c:symbol val="triangle"/>
              <c:size val="5"/>
              <c:spPr>
                <a:solidFill>
                  <a:srgbClr val="FF0000"/>
                </a:solidFill>
                <a:ln w="317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3D43-4728-ABC5-6AA434E85819}"/>
              </c:ext>
            </c:extLst>
          </c:dPt>
          <c:dPt>
            <c:idx val="7"/>
            <c:marker>
              <c:symbol val="x"/>
              <c:size val="5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3D43-4728-ABC5-6AA434E85819}"/>
              </c:ext>
            </c:extLst>
          </c:dPt>
          <c:xVal>
            <c:numRef>
              <c:f>'Optic White fabric_2'!$B$11:$Q$11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</c:numCache>
            </c:numRef>
          </c:xVal>
          <c:yVal>
            <c:numRef>
              <c:f>'Optic White fabric_2'!$B$12:$Q$12</c:f>
              <c:numCache>
                <c:formatCode>General</c:formatCode>
                <c:ptCount val="16"/>
                <c:pt idx="0">
                  <c:v>0.8</c:v>
                </c:pt>
                <c:pt idx="1">
                  <c:v>2</c:v>
                </c:pt>
                <c:pt idx="2">
                  <c:v>1.6</c:v>
                </c:pt>
                <c:pt idx="3">
                  <c:v>10</c:v>
                </c:pt>
                <c:pt idx="4">
                  <c:v>14.8</c:v>
                </c:pt>
                <c:pt idx="5">
                  <c:v>30</c:v>
                </c:pt>
                <c:pt idx="6">
                  <c:v>4.4000000000000004</c:v>
                </c:pt>
                <c:pt idx="7">
                  <c:v>3.4</c:v>
                </c:pt>
                <c:pt idx="8">
                  <c:v>200</c:v>
                </c:pt>
                <c:pt idx="9">
                  <c:v>7</c:v>
                </c:pt>
                <c:pt idx="10">
                  <c:v>5.2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D43-4728-ABC5-6AA434E85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3898672"/>
        <c:axId val="1109552368"/>
      </c:scatterChart>
      <c:valAx>
        <c:axId val="1903898672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Wash Cycle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09552368"/>
        <c:crosses val="autoZero"/>
        <c:crossBetween val="midCat"/>
        <c:majorUnit val="1"/>
      </c:valAx>
      <c:valAx>
        <c:axId val="11095523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900" b="0" i="0" baseline="0">
                    <a:effectLst/>
                  </a:rPr>
                  <a:t>Electrical Resistance (</a:t>
                </a:r>
                <a:r>
                  <a:rPr lang="el-GR" sz="900" b="0" i="0" baseline="0">
                    <a:effectLst/>
                  </a:rPr>
                  <a:t>Ω</a:t>
                </a:r>
                <a:r>
                  <a:rPr lang="en-GB" sz="900" b="0" i="0" baseline="0">
                    <a:effectLst/>
                  </a:rPr>
                  <a:t>)</a:t>
                </a:r>
                <a:endParaRPr lang="en-GB" sz="300">
                  <a:effectLst/>
                </a:endParaRPr>
              </a:p>
            </c:rich>
          </c:tx>
          <c:layout>
            <c:manualLayout>
              <c:xMode val="edge"/>
              <c:yMode val="edge"/>
              <c:x val="1.1675423234092236E-2"/>
              <c:y val="0.291998672579720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03898672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'Optic White fabric_2'!$A$14</c:f>
              <c:strCache>
                <c:ptCount val="1"/>
                <c:pt idx="0">
                  <c:v>sample (8)top</c:v>
                </c:pt>
              </c:strCache>
            </c:strRef>
          </c:tx>
          <c:spPr>
            <a:ln w="31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dPt>
            <c:idx val="2"/>
            <c:marker>
              <c:symbol val="triangle"/>
              <c:size val="5"/>
              <c:spPr>
                <a:solidFill>
                  <a:srgbClr val="FF0000"/>
                </a:solidFill>
                <a:ln w="317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8275-489A-9147-5E7BCB39FFEA}"/>
              </c:ext>
            </c:extLst>
          </c:dPt>
          <c:dPt>
            <c:idx val="6"/>
            <c:marker>
              <c:symbol val="triangle"/>
              <c:size val="5"/>
              <c:spPr>
                <a:solidFill>
                  <a:srgbClr val="FF0000"/>
                </a:solidFill>
                <a:ln w="317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8275-489A-9147-5E7BCB39FFEA}"/>
              </c:ext>
            </c:extLst>
          </c:dPt>
          <c:dPt>
            <c:idx val="7"/>
            <c:marker>
              <c:symbol val="x"/>
              <c:size val="5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8275-489A-9147-5E7BCB39FFEA}"/>
              </c:ext>
            </c:extLst>
          </c:dPt>
          <c:xVal>
            <c:numRef>
              <c:f>'Optic White fabric_2'!$B$13:$Q$13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</c:numCache>
            </c:numRef>
          </c:xVal>
          <c:yVal>
            <c:numRef>
              <c:f>'Optic White fabric_2'!$B$14:$Q$14</c:f>
              <c:numCache>
                <c:formatCode>General</c:formatCode>
                <c:ptCount val="16"/>
                <c:pt idx="0">
                  <c:v>0.6</c:v>
                </c:pt>
                <c:pt idx="1">
                  <c:v>1.8</c:v>
                </c:pt>
                <c:pt idx="2">
                  <c:v>1.2</c:v>
                </c:pt>
                <c:pt idx="3">
                  <c:v>7</c:v>
                </c:pt>
                <c:pt idx="4">
                  <c:v>16.5</c:v>
                </c:pt>
                <c:pt idx="5">
                  <c:v>100</c:v>
                </c:pt>
                <c:pt idx="6">
                  <c:v>4.8</c:v>
                </c:pt>
                <c:pt idx="7">
                  <c:v>3.8</c:v>
                </c:pt>
                <c:pt idx="8">
                  <c:v>480</c:v>
                </c:pt>
                <c:pt idx="9">
                  <c:v>7.2</c:v>
                </c:pt>
                <c:pt idx="10">
                  <c:v>5.8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275-489A-9147-5E7BCB39F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1886192"/>
        <c:axId val="61581936"/>
      </c:scatterChart>
      <c:valAx>
        <c:axId val="1431886192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Wash Cycle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1581936"/>
        <c:crosses val="autoZero"/>
        <c:crossBetween val="midCat"/>
        <c:majorUnit val="1"/>
      </c:valAx>
      <c:valAx>
        <c:axId val="615819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000" b="0" i="0" baseline="0">
                    <a:effectLst/>
                  </a:rPr>
                  <a:t>Electrical Resistance (</a:t>
                </a:r>
                <a:r>
                  <a:rPr lang="el-GR" sz="1000" b="0" i="0" baseline="0">
                    <a:effectLst/>
                  </a:rPr>
                  <a:t>Ω</a:t>
                </a:r>
                <a:r>
                  <a:rPr lang="en-GB" sz="1000" b="0" i="0" baseline="0">
                    <a:effectLst/>
                  </a:rPr>
                  <a:t>)</a:t>
                </a:r>
                <a:endParaRPr lang="en-GB" sz="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31886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'Optic White fabric_2'!$A$20</c:f>
              <c:strCache>
                <c:ptCount val="1"/>
                <c:pt idx="0">
                  <c:v>sample (9) 8</c:v>
                </c:pt>
              </c:strCache>
            </c:strRef>
          </c:tx>
          <c:spPr>
            <a:ln w="31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dPt>
            <c:idx val="2"/>
            <c:marker>
              <c:symbol val="triangle"/>
              <c:size val="5"/>
              <c:spPr>
                <a:solidFill>
                  <a:srgbClr val="FF0000"/>
                </a:solidFill>
                <a:ln w="317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9642-460A-B412-AA0035749FD0}"/>
              </c:ext>
            </c:extLst>
          </c:dPt>
          <c:dPt>
            <c:idx val="6"/>
            <c:marker>
              <c:symbol val="triangle"/>
              <c:size val="5"/>
              <c:spPr>
                <a:solidFill>
                  <a:srgbClr val="FF0000"/>
                </a:solidFill>
                <a:ln w="317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9642-460A-B412-AA0035749FD0}"/>
              </c:ext>
            </c:extLst>
          </c:dPt>
          <c:dPt>
            <c:idx val="7"/>
            <c:marker>
              <c:symbol val="x"/>
              <c:size val="5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9642-460A-B412-AA0035749FD0}"/>
              </c:ext>
            </c:extLst>
          </c:dPt>
          <c:xVal>
            <c:numRef>
              <c:f>'Optic White fabric_2'!$B$19:$J$19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</c:numCache>
            </c:numRef>
          </c:xVal>
          <c:yVal>
            <c:numRef>
              <c:f>'Optic White fabric_2'!$B$20:$J$20</c:f>
              <c:numCache>
                <c:formatCode>General</c:formatCode>
                <c:ptCount val="9"/>
                <c:pt idx="0">
                  <c:v>0.7</c:v>
                </c:pt>
                <c:pt idx="1">
                  <c:v>2.2000000000000002</c:v>
                </c:pt>
                <c:pt idx="2">
                  <c:v>1.6</c:v>
                </c:pt>
                <c:pt idx="3">
                  <c:v>4</c:v>
                </c:pt>
                <c:pt idx="4">
                  <c:v>5.9</c:v>
                </c:pt>
                <c:pt idx="5">
                  <c:v>10</c:v>
                </c:pt>
                <c:pt idx="6">
                  <c:v>3.2</c:v>
                </c:pt>
                <c:pt idx="7">
                  <c:v>1.7</c:v>
                </c:pt>
                <c:pt idx="8">
                  <c:v>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642-460A-B412-AA0035749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8877184"/>
        <c:axId val="144240720"/>
      </c:scatterChart>
      <c:valAx>
        <c:axId val="1488877184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4240720"/>
        <c:crosses val="autoZero"/>
        <c:crossBetween val="midCat"/>
      </c:valAx>
      <c:valAx>
        <c:axId val="1442407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000" b="0" i="0" baseline="0">
                    <a:effectLst/>
                  </a:rPr>
                  <a:t>Electrical Resistance (</a:t>
                </a:r>
                <a:r>
                  <a:rPr lang="el-GR" sz="1000" b="0" i="0" baseline="0">
                    <a:effectLst/>
                  </a:rPr>
                  <a:t>Ω</a:t>
                </a:r>
                <a:r>
                  <a:rPr lang="en-GB" sz="1000" b="0" i="0" baseline="0">
                    <a:effectLst/>
                  </a:rPr>
                  <a:t>)</a:t>
                </a:r>
                <a:endParaRPr lang="en-GB" sz="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88877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'Optic White fabric_2'!$A$22</c:f>
              <c:strCache>
                <c:ptCount val="1"/>
                <c:pt idx="0">
                  <c:v>sample (10) 7)</c:v>
                </c:pt>
              </c:strCache>
            </c:strRef>
          </c:tx>
          <c:spPr>
            <a:ln w="31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dPt>
            <c:idx val="2"/>
            <c:marker>
              <c:symbol val="triangle"/>
              <c:size val="5"/>
              <c:spPr>
                <a:solidFill>
                  <a:srgbClr val="FF0000"/>
                </a:solidFill>
                <a:ln w="317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73D1-475B-BF47-FB64A29DF401}"/>
              </c:ext>
            </c:extLst>
          </c:dPt>
          <c:dPt>
            <c:idx val="6"/>
            <c:marker>
              <c:symbol val="triangle"/>
              <c:size val="5"/>
              <c:spPr>
                <a:solidFill>
                  <a:srgbClr val="FF0000"/>
                </a:solidFill>
                <a:ln w="317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73D1-475B-BF47-FB64A29DF401}"/>
              </c:ext>
            </c:extLst>
          </c:dPt>
          <c:dPt>
            <c:idx val="7"/>
            <c:marker>
              <c:symbol val="x"/>
              <c:size val="5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73D1-475B-BF47-FB64A29DF401}"/>
              </c:ext>
            </c:extLst>
          </c:dPt>
          <c:xVal>
            <c:numRef>
              <c:f>'Optic White fabric_2'!$B$21:$J$21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</c:numCache>
            </c:numRef>
          </c:xVal>
          <c:yVal>
            <c:numRef>
              <c:f>'Optic White fabric_2'!$B$22:$J$22</c:f>
              <c:numCache>
                <c:formatCode>General</c:formatCode>
                <c:ptCount val="9"/>
                <c:pt idx="0">
                  <c:v>0.7</c:v>
                </c:pt>
                <c:pt idx="1">
                  <c:v>3.3</c:v>
                </c:pt>
                <c:pt idx="2">
                  <c:v>2.8</c:v>
                </c:pt>
                <c:pt idx="3">
                  <c:v>8.5</c:v>
                </c:pt>
                <c:pt idx="4">
                  <c:v>17.399999999999999</c:v>
                </c:pt>
                <c:pt idx="5">
                  <c:v>30.5</c:v>
                </c:pt>
                <c:pt idx="6">
                  <c:v>5.9</c:v>
                </c:pt>
                <c:pt idx="7">
                  <c:v>2.4</c:v>
                </c:pt>
                <c:pt idx="8">
                  <c:v>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D1-475B-BF47-FB64A29DF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8210768"/>
        <c:axId val="61578608"/>
      </c:scatterChart>
      <c:valAx>
        <c:axId val="1918210768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Wash</a:t>
                </a:r>
                <a:r>
                  <a:rPr lang="en-GB" baseline="0"/>
                  <a:t> Cycle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1578608"/>
        <c:crosses val="autoZero"/>
        <c:crossBetween val="midCat"/>
      </c:valAx>
      <c:valAx>
        <c:axId val="615786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000" b="0" i="0" baseline="0">
                    <a:effectLst/>
                  </a:rPr>
                  <a:t>Electrical Resistance (</a:t>
                </a:r>
                <a:r>
                  <a:rPr lang="el-GR" sz="1000" b="0" i="0" baseline="0">
                    <a:effectLst/>
                  </a:rPr>
                  <a:t>Ω</a:t>
                </a:r>
                <a:r>
                  <a:rPr lang="en-GB" sz="1000" b="0" i="0" baseline="0">
                    <a:effectLst/>
                  </a:rPr>
                  <a:t>)</a:t>
                </a:r>
                <a:endParaRPr lang="en-GB" sz="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18210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'Optic White fabric_2'!$A$26</c:f>
              <c:strCache>
                <c:ptCount val="1"/>
                <c:pt idx="0">
                  <c:v>sample (11)</c:v>
                </c:pt>
              </c:strCache>
            </c:strRef>
          </c:tx>
          <c:spPr>
            <a:ln w="31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dPt>
            <c:idx val="2"/>
            <c:marker>
              <c:symbol val="triangle"/>
              <c:size val="5"/>
              <c:spPr>
                <a:solidFill>
                  <a:srgbClr val="FF0000"/>
                </a:solidFill>
                <a:ln w="317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398E-4F65-A900-A0334B9A923F}"/>
              </c:ext>
            </c:extLst>
          </c:dPt>
          <c:dPt>
            <c:idx val="6"/>
            <c:marker>
              <c:symbol val="triangle"/>
              <c:size val="5"/>
              <c:spPr>
                <a:solidFill>
                  <a:srgbClr val="FF0000"/>
                </a:solidFill>
                <a:ln w="317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398E-4F65-A900-A0334B9A923F}"/>
              </c:ext>
            </c:extLst>
          </c:dPt>
          <c:dPt>
            <c:idx val="7"/>
            <c:marker>
              <c:symbol val="x"/>
              <c:size val="5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398E-4F65-A900-A0334B9A923F}"/>
              </c:ext>
            </c:extLst>
          </c:dPt>
          <c:xVal>
            <c:numRef>
              <c:f>'Optic White fabric_2'!$B$25:$J$25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</c:numCache>
            </c:numRef>
          </c:xVal>
          <c:yVal>
            <c:numRef>
              <c:f>'Optic White fabric_2'!$B$26:$J$26</c:f>
              <c:numCache>
                <c:formatCode>General</c:formatCode>
                <c:ptCount val="9"/>
                <c:pt idx="0">
                  <c:v>0.7</c:v>
                </c:pt>
                <c:pt idx="1">
                  <c:v>1.1000000000000001</c:v>
                </c:pt>
                <c:pt idx="2">
                  <c:v>1</c:v>
                </c:pt>
                <c:pt idx="3">
                  <c:v>3.3</c:v>
                </c:pt>
                <c:pt idx="4">
                  <c:v>4.3</c:v>
                </c:pt>
                <c:pt idx="5">
                  <c:v>2.5</c:v>
                </c:pt>
                <c:pt idx="6">
                  <c:v>1.5</c:v>
                </c:pt>
                <c:pt idx="7">
                  <c:v>1.1000000000000001</c:v>
                </c:pt>
                <c:pt idx="8">
                  <c:v>2.1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98E-4F65-A900-A0334B9A9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0593616"/>
        <c:axId val="144236560"/>
      </c:scatterChart>
      <c:valAx>
        <c:axId val="2050593616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Wash Cycle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4236560"/>
        <c:crosses val="autoZero"/>
        <c:crossBetween val="midCat"/>
        <c:majorUnit val="1"/>
      </c:valAx>
      <c:valAx>
        <c:axId val="1442365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000" b="0" i="0" baseline="0">
                    <a:effectLst/>
                  </a:rPr>
                  <a:t>Electrical Resistance (</a:t>
                </a:r>
                <a:r>
                  <a:rPr lang="el-GR" sz="1000" b="0" i="0" baseline="0">
                    <a:effectLst/>
                  </a:rPr>
                  <a:t>Ω</a:t>
                </a:r>
                <a:r>
                  <a:rPr lang="en-GB" sz="1000" b="0" i="0" baseline="0">
                    <a:effectLst/>
                  </a:rPr>
                  <a:t>)</a:t>
                </a:r>
                <a:endParaRPr lang="en-GB" sz="400">
                  <a:effectLst/>
                </a:endParaRPr>
              </a:p>
            </c:rich>
          </c:tx>
          <c:layout>
            <c:manualLayout>
              <c:xMode val="edge"/>
              <c:yMode val="edge"/>
              <c:x val="1.9444444444444445E-2"/>
              <c:y val="0.207195246427529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50593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6153523940033792E-2"/>
          <c:y val="0.15501876069521925"/>
          <c:w val="0.87385214071590001"/>
          <c:h val="0.68046530987353226"/>
        </c:manualLayout>
      </c:layout>
      <c:scatterChart>
        <c:scatterStyle val="lineMarker"/>
        <c:varyColors val="0"/>
        <c:ser>
          <c:idx val="0"/>
          <c:order val="0"/>
          <c:tx>
            <c:strRef>
              <c:f>'White fabric (% resistance)'!$A$4</c:f>
              <c:strCache>
                <c:ptCount val="1"/>
                <c:pt idx="0">
                  <c:v>sample (5)bottom</c:v>
                </c:pt>
              </c:strCache>
            </c:strRef>
          </c:tx>
          <c:spPr>
            <a:ln w="31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dPt>
            <c:idx val="2"/>
            <c:marker>
              <c:symbol val="triangle"/>
              <c:size val="5"/>
              <c:spPr>
                <a:solidFill>
                  <a:srgbClr val="FF0000"/>
                </a:solidFill>
                <a:ln w="317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F724-46AC-B9CA-57A1DA511456}"/>
              </c:ext>
            </c:extLst>
          </c:dPt>
          <c:dPt>
            <c:idx val="6"/>
            <c:marker>
              <c:symbol val="triangle"/>
              <c:size val="5"/>
              <c:spPr>
                <a:solidFill>
                  <a:srgbClr val="FF0000"/>
                </a:solidFill>
                <a:ln w="317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F724-46AC-B9CA-57A1DA511456}"/>
              </c:ext>
            </c:extLst>
          </c:dPt>
          <c:dPt>
            <c:idx val="7"/>
            <c:marker>
              <c:symbol val="x"/>
              <c:size val="5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F724-46AC-B9CA-57A1DA511456}"/>
              </c:ext>
            </c:extLst>
          </c:dPt>
          <c:xVal>
            <c:numRef>
              <c:f>'White fabric (% resistance)'!$B$3:$J$3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</c:numCache>
            </c:numRef>
          </c:xVal>
          <c:yVal>
            <c:numRef>
              <c:f>'White fabric (% resistance)'!$B$4:$J$4</c:f>
              <c:numCache>
                <c:formatCode>General</c:formatCode>
                <c:ptCount val="9"/>
                <c:pt idx="0">
                  <c:v>0</c:v>
                </c:pt>
                <c:pt idx="1">
                  <c:v>10.000000000000009</c:v>
                </c:pt>
                <c:pt idx="2">
                  <c:v>-19.999999999999996</c:v>
                </c:pt>
                <c:pt idx="3">
                  <c:v>60.000000000000007</c:v>
                </c:pt>
                <c:pt idx="4">
                  <c:v>80</c:v>
                </c:pt>
                <c:pt idx="5">
                  <c:v>70</c:v>
                </c:pt>
                <c:pt idx="6">
                  <c:v>30.000000000000004</c:v>
                </c:pt>
                <c:pt idx="7">
                  <c:v>39.999999999999993</c:v>
                </c:pt>
                <c:pt idx="8">
                  <c:v>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724-46AC-B9CA-57A1DA511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1879792"/>
        <c:axId val="1411794304"/>
      </c:scatterChart>
      <c:valAx>
        <c:axId val="1431879792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Wash Cycle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11794304"/>
        <c:crosses val="autoZero"/>
        <c:crossBetween val="midCat"/>
        <c:majorUnit val="1"/>
      </c:valAx>
      <c:valAx>
        <c:axId val="14117943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050" b="0" i="0" baseline="0">
                    <a:effectLst/>
                  </a:rPr>
                  <a:t>Resistance change (%)</a:t>
                </a:r>
                <a:endParaRPr lang="en-GB" sz="500">
                  <a:effectLst/>
                </a:endParaRPr>
              </a:p>
            </c:rich>
          </c:tx>
          <c:layout>
            <c:manualLayout>
              <c:xMode val="edge"/>
              <c:yMode val="edge"/>
              <c:x val="9.0548936887747487E-3"/>
              <c:y val="0.213104388721199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318797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515340503273848E-2"/>
          <c:y val="0.15807331702962699"/>
          <c:w val="0.8904610485989678"/>
          <c:h val="0.696062872130143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'White fabric (% resistance)'!$A$8</c:f>
              <c:strCache>
                <c:ptCount val="1"/>
                <c:pt idx="0">
                  <c:v>sample (6)top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'White fabric (% resistance)'!$B$7:$Q$7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</c:numCache>
            </c:numRef>
          </c:xVal>
          <c:yVal>
            <c:numRef>
              <c:f>'White fabric (% resistance)'!$B$8:$Q$8</c:f>
              <c:numCache>
                <c:formatCode>General</c:formatCode>
                <c:ptCount val="16"/>
                <c:pt idx="0">
                  <c:v>0</c:v>
                </c:pt>
                <c:pt idx="1">
                  <c:v>28.571428571428584</c:v>
                </c:pt>
                <c:pt idx="2">
                  <c:v>0</c:v>
                </c:pt>
                <c:pt idx="3">
                  <c:v>42.857142857142868</c:v>
                </c:pt>
                <c:pt idx="4">
                  <c:v>114.28571428571429</c:v>
                </c:pt>
                <c:pt idx="5">
                  <c:v>100</c:v>
                </c:pt>
                <c:pt idx="6">
                  <c:v>28.571428571428584</c:v>
                </c:pt>
                <c:pt idx="7">
                  <c:v>14.285714285714299</c:v>
                </c:pt>
                <c:pt idx="8">
                  <c:v>85.714285714285737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2AB-4123-A06F-A5CA440CC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9744448"/>
        <c:axId val="1473695744"/>
      </c:scatterChart>
      <c:valAx>
        <c:axId val="1169744448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Wash Cycle</a:t>
                </a:r>
              </a:p>
            </c:rich>
          </c:tx>
          <c:layout>
            <c:manualLayout>
              <c:xMode val="edge"/>
              <c:yMode val="edge"/>
              <c:x val="0.48007635788871655"/>
              <c:y val="0.910235373985945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73695744"/>
        <c:crosses val="autoZero"/>
        <c:crossBetween val="midCat"/>
        <c:majorUnit val="1"/>
      </c:valAx>
      <c:valAx>
        <c:axId val="147369574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900" b="0" i="0" baseline="0">
                    <a:effectLst/>
                  </a:rPr>
                  <a:t>Resistance change (%)</a:t>
                </a:r>
                <a:endParaRPr lang="en-GB" sz="300">
                  <a:effectLst/>
                </a:endParaRPr>
              </a:p>
            </c:rich>
          </c:tx>
          <c:layout>
            <c:manualLayout>
              <c:xMode val="edge"/>
              <c:yMode val="edge"/>
              <c:x val="1.5108595259023928E-2"/>
              <c:y val="0.24914812387277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697444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'White fabric (% resistance)'!$A$14</c:f>
              <c:strCache>
                <c:ptCount val="1"/>
                <c:pt idx="0">
                  <c:v>sample (7)bottom</c:v>
                </c:pt>
              </c:strCache>
            </c:strRef>
          </c:tx>
          <c:spPr>
            <a:ln w="31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dPt>
            <c:idx val="2"/>
            <c:marker>
              <c:symbol val="triangle"/>
              <c:size val="5"/>
              <c:spPr>
                <a:solidFill>
                  <a:srgbClr val="FF0000"/>
                </a:solidFill>
                <a:ln w="317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8335-40A6-9001-F9550D79E725}"/>
              </c:ext>
            </c:extLst>
          </c:dPt>
          <c:dPt>
            <c:idx val="6"/>
            <c:marker>
              <c:symbol val="triangle"/>
              <c:size val="5"/>
              <c:spPr>
                <a:solidFill>
                  <a:srgbClr val="FF0000"/>
                </a:solidFill>
                <a:ln w="317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8335-40A6-9001-F9550D79E725}"/>
              </c:ext>
            </c:extLst>
          </c:dPt>
          <c:dPt>
            <c:idx val="7"/>
            <c:marker>
              <c:symbol val="x"/>
              <c:size val="5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8335-40A6-9001-F9550D79E725}"/>
              </c:ext>
            </c:extLst>
          </c:dPt>
          <c:xVal>
            <c:numRef>
              <c:f>'White fabric (% resistance)'!$B$13:$Q$13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</c:numCache>
            </c:numRef>
          </c:xVal>
          <c:yVal>
            <c:numRef>
              <c:f>'White fabric (% resistance)'!$B$14:$Q$14</c:f>
              <c:numCache>
                <c:formatCode>General</c:formatCode>
                <c:ptCount val="16"/>
                <c:pt idx="0">
                  <c:v>0</c:v>
                </c:pt>
                <c:pt idx="1">
                  <c:v>150</c:v>
                </c:pt>
                <c:pt idx="2">
                  <c:v>100</c:v>
                </c:pt>
                <c:pt idx="3">
                  <c:v>1149.9999999999998</c:v>
                </c:pt>
                <c:pt idx="4">
                  <c:v>1750</c:v>
                </c:pt>
                <c:pt idx="5">
                  <c:v>3650</c:v>
                </c:pt>
                <c:pt idx="6">
                  <c:v>450.00000000000006</c:v>
                </c:pt>
                <c:pt idx="7">
                  <c:v>324.99999999999989</c:v>
                </c:pt>
                <c:pt idx="8">
                  <c:v>24900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335-40A6-9001-F9550D79E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3898672"/>
        <c:axId val="1109552368"/>
      </c:scatterChart>
      <c:valAx>
        <c:axId val="1903898672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Wash Cycle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09552368"/>
        <c:crosses val="autoZero"/>
        <c:crossBetween val="midCat"/>
        <c:majorUnit val="1"/>
      </c:valAx>
      <c:valAx>
        <c:axId val="11095523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900" b="0" i="0" baseline="0">
                    <a:effectLst/>
                  </a:rPr>
                  <a:t>Resistance change (%)</a:t>
                </a:r>
                <a:endParaRPr lang="en-GB" sz="300">
                  <a:effectLst/>
                </a:endParaRPr>
              </a:p>
            </c:rich>
          </c:tx>
          <c:layout>
            <c:manualLayout>
              <c:xMode val="edge"/>
              <c:yMode val="edge"/>
              <c:x val="1.1675423234092236E-2"/>
              <c:y val="0.291998672579720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03898672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'Figure 14 a'!$A$15</c:f>
              <c:strCache>
                <c:ptCount val="1"/>
                <c:pt idx="0">
                  <c:v>sample (3)bottom unencap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 14 a'!$B$14:$Q$14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</c:numCache>
            </c:numRef>
          </c:xVal>
          <c:yVal>
            <c:numRef>
              <c:f>'Figure 14 a'!$B$15:$Q$15</c:f>
              <c:numCache>
                <c:formatCode>General</c:formatCode>
                <c:ptCount val="16"/>
                <c:pt idx="0">
                  <c:v>1</c:v>
                </c:pt>
                <c:pt idx="1">
                  <c:v>2.125</c:v>
                </c:pt>
                <c:pt idx="2">
                  <c:v>2</c:v>
                </c:pt>
                <c:pt idx="3">
                  <c:v>5</c:v>
                </c:pt>
                <c:pt idx="4">
                  <c:v>8.375</c:v>
                </c:pt>
                <c:pt idx="5">
                  <c:v>14.875</c:v>
                </c:pt>
                <c:pt idx="6">
                  <c:v>5.625</c:v>
                </c:pt>
                <c:pt idx="7">
                  <c:v>1.875</c:v>
                </c:pt>
                <c:pt idx="8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E28-4FA9-B59D-958FA7379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0935376"/>
        <c:axId val="61580688"/>
      </c:scatterChart>
      <c:valAx>
        <c:axId val="2090935376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Wash Cycle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1580688"/>
        <c:crosses val="autoZero"/>
        <c:crossBetween val="midCat"/>
      </c:valAx>
      <c:valAx>
        <c:axId val="61580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000" b="0" i="0" baseline="0">
                    <a:effectLst/>
                  </a:rPr>
                  <a:t>Normalised Resistance</a:t>
                </a:r>
                <a:endParaRPr lang="en-GB" sz="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909353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'White fabric (% resistance)'!$A$18</c:f>
              <c:strCache>
                <c:ptCount val="1"/>
                <c:pt idx="0">
                  <c:v>sample (8)top</c:v>
                </c:pt>
              </c:strCache>
            </c:strRef>
          </c:tx>
          <c:spPr>
            <a:ln w="31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dPt>
            <c:idx val="2"/>
            <c:marker>
              <c:symbol val="triangle"/>
              <c:size val="5"/>
              <c:spPr>
                <a:solidFill>
                  <a:srgbClr val="FF0000"/>
                </a:solidFill>
                <a:ln w="317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A913-4A84-BC10-CAD826AF97E5}"/>
              </c:ext>
            </c:extLst>
          </c:dPt>
          <c:dPt>
            <c:idx val="6"/>
            <c:marker>
              <c:symbol val="triangle"/>
              <c:size val="5"/>
              <c:spPr>
                <a:solidFill>
                  <a:srgbClr val="FF0000"/>
                </a:solidFill>
                <a:ln w="317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A913-4A84-BC10-CAD826AF97E5}"/>
              </c:ext>
            </c:extLst>
          </c:dPt>
          <c:dPt>
            <c:idx val="7"/>
            <c:marker>
              <c:symbol val="x"/>
              <c:size val="5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A913-4A84-BC10-CAD826AF97E5}"/>
              </c:ext>
            </c:extLst>
          </c:dPt>
          <c:xVal>
            <c:numRef>
              <c:f>'White fabric (% resistance)'!$B$17:$Q$17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</c:numCache>
            </c:numRef>
          </c:xVal>
          <c:yVal>
            <c:numRef>
              <c:f>'White fabric (% resistance)'!$B$18:$Q$18</c:f>
              <c:numCache>
                <c:formatCode>General</c:formatCode>
                <c:ptCount val="16"/>
                <c:pt idx="0">
                  <c:v>0</c:v>
                </c:pt>
                <c:pt idx="1">
                  <c:v>200.00000000000003</c:v>
                </c:pt>
                <c:pt idx="2">
                  <c:v>100</c:v>
                </c:pt>
                <c:pt idx="3">
                  <c:v>1066.6666666666667</c:v>
                </c:pt>
                <c:pt idx="4">
                  <c:v>2650</c:v>
                </c:pt>
                <c:pt idx="5">
                  <c:v>16566.666666666668</c:v>
                </c:pt>
                <c:pt idx="6">
                  <c:v>700</c:v>
                </c:pt>
                <c:pt idx="7">
                  <c:v>533.33333333333337</c:v>
                </c:pt>
                <c:pt idx="8">
                  <c:v>79900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913-4A84-BC10-CAD826AF9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1886192"/>
        <c:axId val="61581936"/>
      </c:scatterChart>
      <c:valAx>
        <c:axId val="1431886192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Wash Cycle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1581936"/>
        <c:crosses val="autoZero"/>
        <c:crossBetween val="midCat"/>
        <c:majorUnit val="1"/>
      </c:valAx>
      <c:valAx>
        <c:axId val="615819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000" b="0" i="0" baseline="0">
                    <a:effectLst/>
                  </a:rPr>
                  <a:t>Resistance change (%)</a:t>
                </a:r>
                <a:endParaRPr lang="en-GB" sz="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31886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'White fabric (% resistance)'!$A$24</c:f>
              <c:strCache>
                <c:ptCount val="1"/>
                <c:pt idx="0">
                  <c:v>sample (9) 8</c:v>
                </c:pt>
              </c:strCache>
            </c:strRef>
          </c:tx>
          <c:spPr>
            <a:ln w="31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dPt>
            <c:idx val="2"/>
            <c:marker>
              <c:symbol val="triangle"/>
              <c:size val="5"/>
              <c:spPr>
                <a:solidFill>
                  <a:srgbClr val="FF0000"/>
                </a:solidFill>
                <a:ln w="317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0203-45C0-82E7-4FA686A1C697}"/>
              </c:ext>
            </c:extLst>
          </c:dPt>
          <c:dPt>
            <c:idx val="6"/>
            <c:marker>
              <c:symbol val="triangle"/>
              <c:size val="5"/>
              <c:spPr>
                <a:solidFill>
                  <a:srgbClr val="FF0000"/>
                </a:solidFill>
                <a:ln w="317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0203-45C0-82E7-4FA686A1C697}"/>
              </c:ext>
            </c:extLst>
          </c:dPt>
          <c:dPt>
            <c:idx val="7"/>
            <c:marker>
              <c:symbol val="x"/>
              <c:size val="5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0203-45C0-82E7-4FA686A1C697}"/>
              </c:ext>
            </c:extLst>
          </c:dPt>
          <c:xVal>
            <c:numRef>
              <c:f>'White fabric (% resistance)'!$B$23:$J$23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</c:numCache>
            </c:numRef>
          </c:xVal>
          <c:yVal>
            <c:numRef>
              <c:f>'White fabric (% resistance)'!$B$24:$J$24</c:f>
              <c:numCache>
                <c:formatCode>General</c:formatCode>
                <c:ptCount val="9"/>
                <c:pt idx="0">
                  <c:v>0</c:v>
                </c:pt>
                <c:pt idx="1">
                  <c:v>214.28571428571433</c:v>
                </c:pt>
                <c:pt idx="2">
                  <c:v>128.57142857142861</c:v>
                </c:pt>
                <c:pt idx="3">
                  <c:v>471.42857142857144</c:v>
                </c:pt>
                <c:pt idx="4">
                  <c:v>742.85714285714289</c:v>
                </c:pt>
                <c:pt idx="5">
                  <c:v>1328.5714285714289</c:v>
                </c:pt>
                <c:pt idx="6">
                  <c:v>357.14285714285717</c:v>
                </c:pt>
                <c:pt idx="7">
                  <c:v>142.85714285714286</c:v>
                </c:pt>
                <c:pt idx="8">
                  <c:v>7471.4285714285716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203-45C0-82E7-4FA686A1C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8877184"/>
        <c:axId val="144240720"/>
      </c:scatterChart>
      <c:valAx>
        <c:axId val="1488877184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4240720"/>
        <c:crosses val="autoZero"/>
        <c:crossBetween val="midCat"/>
      </c:valAx>
      <c:valAx>
        <c:axId val="1442407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000" b="0" i="0" baseline="0">
                    <a:effectLst/>
                  </a:rPr>
                  <a:t>Resistance change (%)</a:t>
                </a:r>
                <a:endParaRPr lang="en-GB" sz="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88877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'White fabric (% resistance)'!$A$28</c:f>
              <c:strCache>
                <c:ptCount val="1"/>
                <c:pt idx="0">
                  <c:v>sample (10)top 7)</c:v>
                </c:pt>
              </c:strCache>
            </c:strRef>
          </c:tx>
          <c:spPr>
            <a:ln w="31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dPt>
            <c:idx val="2"/>
            <c:marker>
              <c:symbol val="triangle"/>
              <c:size val="5"/>
              <c:spPr>
                <a:solidFill>
                  <a:srgbClr val="FF0000"/>
                </a:solidFill>
                <a:ln w="317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6088-4FDE-BEDC-1D00C7CBFBD3}"/>
              </c:ext>
            </c:extLst>
          </c:dPt>
          <c:dPt>
            <c:idx val="6"/>
            <c:marker>
              <c:symbol val="triangle"/>
              <c:size val="5"/>
              <c:spPr>
                <a:solidFill>
                  <a:srgbClr val="FF0000"/>
                </a:solidFill>
                <a:ln w="317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6088-4FDE-BEDC-1D00C7CBFBD3}"/>
              </c:ext>
            </c:extLst>
          </c:dPt>
          <c:dPt>
            <c:idx val="7"/>
            <c:marker>
              <c:symbol val="x"/>
              <c:size val="5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088-4FDE-BEDC-1D00C7CBFBD3}"/>
              </c:ext>
            </c:extLst>
          </c:dPt>
          <c:xVal>
            <c:numRef>
              <c:f>'White fabric (% resistance)'!$B$27:$J$27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</c:numCache>
            </c:numRef>
          </c:xVal>
          <c:yVal>
            <c:numRef>
              <c:f>'White fabric (% resistance)'!$B$28:$J$28</c:f>
              <c:numCache>
                <c:formatCode>General</c:formatCode>
                <c:ptCount val="9"/>
                <c:pt idx="0">
                  <c:v>0</c:v>
                </c:pt>
                <c:pt idx="1">
                  <c:v>371.42857142857139</c:v>
                </c:pt>
                <c:pt idx="2">
                  <c:v>300</c:v>
                </c:pt>
                <c:pt idx="3">
                  <c:v>1114.2857142857144</c:v>
                </c:pt>
                <c:pt idx="4">
                  <c:v>2385.7142857142858</c:v>
                </c:pt>
                <c:pt idx="5">
                  <c:v>4257.1428571428578</c:v>
                </c:pt>
                <c:pt idx="6">
                  <c:v>742.85714285714289</c:v>
                </c:pt>
                <c:pt idx="7">
                  <c:v>242.85714285714286</c:v>
                </c:pt>
                <c:pt idx="8">
                  <c:v>10042.857142857143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088-4FDE-BEDC-1D00C7CBF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8210768"/>
        <c:axId val="61578608"/>
      </c:scatterChart>
      <c:valAx>
        <c:axId val="1918210768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Wash</a:t>
                </a:r>
                <a:r>
                  <a:rPr lang="en-GB" baseline="0"/>
                  <a:t> Cycle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1578608"/>
        <c:crosses val="autoZero"/>
        <c:crossBetween val="midCat"/>
      </c:valAx>
      <c:valAx>
        <c:axId val="615786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000" b="0" i="0" baseline="0">
                    <a:effectLst/>
                  </a:rPr>
                  <a:t>Resistance chnage (%)</a:t>
                </a:r>
                <a:endParaRPr lang="en-GB" sz="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18210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'White fabric (% resistance)'!$A$33</c:f>
              <c:strCache>
                <c:ptCount val="1"/>
                <c:pt idx="0">
                  <c:v>sample (11)</c:v>
                </c:pt>
              </c:strCache>
            </c:strRef>
          </c:tx>
          <c:spPr>
            <a:ln w="31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dPt>
            <c:idx val="2"/>
            <c:marker>
              <c:symbol val="triangle"/>
              <c:size val="5"/>
              <c:spPr>
                <a:solidFill>
                  <a:srgbClr val="FF0000"/>
                </a:solidFill>
                <a:ln w="317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2C6C-4BF1-A9D2-0249BAD9229C}"/>
              </c:ext>
            </c:extLst>
          </c:dPt>
          <c:dPt>
            <c:idx val="6"/>
            <c:marker>
              <c:symbol val="triangle"/>
              <c:size val="5"/>
              <c:spPr>
                <a:solidFill>
                  <a:srgbClr val="FF0000"/>
                </a:solidFill>
                <a:ln w="317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2C6C-4BF1-A9D2-0249BAD9229C}"/>
              </c:ext>
            </c:extLst>
          </c:dPt>
          <c:dPt>
            <c:idx val="7"/>
            <c:marker>
              <c:symbol val="x"/>
              <c:size val="5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2C6C-4BF1-A9D2-0249BAD9229C}"/>
              </c:ext>
            </c:extLst>
          </c:dPt>
          <c:xVal>
            <c:numRef>
              <c:f>'White fabric (% resistance)'!$B$32:$J$32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</c:numCache>
            </c:numRef>
          </c:xVal>
          <c:yVal>
            <c:numRef>
              <c:f>'White fabric (% resistance)'!$B$33:$J$33</c:f>
              <c:numCache>
                <c:formatCode>General</c:formatCode>
                <c:ptCount val="9"/>
                <c:pt idx="0">
                  <c:v>0</c:v>
                </c:pt>
                <c:pt idx="1">
                  <c:v>57.142857142857167</c:v>
                </c:pt>
                <c:pt idx="2">
                  <c:v>42.857142857142868</c:v>
                </c:pt>
                <c:pt idx="3">
                  <c:v>371.42857142857139</c:v>
                </c:pt>
                <c:pt idx="4">
                  <c:v>514.28571428571422</c:v>
                </c:pt>
                <c:pt idx="5">
                  <c:v>257.14285714285717</c:v>
                </c:pt>
                <c:pt idx="6">
                  <c:v>114.28571428571429</c:v>
                </c:pt>
                <c:pt idx="7">
                  <c:v>57.142857142857167</c:v>
                </c:pt>
                <c:pt idx="8">
                  <c:v>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C6C-4BF1-A9D2-0249BAD92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0593616"/>
        <c:axId val="144236560"/>
      </c:scatterChart>
      <c:valAx>
        <c:axId val="2050593616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Wash Cycle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4236560"/>
        <c:crosses val="autoZero"/>
        <c:crossBetween val="midCat"/>
        <c:majorUnit val="1"/>
      </c:valAx>
      <c:valAx>
        <c:axId val="1442365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000" b="0" i="0" baseline="0">
                    <a:effectLst/>
                  </a:rPr>
                  <a:t>Resistance chnage (%)</a:t>
                </a:r>
                <a:endParaRPr lang="en-GB" sz="400">
                  <a:effectLst/>
                </a:endParaRPr>
              </a:p>
            </c:rich>
          </c:tx>
          <c:layout>
            <c:manualLayout>
              <c:xMode val="edge"/>
              <c:yMode val="edge"/>
              <c:x val="1.9444444444444445E-2"/>
              <c:y val="0.207195246427529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50593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340507436570427"/>
          <c:y val="0.16712962962962963"/>
          <c:w val="0.8097893700787403"/>
          <c:h val="0.66476086322543015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14 a'!$A$19</c:f>
              <c:strCache>
                <c:ptCount val="1"/>
                <c:pt idx="0">
                  <c:v>sample (4)top unecap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 14 a'!$B$18:$Q$18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</c:numCache>
            </c:numRef>
          </c:xVal>
          <c:yVal>
            <c:numRef>
              <c:f>'Figure 14 a'!$B$19:$Q$19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1.8333333333333335</c:v>
                </c:pt>
                <c:pt idx="3">
                  <c:v>5.666666666666667</c:v>
                </c:pt>
                <c:pt idx="4">
                  <c:v>14.833333333333334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8DE-43E1-9BFD-0C884A173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0614816"/>
        <c:axId val="144235728"/>
      </c:scatterChart>
      <c:valAx>
        <c:axId val="2050614816"/>
        <c:scaling>
          <c:orientation val="minMax"/>
          <c:max val="3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Wash Cycle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4235728"/>
        <c:crosses val="autoZero"/>
        <c:crossBetween val="midCat"/>
        <c:majorUnit val="1"/>
      </c:valAx>
      <c:valAx>
        <c:axId val="1442357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900" b="0" i="0" baseline="0">
                    <a:effectLst/>
                  </a:rPr>
                  <a:t>Normalised Resistance</a:t>
                </a:r>
                <a:endParaRPr lang="en-GB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3.0555555555555555E-2"/>
              <c:y val="0.218468212306794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506148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6153523940033792E-2"/>
          <c:y val="0.15501876069521925"/>
          <c:w val="0.87385214071590001"/>
          <c:h val="0.68046530987353226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14 b'!$A$4</c:f>
              <c:strCache>
                <c:ptCount val="1"/>
                <c:pt idx="0">
                  <c:v>sample (5)bottom</c:v>
                </c:pt>
              </c:strCache>
            </c:strRef>
          </c:tx>
          <c:spPr>
            <a:ln w="31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dPt>
            <c:idx val="2"/>
            <c:marker>
              <c:symbol val="triangle"/>
              <c:size val="5"/>
              <c:spPr>
                <a:solidFill>
                  <a:srgbClr val="FF0000"/>
                </a:solidFill>
                <a:ln w="317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0641-4AFB-BECF-232E987FE88C}"/>
              </c:ext>
            </c:extLst>
          </c:dPt>
          <c:dPt>
            <c:idx val="6"/>
            <c:marker>
              <c:symbol val="triangle"/>
              <c:size val="5"/>
              <c:spPr>
                <a:solidFill>
                  <a:srgbClr val="FF0000"/>
                </a:solidFill>
                <a:ln w="317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0641-4AFB-BECF-232E987FE88C}"/>
              </c:ext>
            </c:extLst>
          </c:dPt>
          <c:dPt>
            <c:idx val="7"/>
            <c:marker>
              <c:symbol val="x"/>
              <c:size val="5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0641-4AFB-BECF-232E987FE88C}"/>
              </c:ext>
            </c:extLst>
          </c:dPt>
          <c:xVal>
            <c:numRef>
              <c:f>'Figure 14 b'!$B$3:$J$3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</c:numCache>
            </c:numRef>
          </c:xVal>
          <c:yVal>
            <c:numRef>
              <c:f>'Figure 14 b'!$B$4:$J$4</c:f>
              <c:numCache>
                <c:formatCode>General</c:formatCode>
                <c:ptCount val="9"/>
                <c:pt idx="0">
                  <c:v>1</c:v>
                </c:pt>
                <c:pt idx="1">
                  <c:v>1.1000000000000001</c:v>
                </c:pt>
                <c:pt idx="2">
                  <c:v>0.8</c:v>
                </c:pt>
                <c:pt idx="3">
                  <c:v>1.6</c:v>
                </c:pt>
                <c:pt idx="4">
                  <c:v>1.8</c:v>
                </c:pt>
                <c:pt idx="5">
                  <c:v>1.7</c:v>
                </c:pt>
                <c:pt idx="6">
                  <c:v>1.3</c:v>
                </c:pt>
                <c:pt idx="7">
                  <c:v>1.4</c:v>
                </c:pt>
                <c:pt idx="8">
                  <c:v>1.8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641-4AFB-BECF-232E987FE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1879792"/>
        <c:axId val="1411794304"/>
      </c:scatterChart>
      <c:valAx>
        <c:axId val="1431879792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Wash Cycle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11794304"/>
        <c:crosses val="autoZero"/>
        <c:crossBetween val="midCat"/>
        <c:majorUnit val="1"/>
      </c:valAx>
      <c:valAx>
        <c:axId val="14117943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050" b="0" i="0" baseline="0">
                    <a:effectLst/>
                  </a:rPr>
                  <a:t>Normalised Resistance</a:t>
                </a:r>
                <a:endParaRPr lang="en-GB" sz="500">
                  <a:effectLst/>
                </a:endParaRPr>
              </a:p>
            </c:rich>
          </c:tx>
          <c:layout>
            <c:manualLayout>
              <c:xMode val="edge"/>
              <c:yMode val="edge"/>
              <c:x val="9.0548936887747487E-3"/>
              <c:y val="0.23700548969717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318797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515340503273848E-2"/>
          <c:y val="0.15807331702962699"/>
          <c:w val="0.8904610485989678"/>
          <c:h val="0.696062872130143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14 b'!$A$8</c:f>
              <c:strCache>
                <c:ptCount val="1"/>
                <c:pt idx="0">
                  <c:v>sample (6)top</c:v>
                </c:pt>
              </c:strCache>
            </c:strRef>
          </c:tx>
          <c:spPr>
            <a:ln w="31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dPt>
            <c:idx val="2"/>
            <c:marker>
              <c:symbol val="triangle"/>
              <c:size val="5"/>
              <c:spPr>
                <a:solidFill>
                  <a:srgbClr val="FF0000"/>
                </a:solidFill>
                <a:ln w="317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AF49-48EC-9418-377B3C1CDF22}"/>
              </c:ext>
            </c:extLst>
          </c:dPt>
          <c:dPt>
            <c:idx val="6"/>
            <c:marker>
              <c:symbol val="triangle"/>
              <c:size val="5"/>
              <c:spPr>
                <a:solidFill>
                  <a:srgbClr val="FF0000"/>
                </a:solidFill>
                <a:ln w="317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AF49-48EC-9418-377B3C1CDF22}"/>
              </c:ext>
            </c:extLst>
          </c:dPt>
          <c:dPt>
            <c:idx val="7"/>
            <c:marker>
              <c:symbol val="x"/>
              <c:size val="5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AF49-48EC-9418-377B3C1CDF22}"/>
              </c:ext>
            </c:extLst>
          </c:dPt>
          <c:xVal>
            <c:numRef>
              <c:f>'Figure 14 b'!$B$7:$Q$7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</c:numCache>
            </c:numRef>
          </c:xVal>
          <c:yVal>
            <c:numRef>
              <c:f>'Figure 14 b'!$B$8:$Q$8</c:f>
              <c:numCache>
                <c:formatCode>General</c:formatCode>
                <c:ptCount val="16"/>
                <c:pt idx="0">
                  <c:v>1</c:v>
                </c:pt>
                <c:pt idx="1">
                  <c:v>1.2857142857142858</c:v>
                </c:pt>
                <c:pt idx="2">
                  <c:v>1</c:v>
                </c:pt>
                <c:pt idx="3">
                  <c:v>1.4285714285714286</c:v>
                </c:pt>
                <c:pt idx="4">
                  <c:v>2.1428571428571428</c:v>
                </c:pt>
                <c:pt idx="5">
                  <c:v>2</c:v>
                </c:pt>
                <c:pt idx="6">
                  <c:v>1.2857142857142858</c:v>
                </c:pt>
                <c:pt idx="7">
                  <c:v>1.142857142857143</c:v>
                </c:pt>
                <c:pt idx="8">
                  <c:v>1.8571428571428574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F49-48EC-9418-377B3C1C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9744448"/>
        <c:axId val="1473695744"/>
      </c:scatterChart>
      <c:valAx>
        <c:axId val="1169744448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Wash Cycle</a:t>
                </a:r>
              </a:p>
            </c:rich>
          </c:tx>
          <c:layout>
            <c:manualLayout>
              <c:xMode val="edge"/>
              <c:yMode val="edge"/>
              <c:x val="0.48007635788871655"/>
              <c:y val="0.910235373985945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73695744"/>
        <c:crosses val="autoZero"/>
        <c:crossBetween val="midCat"/>
        <c:majorUnit val="1"/>
      </c:valAx>
      <c:valAx>
        <c:axId val="147369574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900" b="0" i="0" baseline="0">
                    <a:effectLst/>
                  </a:rPr>
                  <a:t>Normalised Resistance</a:t>
                </a:r>
                <a:endParaRPr lang="en-GB" sz="300">
                  <a:effectLst/>
                </a:endParaRPr>
              </a:p>
            </c:rich>
          </c:tx>
          <c:layout>
            <c:manualLayout>
              <c:xMode val="edge"/>
              <c:yMode val="edge"/>
              <c:x val="1.5108595259023928E-2"/>
              <c:y val="0.24914812387277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697444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'Figure 14 b'!$A$14</c:f>
              <c:strCache>
                <c:ptCount val="1"/>
                <c:pt idx="0">
                  <c:v>sample (7)bottom</c:v>
                </c:pt>
              </c:strCache>
            </c:strRef>
          </c:tx>
          <c:spPr>
            <a:ln w="31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dPt>
            <c:idx val="2"/>
            <c:marker>
              <c:symbol val="triangle"/>
              <c:size val="5"/>
              <c:spPr>
                <a:solidFill>
                  <a:srgbClr val="FF0000"/>
                </a:solidFill>
                <a:ln w="317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451F-44CC-A782-142070C81CDE}"/>
              </c:ext>
            </c:extLst>
          </c:dPt>
          <c:dPt>
            <c:idx val="6"/>
            <c:marker>
              <c:symbol val="triangle"/>
              <c:size val="5"/>
              <c:spPr>
                <a:solidFill>
                  <a:srgbClr val="FF0000"/>
                </a:solidFill>
                <a:ln w="317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451F-44CC-A782-142070C81CDE}"/>
              </c:ext>
            </c:extLst>
          </c:dPt>
          <c:dPt>
            <c:idx val="7"/>
            <c:marker>
              <c:symbol val="x"/>
              <c:size val="5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451F-44CC-A782-142070C81CDE}"/>
              </c:ext>
            </c:extLst>
          </c:dPt>
          <c:xVal>
            <c:numRef>
              <c:f>'Figure 14 b'!$B$13:$Q$13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</c:numCache>
            </c:numRef>
          </c:xVal>
          <c:yVal>
            <c:numRef>
              <c:f>'Figure 14 b'!$B$14:$Q$14</c:f>
              <c:numCache>
                <c:formatCode>General</c:formatCode>
                <c:ptCount val="16"/>
                <c:pt idx="0">
                  <c:v>1</c:v>
                </c:pt>
                <c:pt idx="1">
                  <c:v>2.5</c:v>
                </c:pt>
                <c:pt idx="2">
                  <c:v>2</c:v>
                </c:pt>
                <c:pt idx="3">
                  <c:v>12.5</c:v>
                </c:pt>
                <c:pt idx="4">
                  <c:v>18.5</c:v>
                </c:pt>
                <c:pt idx="5">
                  <c:v>37.5</c:v>
                </c:pt>
                <c:pt idx="6">
                  <c:v>5.5</c:v>
                </c:pt>
                <c:pt idx="7">
                  <c:v>4.25</c:v>
                </c:pt>
                <c:pt idx="8">
                  <c:v>250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51F-44CC-A782-142070C81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3898672"/>
        <c:axId val="1109552368"/>
      </c:scatterChart>
      <c:valAx>
        <c:axId val="1903898672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Wash Cycle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09552368"/>
        <c:crosses val="autoZero"/>
        <c:crossBetween val="midCat"/>
        <c:majorUnit val="1"/>
      </c:valAx>
      <c:valAx>
        <c:axId val="11095523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900" b="0" i="0" baseline="0">
                    <a:effectLst/>
                  </a:rPr>
                  <a:t>Normalised Resistance</a:t>
                </a:r>
                <a:endParaRPr lang="en-GB" sz="300">
                  <a:effectLst/>
                </a:endParaRPr>
              </a:p>
            </c:rich>
          </c:tx>
          <c:layout>
            <c:manualLayout>
              <c:xMode val="edge"/>
              <c:yMode val="edge"/>
              <c:x val="2.3350846468184472E-2"/>
              <c:y val="0.301802532036436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03898672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'Figure 14 b'!$A$18</c:f>
              <c:strCache>
                <c:ptCount val="1"/>
                <c:pt idx="0">
                  <c:v>sample (8)top</c:v>
                </c:pt>
              </c:strCache>
            </c:strRef>
          </c:tx>
          <c:spPr>
            <a:ln w="31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dPt>
            <c:idx val="2"/>
            <c:marker>
              <c:symbol val="triangle"/>
              <c:size val="5"/>
              <c:spPr>
                <a:solidFill>
                  <a:srgbClr val="FF0000"/>
                </a:solidFill>
                <a:ln w="317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3A89-42D4-808E-0E0A09A786F4}"/>
              </c:ext>
            </c:extLst>
          </c:dPt>
          <c:dPt>
            <c:idx val="6"/>
            <c:marker>
              <c:symbol val="triangle"/>
              <c:size val="5"/>
              <c:spPr>
                <a:solidFill>
                  <a:srgbClr val="FF0000"/>
                </a:solidFill>
                <a:ln w="317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3A89-42D4-808E-0E0A09A786F4}"/>
              </c:ext>
            </c:extLst>
          </c:dPt>
          <c:dPt>
            <c:idx val="7"/>
            <c:marker>
              <c:symbol val="x"/>
              <c:size val="5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3A89-42D4-808E-0E0A09A786F4}"/>
              </c:ext>
            </c:extLst>
          </c:dPt>
          <c:xVal>
            <c:numRef>
              <c:f>'Figure 14 b'!$B$17:$Q$17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</c:numCache>
            </c:numRef>
          </c:xVal>
          <c:yVal>
            <c:numRef>
              <c:f>'Figure 14 b'!$B$18:$Q$18</c:f>
              <c:numCache>
                <c:formatCode>General</c:formatCode>
                <c:ptCount val="16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11.666666666666668</c:v>
                </c:pt>
                <c:pt idx="4">
                  <c:v>27.5</c:v>
                </c:pt>
                <c:pt idx="5">
                  <c:v>166.66666666666669</c:v>
                </c:pt>
                <c:pt idx="6">
                  <c:v>8</c:v>
                </c:pt>
                <c:pt idx="7">
                  <c:v>6.333333333333333</c:v>
                </c:pt>
                <c:pt idx="8">
                  <c:v>800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A89-42D4-808E-0E0A09A78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1886192"/>
        <c:axId val="61581936"/>
      </c:scatterChart>
      <c:valAx>
        <c:axId val="1431886192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Wash Cycle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1581936"/>
        <c:crosses val="autoZero"/>
        <c:crossBetween val="midCat"/>
        <c:majorUnit val="1"/>
      </c:valAx>
      <c:valAx>
        <c:axId val="615819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000" b="0" i="0" baseline="0">
                    <a:effectLst/>
                  </a:rPr>
                  <a:t>Normalised Resistance</a:t>
                </a:r>
                <a:endParaRPr lang="en-GB" sz="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31886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'Figure 14 b'!$A$24</c:f>
              <c:strCache>
                <c:ptCount val="1"/>
                <c:pt idx="0">
                  <c:v>sample (9) 8</c:v>
                </c:pt>
              </c:strCache>
            </c:strRef>
          </c:tx>
          <c:spPr>
            <a:ln w="31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dPt>
            <c:idx val="2"/>
            <c:marker>
              <c:symbol val="triangle"/>
              <c:size val="5"/>
              <c:spPr>
                <a:solidFill>
                  <a:srgbClr val="FF0000"/>
                </a:solidFill>
                <a:ln w="317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E08B-4FDF-8610-1CEA01A01F2B}"/>
              </c:ext>
            </c:extLst>
          </c:dPt>
          <c:dPt>
            <c:idx val="6"/>
            <c:marker>
              <c:symbol val="triangle"/>
              <c:size val="5"/>
              <c:spPr>
                <a:solidFill>
                  <a:srgbClr val="FF0000"/>
                </a:solidFill>
                <a:ln w="317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E08B-4FDF-8610-1CEA01A01F2B}"/>
              </c:ext>
            </c:extLst>
          </c:dPt>
          <c:dPt>
            <c:idx val="7"/>
            <c:marker>
              <c:symbol val="x"/>
              <c:size val="5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E08B-4FDF-8610-1CEA01A01F2B}"/>
              </c:ext>
            </c:extLst>
          </c:dPt>
          <c:xVal>
            <c:numRef>
              <c:f>'Figure 14 b'!$B$23:$J$23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</c:numCache>
            </c:numRef>
          </c:xVal>
          <c:yVal>
            <c:numRef>
              <c:f>'Figure 14 b'!$B$24:$J$24</c:f>
              <c:numCache>
                <c:formatCode>General</c:formatCode>
                <c:ptCount val="9"/>
                <c:pt idx="0">
                  <c:v>1</c:v>
                </c:pt>
                <c:pt idx="1">
                  <c:v>3.1428571428571432</c:v>
                </c:pt>
                <c:pt idx="2">
                  <c:v>2.285714285714286</c:v>
                </c:pt>
                <c:pt idx="3">
                  <c:v>5.7142857142857144</c:v>
                </c:pt>
                <c:pt idx="4">
                  <c:v>8.4285714285714288</c:v>
                </c:pt>
                <c:pt idx="5">
                  <c:v>14.285714285714286</c:v>
                </c:pt>
                <c:pt idx="6">
                  <c:v>4.5714285714285721</c:v>
                </c:pt>
                <c:pt idx="7">
                  <c:v>2.4285714285714288</c:v>
                </c:pt>
                <c:pt idx="8">
                  <c:v>75.714285714285722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08B-4FDF-8610-1CEA01A01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8877184"/>
        <c:axId val="144240720"/>
      </c:scatterChart>
      <c:valAx>
        <c:axId val="1488877184"/>
        <c:scaling>
          <c:orientation val="minMax"/>
          <c:max val="5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4240720"/>
        <c:crosses val="autoZero"/>
        <c:crossBetween val="midCat"/>
      </c:valAx>
      <c:valAx>
        <c:axId val="1442407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000" b="0" i="0" baseline="0">
                    <a:effectLst/>
                  </a:rPr>
                  <a:t>Normalised Resistance</a:t>
                </a:r>
                <a:endParaRPr lang="en-GB" sz="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88877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4" Type="http://schemas.openxmlformats.org/officeDocument/2006/relationships/chart" Target="../charts/chart1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.xml"/><Relationship Id="rId7" Type="http://schemas.openxmlformats.org/officeDocument/2006/relationships/chart" Target="../charts/chart33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2.xml"/><Relationship Id="rId5" Type="http://schemas.openxmlformats.org/officeDocument/2006/relationships/chart" Target="../charts/chart31.xml"/><Relationship Id="rId4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0</xdr:row>
      <xdr:rowOff>71437</xdr:rowOff>
    </xdr:from>
    <xdr:to>
      <xdr:col>18</xdr:col>
      <xdr:colOff>314325</xdr:colOff>
      <xdr:row>18</xdr:row>
      <xdr:rowOff>147637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A0C422B-53A1-4B02-9674-E1635EE850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409575</xdr:colOff>
      <xdr:row>0</xdr:row>
      <xdr:rowOff>23812</xdr:rowOff>
    </xdr:from>
    <xdr:to>
      <xdr:col>26</xdr:col>
      <xdr:colOff>523875</xdr:colOff>
      <xdr:row>19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6D88DB4-9215-4587-818A-2C449AD864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20</xdr:row>
      <xdr:rowOff>14287</xdr:rowOff>
    </xdr:from>
    <xdr:to>
      <xdr:col>18</xdr:col>
      <xdr:colOff>295275</xdr:colOff>
      <xdr:row>34</xdr:row>
      <xdr:rowOff>90487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12C825B-FCD4-422E-9384-81D355254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552450</xdr:colOff>
      <xdr:row>20</xdr:row>
      <xdr:rowOff>33337</xdr:rowOff>
    </xdr:from>
    <xdr:to>
      <xdr:col>26</xdr:col>
      <xdr:colOff>247650</xdr:colOff>
      <xdr:row>34</xdr:row>
      <xdr:rowOff>109537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DBC9B83-5352-43AE-9E19-5BDED9D1B1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0</xdr:row>
      <xdr:rowOff>66675</xdr:rowOff>
    </xdr:from>
    <xdr:to>
      <xdr:col>19</xdr:col>
      <xdr:colOff>142876</xdr:colOff>
      <xdr:row>19</xdr:row>
      <xdr:rowOff>166688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5430979-898B-42A7-AB06-CF2AB4F7D3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171451</xdr:colOff>
      <xdr:row>0</xdr:row>
      <xdr:rowOff>61911</xdr:rowOff>
    </xdr:from>
    <xdr:to>
      <xdr:col>30</xdr:col>
      <xdr:colOff>190500</xdr:colOff>
      <xdr:row>19</xdr:row>
      <xdr:rowOff>104774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3516722-D4F3-44C4-AFE8-C554CA48A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38099</xdr:colOff>
      <xdr:row>20</xdr:row>
      <xdr:rowOff>14287</xdr:rowOff>
    </xdr:from>
    <xdr:to>
      <xdr:col>18</xdr:col>
      <xdr:colOff>600074</xdr:colOff>
      <xdr:row>40</xdr:row>
      <xdr:rowOff>90487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9172683-BC83-4DA2-A999-B866BD5DE0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304800</xdr:colOff>
      <xdr:row>19</xdr:row>
      <xdr:rowOff>147637</xdr:rowOff>
    </xdr:from>
    <xdr:to>
      <xdr:col>28</xdr:col>
      <xdr:colOff>19050</xdr:colOff>
      <xdr:row>40</xdr:row>
      <xdr:rowOff>33337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6364641-066A-4D40-B318-6C6194743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38100</xdr:colOff>
      <xdr:row>41</xdr:row>
      <xdr:rowOff>14287</xdr:rowOff>
    </xdr:from>
    <xdr:to>
      <xdr:col>17</xdr:col>
      <xdr:colOff>342900</xdr:colOff>
      <xdr:row>55</xdr:row>
      <xdr:rowOff>90487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0F12764-0545-4968-8B51-0CC83BB77D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485775</xdr:colOff>
      <xdr:row>41</xdr:row>
      <xdr:rowOff>147637</xdr:rowOff>
    </xdr:from>
    <xdr:to>
      <xdr:col>26</xdr:col>
      <xdr:colOff>180975</xdr:colOff>
      <xdr:row>56</xdr:row>
      <xdr:rowOff>33337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09B131E-E8C0-4F62-B388-573A6EF402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95250</xdr:colOff>
      <xdr:row>56</xdr:row>
      <xdr:rowOff>14287</xdr:rowOff>
    </xdr:from>
    <xdr:to>
      <xdr:col>17</xdr:col>
      <xdr:colOff>400050</xdr:colOff>
      <xdr:row>70</xdr:row>
      <xdr:rowOff>90487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2B4D6D1-FD04-4306-BE49-493247AD66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276225</xdr:colOff>
      <xdr:row>0</xdr:row>
      <xdr:rowOff>138112</xdr:rowOff>
    </xdr:from>
    <xdr:to>
      <xdr:col>19</xdr:col>
      <xdr:colOff>581025</xdr:colOff>
      <xdr:row>15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9B8A77-01D1-4928-B249-A279A07B8E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123825</xdr:colOff>
      <xdr:row>0</xdr:row>
      <xdr:rowOff>23812</xdr:rowOff>
    </xdr:from>
    <xdr:to>
      <xdr:col>28</xdr:col>
      <xdr:colOff>238125</xdr:colOff>
      <xdr:row>15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AC8DD81-38AA-466F-A7B5-76C63C7319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16</xdr:row>
      <xdr:rowOff>14287</xdr:rowOff>
    </xdr:from>
    <xdr:to>
      <xdr:col>18</xdr:col>
      <xdr:colOff>295275</xdr:colOff>
      <xdr:row>30</xdr:row>
      <xdr:rowOff>90487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DCBED2D-5EA1-43B7-A8AE-2D90DC0F95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552450</xdr:colOff>
      <xdr:row>16</xdr:row>
      <xdr:rowOff>33337</xdr:rowOff>
    </xdr:from>
    <xdr:to>
      <xdr:col>26</xdr:col>
      <xdr:colOff>247650</xdr:colOff>
      <xdr:row>30</xdr:row>
      <xdr:rowOff>109537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64BB609-3921-46D7-9943-57565F6EAA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0</xdr:row>
      <xdr:rowOff>71437</xdr:rowOff>
    </xdr:from>
    <xdr:to>
      <xdr:col>18</xdr:col>
      <xdr:colOff>314325</xdr:colOff>
      <xdr:row>18</xdr:row>
      <xdr:rowOff>147637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702A84D-E1E0-449F-B04F-2C48395CD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409575</xdr:colOff>
      <xdr:row>0</xdr:row>
      <xdr:rowOff>23812</xdr:rowOff>
    </xdr:from>
    <xdr:to>
      <xdr:col>26</xdr:col>
      <xdr:colOff>523875</xdr:colOff>
      <xdr:row>19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31CCD2-626D-4B3C-8B75-92C4CE7815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20</xdr:row>
      <xdr:rowOff>14287</xdr:rowOff>
    </xdr:from>
    <xdr:to>
      <xdr:col>18</xdr:col>
      <xdr:colOff>295275</xdr:colOff>
      <xdr:row>34</xdr:row>
      <xdr:rowOff>90487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E986FA1-187D-46A2-BBFF-EF556FF645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552450</xdr:colOff>
      <xdr:row>20</xdr:row>
      <xdr:rowOff>33337</xdr:rowOff>
    </xdr:from>
    <xdr:to>
      <xdr:col>26</xdr:col>
      <xdr:colOff>247650</xdr:colOff>
      <xdr:row>34</xdr:row>
      <xdr:rowOff>109537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1051B2C-8720-4B03-87E8-059AE1F952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390525</xdr:colOff>
      <xdr:row>0</xdr:row>
      <xdr:rowOff>142875</xdr:rowOff>
    </xdr:from>
    <xdr:to>
      <xdr:col>21</xdr:col>
      <xdr:colOff>514351</xdr:colOff>
      <xdr:row>16</xdr:row>
      <xdr:rowOff>52388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C309817-9564-4333-A4B0-40B7320B3B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19051</xdr:colOff>
      <xdr:row>0</xdr:row>
      <xdr:rowOff>71436</xdr:rowOff>
    </xdr:from>
    <xdr:to>
      <xdr:col>35</xdr:col>
      <xdr:colOff>38100</xdr:colOff>
      <xdr:row>15</xdr:row>
      <xdr:rowOff>114299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5F56663-DBCC-4528-810C-A8C62B4EDC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161924</xdr:colOff>
      <xdr:row>16</xdr:row>
      <xdr:rowOff>128587</xdr:rowOff>
    </xdr:from>
    <xdr:to>
      <xdr:col>21</xdr:col>
      <xdr:colOff>114299</xdr:colOff>
      <xdr:row>34</xdr:row>
      <xdr:rowOff>14287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2D9E40D-0E1A-4C2D-964B-54070AF031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361950</xdr:colOff>
      <xdr:row>16</xdr:row>
      <xdr:rowOff>14287</xdr:rowOff>
    </xdr:from>
    <xdr:to>
      <xdr:col>32</xdr:col>
      <xdr:colOff>76200</xdr:colOff>
      <xdr:row>33</xdr:row>
      <xdr:rowOff>90487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AA4A01E-F96F-4174-8578-778E62B02D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38100</xdr:colOff>
      <xdr:row>34</xdr:row>
      <xdr:rowOff>14287</xdr:rowOff>
    </xdr:from>
    <xdr:to>
      <xdr:col>17</xdr:col>
      <xdr:colOff>342900</xdr:colOff>
      <xdr:row>48</xdr:row>
      <xdr:rowOff>90487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1151C12-0E0C-40EB-8117-6042F6FC82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485775</xdr:colOff>
      <xdr:row>34</xdr:row>
      <xdr:rowOff>147637</xdr:rowOff>
    </xdr:from>
    <xdr:to>
      <xdr:col>26</xdr:col>
      <xdr:colOff>180975</xdr:colOff>
      <xdr:row>49</xdr:row>
      <xdr:rowOff>33337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F747874-CC46-43AA-8B24-45D8507258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95250</xdr:colOff>
      <xdr:row>49</xdr:row>
      <xdr:rowOff>14287</xdr:rowOff>
    </xdr:from>
    <xdr:to>
      <xdr:col>17</xdr:col>
      <xdr:colOff>400050</xdr:colOff>
      <xdr:row>63</xdr:row>
      <xdr:rowOff>90487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C393355-8F58-4D4C-A36F-D702D22619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0</xdr:row>
      <xdr:rowOff>66675</xdr:rowOff>
    </xdr:from>
    <xdr:to>
      <xdr:col>19</xdr:col>
      <xdr:colOff>142876</xdr:colOff>
      <xdr:row>19</xdr:row>
      <xdr:rowOff>166688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CE4997D-FD9B-439F-95D8-5D8BD37F54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171451</xdr:colOff>
      <xdr:row>0</xdr:row>
      <xdr:rowOff>61911</xdr:rowOff>
    </xdr:from>
    <xdr:to>
      <xdr:col>30</xdr:col>
      <xdr:colOff>190500</xdr:colOff>
      <xdr:row>19</xdr:row>
      <xdr:rowOff>104774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F36DDBD-FA09-49F3-9BD4-998116CDA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38099</xdr:colOff>
      <xdr:row>20</xdr:row>
      <xdr:rowOff>14287</xdr:rowOff>
    </xdr:from>
    <xdr:to>
      <xdr:col>18</xdr:col>
      <xdr:colOff>600074</xdr:colOff>
      <xdr:row>40</xdr:row>
      <xdr:rowOff>90487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655068B-D376-4C96-863E-3F24A2214E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304800</xdr:colOff>
      <xdr:row>19</xdr:row>
      <xdr:rowOff>147637</xdr:rowOff>
    </xdr:from>
    <xdr:to>
      <xdr:col>28</xdr:col>
      <xdr:colOff>19050</xdr:colOff>
      <xdr:row>40</xdr:row>
      <xdr:rowOff>33337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8E62589-25D5-4E28-83F9-1725415E48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38100</xdr:colOff>
      <xdr:row>41</xdr:row>
      <xdr:rowOff>14287</xdr:rowOff>
    </xdr:from>
    <xdr:to>
      <xdr:col>17</xdr:col>
      <xdr:colOff>342900</xdr:colOff>
      <xdr:row>55</xdr:row>
      <xdr:rowOff>90487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32BB4E8-26B0-4D36-96D5-6E8307EEA5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485775</xdr:colOff>
      <xdr:row>41</xdr:row>
      <xdr:rowOff>147637</xdr:rowOff>
    </xdr:from>
    <xdr:to>
      <xdr:col>26</xdr:col>
      <xdr:colOff>180975</xdr:colOff>
      <xdr:row>56</xdr:row>
      <xdr:rowOff>33337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E6EE4B0-00CF-4643-8A79-D9007890E7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95250</xdr:colOff>
      <xdr:row>56</xdr:row>
      <xdr:rowOff>14287</xdr:rowOff>
    </xdr:from>
    <xdr:to>
      <xdr:col>17</xdr:col>
      <xdr:colOff>400050</xdr:colOff>
      <xdr:row>70</xdr:row>
      <xdr:rowOff>90487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723FD2E-8100-46AB-8331-31D15F1363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D09DC-6BDB-4FDD-AB07-F1D07999DA2D}">
  <dimension ref="A1:J26"/>
  <sheetViews>
    <sheetView zoomScale="85" zoomScaleNormal="85" workbookViewId="0">
      <selection activeCell="H34" sqref="H34"/>
    </sheetView>
  </sheetViews>
  <sheetFormatPr defaultRowHeight="15" x14ac:dyDescent="0.25"/>
  <cols>
    <col min="1" max="1" width="28" customWidth="1"/>
    <col min="2" max="2" width="19.7109375" customWidth="1"/>
    <col min="4" max="4" width="15.28515625" customWidth="1"/>
    <col min="5" max="5" width="11.85546875" customWidth="1"/>
    <col min="7" max="7" width="10.85546875" customWidth="1"/>
    <col min="8" max="8" width="15.7109375" customWidth="1"/>
  </cols>
  <sheetData>
    <row r="1" spans="1:10" x14ac:dyDescent="0.25">
      <c r="A1" t="s">
        <v>3</v>
      </c>
    </row>
    <row r="2" spans="1:10" x14ac:dyDescent="0.25">
      <c r="A2" t="s">
        <v>0</v>
      </c>
      <c r="B2" t="s">
        <v>2</v>
      </c>
      <c r="C2" t="s">
        <v>20</v>
      </c>
      <c r="D2" t="s">
        <v>27</v>
      </c>
      <c r="E2" t="s">
        <v>30</v>
      </c>
      <c r="F2" t="s">
        <v>40</v>
      </c>
      <c r="G2" t="s">
        <v>48</v>
      </c>
      <c r="H2" t="s">
        <v>61</v>
      </c>
      <c r="I2" t="s">
        <v>63</v>
      </c>
      <c r="J2" t="s">
        <v>64</v>
      </c>
    </row>
    <row r="3" spans="1:10" x14ac:dyDescent="0.25">
      <c r="A3" t="s">
        <v>69</v>
      </c>
      <c r="B3">
        <v>0</v>
      </c>
      <c r="C3">
        <v>1</v>
      </c>
      <c r="D3">
        <v>1</v>
      </c>
      <c r="E3">
        <v>2</v>
      </c>
      <c r="F3">
        <v>3</v>
      </c>
      <c r="G3">
        <v>4</v>
      </c>
      <c r="H3">
        <v>4</v>
      </c>
      <c r="I3">
        <v>4</v>
      </c>
      <c r="J3">
        <v>5</v>
      </c>
    </row>
    <row r="4" spans="1:10" x14ac:dyDescent="0.25">
      <c r="A4" t="s">
        <v>70</v>
      </c>
      <c r="B4">
        <f>(B5/$B$5)</f>
        <v>1</v>
      </c>
      <c r="C4">
        <f t="shared" ref="C4:J4" si="0">(C5/$B$5)</f>
        <v>1</v>
      </c>
      <c r="D4">
        <f t="shared" si="0"/>
        <v>1</v>
      </c>
      <c r="E4">
        <f t="shared" si="0"/>
        <v>1.8571428571428574</v>
      </c>
      <c r="F4">
        <f t="shared" si="0"/>
        <v>2.4285714285714288</v>
      </c>
      <c r="G4">
        <f t="shared" si="0"/>
        <v>7.5714285714285721</v>
      </c>
      <c r="H4">
        <f t="shared" si="0"/>
        <v>1.5714285714285716</v>
      </c>
      <c r="I4">
        <f t="shared" si="0"/>
        <v>1.4285714285714286</v>
      </c>
      <c r="J4">
        <f t="shared" si="0"/>
        <v>14.714285714285717</v>
      </c>
    </row>
    <row r="5" spans="1:10" x14ac:dyDescent="0.25">
      <c r="B5">
        <v>0.7</v>
      </c>
      <c r="C5">
        <v>0.7</v>
      </c>
      <c r="D5">
        <v>0.7</v>
      </c>
      <c r="E5">
        <v>1.3</v>
      </c>
      <c r="F5">
        <v>1.7</v>
      </c>
      <c r="G5">
        <v>5.3</v>
      </c>
      <c r="H5">
        <v>1.1000000000000001</v>
      </c>
      <c r="I5">
        <v>1</v>
      </c>
      <c r="J5">
        <v>10.3</v>
      </c>
    </row>
    <row r="7" spans="1:10" x14ac:dyDescent="0.25">
      <c r="A7" t="s">
        <v>69</v>
      </c>
      <c r="B7">
        <v>0</v>
      </c>
      <c r="C7">
        <v>1</v>
      </c>
      <c r="D7">
        <v>1</v>
      </c>
      <c r="E7">
        <v>2</v>
      </c>
      <c r="F7">
        <v>3</v>
      </c>
      <c r="G7">
        <v>4</v>
      </c>
      <c r="H7">
        <v>4</v>
      </c>
      <c r="I7">
        <v>4</v>
      </c>
      <c r="J7">
        <v>5</v>
      </c>
    </row>
    <row r="8" spans="1:10" x14ac:dyDescent="0.25">
      <c r="A8" t="s">
        <v>71</v>
      </c>
      <c r="B8">
        <f>(B9/$B$9)</f>
        <v>1</v>
      </c>
      <c r="C8">
        <f>(C9/$B$9)</f>
        <v>1.125</v>
      </c>
      <c r="D8">
        <f>(D9/$B$9)</f>
        <v>0.87499999999999989</v>
      </c>
      <c r="E8">
        <f>(E9/$B$9)</f>
        <v>2.9999999999999996</v>
      </c>
      <c r="F8">
        <f>(F9/$B$9)</f>
        <v>6.25</v>
      </c>
    </row>
    <row r="9" spans="1:10" x14ac:dyDescent="0.25">
      <c r="B9">
        <v>0.8</v>
      </c>
      <c r="C9">
        <v>0.9</v>
      </c>
      <c r="D9">
        <v>0.7</v>
      </c>
      <c r="E9">
        <v>2.4</v>
      </c>
      <c r="F9">
        <v>5</v>
      </c>
    </row>
    <row r="12" spans="1:10" x14ac:dyDescent="0.25">
      <c r="A12" t="s">
        <v>4</v>
      </c>
    </row>
    <row r="13" spans="1:10" x14ac:dyDescent="0.25">
      <c r="A13" t="s">
        <v>8</v>
      </c>
      <c r="B13" t="s">
        <v>2</v>
      </c>
      <c r="C13" t="s">
        <v>23</v>
      </c>
    </row>
    <row r="14" spans="1:10" x14ac:dyDescent="0.25">
      <c r="A14" t="s">
        <v>69</v>
      </c>
      <c r="B14">
        <v>0</v>
      </c>
      <c r="C14">
        <v>1</v>
      </c>
      <c r="D14">
        <v>1</v>
      </c>
      <c r="E14">
        <v>2</v>
      </c>
      <c r="F14">
        <v>3</v>
      </c>
      <c r="G14">
        <v>4</v>
      </c>
      <c r="H14">
        <v>4</v>
      </c>
      <c r="I14">
        <v>4</v>
      </c>
      <c r="J14">
        <v>5</v>
      </c>
    </row>
    <row r="15" spans="1:10" x14ac:dyDescent="0.25">
      <c r="A15" t="s">
        <v>72</v>
      </c>
      <c r="B15">
        <f>(B16/$B$16)</f>
        <v>1</v>
      </c>
      <c r="C15">
        <f t="shared" ref="C15:J15" si="1">(C16/$B$16)</f>
        <v>2.125</v>
      </c>
      <c r="D15">
        <f t="shared" si="1"/>
        <v>2</v>
      </c>
      <c r="E15">
        <f t="shared" si="1"/>
        <v>5</v>
      </c>
      <c r="F15">
        <f t="shared" si="1"/>
        <v>8.375</v>
      </c>
      <c r="G15">
        <f t="shared" si="1"/>
        <v>14.875</v>
      </c>
      <c r="H15">
        <f t="shared" si="1"/>
        <v>5.625</v>
      </c>
      <c r="I15">
        <f t="shared" si="1"/>
        <v>1.875</v>
      </c>
      <c r="J15">
        <f t="shared" si="1"/>
        <v>30</v>
      </c>
    </row>
    <row r="16" spans="1:10" x14ac:dyDescent="0.25">
      <c r="B16">
        <v>0.8</v>
      </c>
      <c r="C16">
        <v>1.7</v>
      </c>
      <c r="D16">
        <v>1.6</v>
      </c>
      <c r="E16">
        <v>4</v>
      </c>
      <c r="F16">
        <v>6.7</v>
      </c>
      <c r="G16">
        <v>11.9</v>
      </c>
      <c r="H16">
        <v>4.5</v>
      </c>
      <c r="I16">
        <v>1.5</v>
      </c>
      <c r="J16">
        <v>24</v>
      </c>
    </row>
    <row r="18" spans="1:10" x14ac:dyDescent="0.25">
      <c r="A18" t="s">
        <v>69</v>
      </c>
      <c r="B18">
        <v>0</v>
      </c>
      <c r="C18">
        <v>1</v>
      </c>
      <c r="D18">
        <v>1</v>
      </c>
      <c r="E18">
        <v>2</v>
      </c>
      <c r="F18">
        <v>3</v>
      </c>
      <c r="G18">
        <v>4</v>
      </c>
      <c r="H18">
        <v>4</v>
      </c>
      <c r="I18">
        <v>4</v>
      </c>
      <c r="J18">
        <v>5</v>
      </c>
    </row>
    <row r="19" spans="1:10" x14ac:dyDescent="0.25">
      <c r="A19" t="s">
        <v>73</v>
      </c>
      <c r="B19">
        <f>(B20/$B$20)</f>
        <v>1</v>
      </c>
      <c r="C19">
        <f>(C20/$B$20)</f>
        <v>2</v>
      </c>
      <c r="D19">
        <f>(D20/$B$20)</f>
        <v>1.8333333333333335</v>
      </c>
      <c r="E19">
        <f>(E20/$B$20)</f>
        <v>5.666666666666667</v>
      </c>
      <c r="F19">
        <f>(F20/$B$20)</f>
        <v>14.833333333333334</v>
      </c>
    </row>
    <row r="20" spans="1:10" x14ac:dyDescent="0.25">
      <c r="B20">
        <v>0.6</v>
      </c>
      <c r="C20">
        <v>1.2</v>
      </c>
      <c r="D20">
        <v>1.1000000000000001</v>
      </c>
      <c r="E20">
        <v>3.4</v>
      </c>
      <c r="F20">
        <v>8.9</v>
      </c>
    </row>
    <row r="23" spans="1:10" x14ac:dyDescent="0.25">
      <c r="A23" t="s">
        <v>13</v>
      </c>
      <c r="B23">
        <v>1000</v>
      </c>
    </row>
    <row r="24" spans="1:10" x14ac:dyDescent="0.25">
      <c r="A24" t="s">
        <v>14</v>
      </c>
      <c r="B24" t="s">
        <v>15</v>
      </c>
    </row>
    <row r="25" spans="1:10" x14ac:dyDescent="0.25">
      <c r="A25" t="s">
        <v>16</v>
      </c>
      <c r="B25" t="s">
        <v>17</v>
      </c>
    </row>
    <row r="26" spans="1:10" x14ac:dyDescent="0.25">
      <c r="A26" t="s">
        <v>18</v>
      </c>
      <c r="B26" t="s">
        <v>19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7CB8C-4A86-45C1-B707-8309D3864BA8}">
  <dimension ref="A1:J34"/>
  <sheetViews>
    <sheetView tabSelected="1" topLeftCell="J16" workbookViewId="0">
      <selection activeCell="AF45" sqref="AF45"/>
    </sheetView>
  </sheetViews>
  <sheetFormatPr defaultRowHeight="15" x14ac:dyDescent="0.25"/>
  <cols>
    <col min="1" max="1" width="23.7109375" customWidth="1"/>
    <col min="2" max="2" width="17.28515625" customWidth="1"/>
    <col min="4" max="4" width="18" customWidth="1"/>
    <col min="5" max="5" width="14.28515625" customWidth="1"/>
    <col min="6" max="6" width="14" customWidth="1"/>
  </cols>
  <sheetData>
    <row r="1" spans="1:10" x14ac:dyDescent="0.25">
      <c r="A1" t="s">
        <v>5</v>
      </c>
      <c r="C1" t="s">
        <v>26</v>
      </c>
      <c r="D1" t="s">
        <v>27</v>
      </c>
      <c r="E1" t="s">
        <v>30</v>
      </c>
      <c r="F1" t="s">
        <v>40</v>
      </c>
      <c r="G1" t="s">
        <v>48</v>
      </c>
      <c r="H1" t="s">
        <v>57</v>
      </c>
      <c r="I1" t="s">
        <v>63</v>
      </c>
      <c r="J1" t="s">
        <v>64</v>
      </c>
    </row>
    <row r="2" spans="1:10" x14ac:dyDescent="0.25">
      <c r="A2" t="s">
        <v>0</v>
      </c>
      <c r="B2" t="s">
        <v>2</v>
      </c>
    </row>
    <row r="3" spans="1:10" x14ac:dyDescent="0.25">
      <c r="A3" t="s">
        <v>69</v>
      </c>
      <c r="B3">
        <v>0</v>
      </c>
      <c r="C3">
        <v>1</v>
      </c>
      <c r="D3">
        <v>1</v>
      </c>
      <c r="E3">
        <v>2</v>
      </c>
      <c r="F3">
        <v>3</v>
      </c>
      <c r="G3">
        <v>4</v>
      </c>
      <c r="H3">
        <v>4</v>
      </c>
      <c r="I3">
        <v>4</v>
      </c>
      <c r="J3">
        <v>5</v>
      </c>
    </row>
    <row r="4" spans="1:10" x14ac:dyDescent="0.25">
      <c r="A4" t="s">
        <v>6</v>
      </c>
      <c r="B4">
        <f>(B5/$B$5)</f>
        <v>1</v>
      </c>
      <c r="C4">
        <f t="shared" ref="C4:J4" si="0">(C5/$B$5)</f>
        <v>1.1000000000000001</v>
      </c>
      <c r="D4">
        <f t="shared" si="0"/>
        <v>0.8</v>
      </c>
      <c r="E4">
        <f t="shared" si="0"/>
        <v>1.6</v>
      </c>
      <c r="F4">
        <f t="shared" si="0"/>
        <v>1.8</v>
      </c>
      <c r="G4">
        <f t="shared" si="0"/>
        <v>1.7</v>
      </c>
      <c r="H4">
        <f t="shared" si="0"/>
        <v>1.3</v>
      </c>
      <c r="I4">
        <f t="shared" si="0"/>
        <v>1.4</v>
      </c>
      <c r="J4">
        <f t="shared" si="0"/>
        <v>1.8</v>
      </c>
    </row>
    <row r="5" spans="1:10" x14ac:dyDescent="0.25">
      <c r="B5">
        <v>1</v>
      </c>
      <c r="C5">
        <v>1.1000000000000001</v>
      </c>
      <c r="D5">
        <v>0.8</v>
      </c>
      <c r="E5">
        <v>1.6</v>
      </c>
      <c r="F5">
        <v>1.8</v>
      </c>
      <c r="G5">
        <v>1.7</v>
      </c>
      <c r="H5">
        <v>1.3</v>
      </c>
      <c r="I5">
        <v>1.4</v>
      </c>
      <c r="J5">
        <v>1.8</v>
      </c>
    </row>
    <row r="7" spans="1:10" x14ac:dyDescent="0.25">
      <c r="A7" t="s">
        <v>69</v>
      </c>
      <c r="B7">
        <v>0</v>
      </c>
      <c r="C7">
        <v>1</v>
      </c>
      <c r="D7">
        <v>1</v>
      </c>
      <c r="E7">
        <v>2</v>
      </c>
      <c r="F7">
        <v>3</v>
      </c>
      <c r="G7">
        <v>4</v>
      </c>
      <c r="H7">
        <v>4</v>
      </c>
      <c r="I7">
        <v>4</v>
      </c>
      <c r="J7">
        <v>5</v>
      </c>
    </row>
    <row r="8" spans="1:10" x14ac:dyDescent="0.25">
      <c r="A8" t="s">
        <v>7</v>
      </c>
      <c r="B8">
        <f>(B9/$B$9)</f>
        <v>1</v>
      </c>
      <c r="C8">
        <f t="shared" ref="C8:J8" si="1">(C9/$B$9)</f>
        <v>1.2857142857142858</v>
      </c>
      <c r="D8">
        <f t="shared" si="1"/>
        <v>1</v>
      </c>
      <c r="E8">
        <f t="shared" si="1"/>
        <v>1.4285714285714286</v>
      </c>
      <c r="F8">
        <f t="shared" si="1"/>
        <v>2.1428571428571428</v>
      </c>
      <c r="G8">
        <f t="shared" si="1"/>
        <v>2</v>
      </c>
      <c r="H8">
        <f t="shared" si="1"/>
        <v>1.2857142857142858</v>
      </c>
      <c r="I8">
        <f t="shared" si="1"/>
        <v>1.142857142857143</v>
      </c>
      <c r="J8">
        <f t="shared" si="1"/>
        <v>1.8571428571428574</v>
      </c>
    </row>
    <row r="9" spans="1:10" x14ac:dyDescent="0.25">
      <c r="B9">
        <v>0.7</v>
      </c>
      <c r="C9">
        <v>0.9</v>
      </c>
      <c r="D9">
        <v>0.7</v>
      </c>
      <c r="E9">
        <v>1</v>
      </c>
      <c r="F9">
        <v>1.5</v>
      </c>
      <c r="G9">
        <v>1.4</v>
      </c>
      <c r="H9">
        <v>0.9</v>
      </c>
      <c r="I9">
        <v>0.8</v>
      </c>
      <c r="J9">
        <v>1.3</v>
      </c>
    </row>
    <row r="11" spans="1:10" x14ac:dyDescent="0.25">
      <c r="A11" t="s">
        <v>9</v>
      </c>
    </row>
    <row r="12" spans="1:10" x14ac:dyDescent="0.25">
      <c r="A12" t="s">
        <v>8</v>
      </c>
      <c r="B12" t="s">
        <v>2</v>
      </c>
      <c r="C12" t="s">
        <v>23</v>
      </c>
    </row>
    <row r="13" spans="1:10" x14ac:dyDescent="0.25">
      <c r="A13" t="s">
        <v>69</v>
      </c>
      <c r="B13">
        <v>0</v>
      </c>
      <c r="C13">
        <v>1</v>
      </c>
      <c r="D13">
        <v>1</v>
      </c>
      <c r="E13">
        <v>2</v>
      </c>
      <c r="F13">
        <v>3</v>
      </c>
      <c r="G13">
        <v>4</v>
      </c>
      <c r="H13">
        <v>4</v>
      </c>
      <c r="I13">
        <v>4</v>
      </c>
      <c r="J13">
        <v>5</v>
      </c>
    </row>
    <row r="14" spans="1:10" x14ac:dyDescent="0.25">
      <c r="A14" t="s">
        <v>10</v>
      </c>
      <c r="B14">
        <f>(B15/$B$15)</f>
        <v>1</v>
      </c>
      <c r="C14">
        <f t="shared" ref="C14:J14" si="2">(C15/$B$15)</f>
        <v>2.5</v>
      </c>
      <c r="D14">
        <f t="shared" si="2"/>
        <v>2</v>
      </c>
      <c r="E14">
        <f t="shared" si="2"/>
        <v>12.5</v>
      </c>
      <c r="F14">
        <f t="shared" si="2"/>
        <v>18.5</v>
      </c>
      <c r="G14">
        <f t="shared" si="2"/>
        <v>37.5</v>
      </c>
      <c r="H14">
        <f t="shared" si="2"/>
        <v>5.5</v>
      </c>
      <c r="I14">
        <f t="shared" si="2"/>
        <v>4.25</v>
      </c>
      <c r="J14">
        <f t="shared" si="2"/>
        <v>250</v>
      </c>
    </row>
    <row r="15" spans="1:10" x14ac:dyDescent="0.25">
      <c r="B15">
        <v>0.8</v>
      </c>
      <c r="C15">
        <v>2</v>
      </c>
      <c r="D15">
        <v>1.6</v>
      </c>
      <c r="E15">
        <v>10</v>
      </c>
      <c r="F15">
        <v>14.8</v>
      </c>
      <c r="G15">
        <v>30</v>
      </c>
      <c r="H15">
        <v>4.4000000000000004</v>
      </c>
      <c r="I15">
        <v>3.4</v>
      </c>
      <c r="J15" s="2">
        <v>200</v>
      </c>
    </row>
    <row r="16" spans="1:10" x14ac:dyDescent="0.25">
      <c r="J16" s="2"/>
    </row>
    <row r="17" spans="1:10" x14ac:dyDescent="0.25">
      <c r="A17" t="s">
        <v>69</v>
      </c>
      <c r="B17">
        <v>0</v>
      </c>
      <c r="C17">
        <v>1</v>
      </c>
      <c r="D17">
        <v>1</v>
      </c>
      <c r="E17">
        <v>2</v>
      </c>
      <c r="F17">
        <v>3</v>
      </c>
      <c r="G17">
        <v>4</v>
      </c>
      <c r="H17">
        <v>4</v>
      </c>
      <c r="I17">
        <v>4</v>
      </c>
      <c r="J17">
        <v>5</v>
      </c>
    </row>
    <row r="18" spans="1:10" x14ac:dyDescent="0.25">
      <c r="A18" t="s">
        <v>11</v>
      </c>
      <c r="B18">
        <f>(B19/$B$19)</f>
        <v>1</v>
      </c>
      <c r="C18">
        <f t="shared" ref="C18:J18" si="3">(C19/$B$19)</f>
        <v>3</v>
      </c>
      <c r="D18">
        <f t="shared" si="3"/>
        <v>2</v>
      </c>
      <c r="E18">
        <f t="shared" si="3"/>
        <v>11.666666666666668</v>
      </c>
      <c r="F18">
        <f t="shared" si="3"/>
        <v>27.5</v>
      </c>
      <c r="G18">
        <f t="shared" si="3"/>
        <v>166.66666666666669</v>
      </c>
      <c r="H18">
        <f t="shared" si="3"/>
        <v>8</v>
      </c>
      <c r="I18">
        <f t="shared" si="3"/>
        <v>6.333333333333333</v>
      </c>
      <c r="J18">
        <f t="shared" si="3"/>
        <v>800</v>
      </c>
    </row>
    <row r="19" spans="1:10" x14ac:dyDescent="0.25">
      <c r="B19">
        <v>0.6</v>
      </c>
      <c r="C19">
        <v>1.8</v>
      </c>
      <c r="D19">
        <v>1.2</v>
      </c>
      <c r="E19">
        <v>7</v>
      </c>
      <c r="F19">
        <v>16.5</v>
      </c>
      <c r="G19">
        <v>100</v>
      </c>
      <c r="H19">
        <v>4.8</v>
      </c>
      <c r="I19">
        <v>3.8</v>
      </c>
      <c r="J19">
        <v>480</v>
      </c>
    </row>
    <row r="21" spans="1:10" x14ac:dyDescent="0.25">
      <c r="A21" t="s">
        <v>25</v>
      </c>
    </row>
    <row r="22" spans="1:10" x14ac:dyDescent="0.25">
      <c r="A22" t="s">
        <v>8</v>
      </c>
      <c r="B22" t="s">
        <v>2</v>
      </c>
      <c r="C22" t="s">
        <v>1</v>
      </c>
    </row>
    <row r="23" spans="1:10" x14ac:dyDescent="0.25">
      <c r="A23" t="s">
        <v>69</v>
      </c>
      <c r="B23">
        <v>0</v>
      </c>
      <c r="C23">
        <v>1</v>
      </c>
      <c r="D23">
        <v>1</v>
      </c>
      <c r="E23">
        <v>2</v>
      </c>
      <c r="F23">
        <v>3</v>
      </c>
      <c r="G23">
        <v>4</v>
      </c>
      <c r="H23">
        <v>4</v>
      </c>
      <c r="I23">
        <v>4</v>
      </c>
      <c r="J23">
        <v>5</v>
      </c>
    </row>
    <row r="24" spans="1:10" x14ac:dyDescent="0.25">
      <c r="A24" t="s">
        <v>39</v>
      </c>
      <c r="B24">
        <f>(B25/$B$25)</f>
        <v>1</v>
      </c>
      <c r="C24">
        <f t="shared" ref="C24:J24" si="4">(C25/$B$25)</f>
        <v>3.1428571428571432</v>
      </c>
      <c r="D24">
        <f t="shared" si="4"/>
        <v>2.285714285714286</v>
      </c>
      <c r="E24">
        <f t="shared" si="4"/>
        <v>5.7142857142857144</v>
      </c>
      <c r="F24">
        <f t="shared" si="4"/>
        <v>8.4285714285714288</v>
      </c>
      <c r="G24">
        <f t="shared" si="4"/>
        <v>14.285714285714286</v>
      </c>
      <c r="H24">
        <f t="shared" si="4"/>
        <v>4.5714285714285721</v>
      </c>
      <c r="I24">
        <f t="shared" si="4"/>
        <v>2.4285714285714288</v>
      </c>
      <c r="J24">
        <f t="shared" si="4"/>
        <v>75.714285714285722</v>
      </c>
    </row>
    <row r="25" spans="1:10" x14ac:dyDescent="0.25">
      <c r="B25">
        <v>0.7</v>
      </c>
      <c r="C25">
        <v>2.2000000000000002</v>
      </c>
      <c r="D25">
        <v>1.6</v>
      </c>
      <c r="E25">
        <v>4</v>
      </c>
      <c r="F25">
        <v>5.9</v>
      </c>
      <c r="G25">
        <v>10</v>
      </c>
      <c r="H25">
        <v>3.2</v>
      </c>
      <c r="I25">
        <v>1.7</v>
      </c>
      <c r="J25">
        <v>53</v>
      </c>
    </row>
    <row r="27" spans="1:10" x14ac:dyDescent="0.25">
      <c r="A27" t="s">
        <v>69</v>
      </c>
      <c r="B27">
        <v>0</v>
      </c>
      <c r="C27">
        <v>1</v>
      </c>
      <c r="D27">
        <v>1</v>
      </c>
      <c r="E27">
        <v>2</v>
      </c>
      <c r="F27">
        <v>3</v>
      </c>
      <c r="G27">
        <v>4</v>
      </c>
      <c r="H27">
        <v>4</v>
      </c>
      <c r="I27">
        <v>4</v>
      </c>
      <c r="J27">
        <v>5</v>
      </c>
    </row>
    <row r="28" spans="1:10" x14ac:dyDescent="0.25">
      <c r="A28" t="s">
        <v>38</v>
      </c>
      <c r="B28">
        <f>(B29/$B$29)</f>
        <v>1</v>
      </c>
      <c r="C28">
        <f t="shared" ref="C28:J28" si="5">(C29/$B$29)</f>
        <v>4.7142857142857144</v>
      </c>
      <c r="D28">
        <f t="shared" si="5"/>
        <v>4</v>
      </c>
      <c r="E28">
        <f t="shared" si="5"/>
        <v>12.142857142857144</v>
      </c>
      <c r="F28">
        <f t="shared" si="5"/>
        <v>24.857142857142858</v>
      </c>
      <c r="G28">
        <f t="shared" si="5"/>
        <v>43.571428571428577</v>
      </c>
      <c r="H28">
        <f t="shared" si="5"/>
        <v>8.4285714285714288</v>
      </c>
      <c r="I28">
        <f t="shared" si="5"/>
        <v>3.4285714285714288</v>
      </c>
      <c r="J28">
        <f t="shared" si="5"/>
        <v>101.42857142857143</v>
      </c>
    </row>
    <row r="29" spans="1:10" x14ac:dyDescent="0.25">
      <c r="B29">
        <v>0.7</v>
      </c>
      <c r="C29">
        <v>3.3</v>
      </c>
      <c r="D29">
        <v>2.8</v>
      </c>
      <c r="E29">
        <v>8.5</v>
      </c>
      <c r="F29">
        <v>17.399999999999999</v>
      </c>
      <c r="G29">
        <v>30.5</v>
      </c>
      <c r="H29">
        <v>5.9</v>
      </c>
      <c r="I29">
        <v>2.4</v>
      </c>
      <c r="J29">
        <v>71</v>
      </c>
    </row>
    <row r="31" spans="1:10" x14ac:dyDescent="0.25">
      <c r="A31" t="s">
        <v>0</v>
      </c>
    </row>
    <row r="32" spans="1:10" x14ac:dyDescent="0.25">
      <c r="A32" t="s">
        <v>69</v>
      </c>
      <c r="B32">
        <v>0</v>
      </c>
      <c r="C32">
        <v>1</v>
      </c>
      <c r="D32">
        <v>1</v>
      </c>
      <c r="E32">
        <v>2</v>
      </c>
      <c r="F32">
        <v>3</v>
      </c>
      <c r="G32">
        <v>4</v>
      </c>
      <c r="H32">
        <v>4</v>
      </c>
      <c r="I32">
        <v>4</v>
      </c>
      <c r="J32">
        <v>5</v>
      </c>
    </row>
    <row r="33" spans="1:10" x14ac:dyDescent="0.25">
      <c r="A33" t="s">
        <v>12</v>
      </c>
      <c r="B33">
        <f>(B34/$B$34)</f>
        <v>1</v>
      </c>
      <c r="C33">
        <f t="shared" ref="C33:J33" si="6">(C34/$B$34)</f>
        <v>1.5714285714285716</v>
      </c>
      <c r="D33">
        <f t="shared" si="6"/>
        <v>1.4285714285714286</v>
      </c>
      <c r="E33">
        <f t="shared" si="6"/>
        <v>4.7142857142857144</v>
      </c>
      <c r="F33">
        <f t="shared" si="6"/>
        <v>6.1428571428571432</v>
      </c>
      <c r="G33">
        <f t="shared" si="6"/>
        <v>3.5714285714285716</v>
      </c>
      <c r="H33">
        <f t="shared" si="6"/>
        <v>2.1428571428571428</v>
      </c>
      <c r="I33">
        <f t="shared" si="6"/>
        <v>1.5714285714285716</v>
      </c>
      <c r="J33">
        <f t="shared" si="6"/>
        <v>3.0000000000000004</v>
      </c>
    </row>
    <row r="34" spans="1:10" x14ac:dyDescent="0.25">
      <c r="B34">
        <v>0.7</v>
      </c>
      <c r="C34">
        <v>1.1000000000000001</v>
      </c>
      <c r="D34">
        <v>1</v>
      </c>
      <c r="E34">
        <v>3.3</v>
      </c>
      <c r="F34">
        <v>4.3</v>
      </c>
      <c r="G34">
        <v>2.5</v>
      </c>
      <c r="H34">
        <v>1.5</v>
      </c>
      <c r="I34">
        <v>1.1000000000000001</v>
      </c>
      <c r="J34">
        <v>2.1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9A0FD-7661-4C39-BA79-94DE29904D2E}">
  <dimension ref="A1:P18"/>
  <sheetViews>
    <sheetView workbookViewId="0">
      <selection activeCell="A12" sqref="A12"/>
    </sheetView>
  </sheetViews>
  <sheetFormatPr defaultRowHeight="15" x14ac:dyDescent="0.25"/>
  <cols>
    <col min="1" max="1" width="28" customWidth="1"/>
    <col min="2" max="2" width="19.7109375" customWidth="1"/>
    <col min="5" max="5" width="15.28515625" customWidth="1"/>
    <col min="6" max="6" width="11.85546875" customWidth="1"/>
    <col min="7" max="7" width="29.7109375" customWidth="1"/>
    <col min="9" max="9" width="17.85546875" customWidth="1"/>
    <col min="10" max="10" width="10.85546875" customWidth="1"/>
    <col min="11" max="11" width="17.7109375" customWidth="1"/>
    <col min="12" max="12" width="15.7109375" customWidth="1"/>
    <col min="13" max="13" width="16.7109375" customWidth="1"/>
  </cols>
  <sheetData>
    <row r="1" spans="1:16" x14ac:dyDescent="0.25">
      <c r="A1" t="s">
        <v>3</v>
      </c>
    </row>
    <row r="2" spans="1:16" x14ac:dyDescent="0.25">
      <c r="A2" t="s">
        <v>0</v>
      </c>
      <c r="B2" t="s">
        <v>2</v>
      </c>
      <c r="C2" t="s">
        <v>20</v>
      </c>
      <c r="D2" t="s">
        <v>28</v>
      </c>
      <c r="E2" t="s">
        <v>27</v>
      </c>
      <c r="F2" t="s">
        <v>30</v>
      </c>
      <c r="G2" t="s">
        <v>31</v>
      </c>
      <c r="H2" t="s">
        <v>40</v>
      </c>
      <c r="J2" t="s">
        <v>48</v>
      </c>
      <c r="L2" t="s">
        <v>61</v>
      </c>
      <c r="M2" t="s">
        <v>37</v>
      </c>
      <c r="N2" t="s">
        <v>63</v>
      </c>
      <c r="O2" t="s">
        <v>64</v>
      </c>
    </row>
    <row r="3" spans="1:16" ht="45" x14ac:dyDescent="0.25">
      <c r="A3" t="s">
        <v>83</v>
      </c>
      <c r="B3">
        <v>0.7</v>
      </c>
      <c r="C3">
        <v>0.7</v>
      </c>
      <c r="E3">
        <v>0.7</v>
      </c>
      <c r="F3">
        <v>1.3</v>
      </c>
      <c r="G3" t="s">
        <v>33</v>
      </c>
      <c r="H3">
        <v>1.7</v>
      </c>
      <c r="I3" s="2" t="s">
        <v>43</v>
      </c>
      <c r="J3">
        <v>5.3</v>
      </c>
      <c r="K3" s="2" t="s">
        <v>53</v>
      </c>
      <c r="N3">
        <v>1</v>
      </c>
      <c r="O3">
        <v>10.3</v>
      </c>
      <c r="P3" t="s">
        <v>67</v>
      </c>
    </row>
    <row r="4" spans="1:16" ht="30" x14ac:dyDescent="0.25">
      <c r="A4" t="s">
        <v>84</v>
      </c>
      <c r="B4">
        <v>0.8</v>
      </c>
      <c r="C4">
        <v>0.9</v>
      </c>
      <c r="D4" t="s">
        <v>21</v>
      </c>
      <c r="E4">
        <v>0.7</v>
      </c>
      <c r="F4">
        <v>2.4</v>
      </c>
      <c r="G4" s="2" t="s">
        <v>34</v>
      </c>
      <c r="H4">
        <v>5</v>
      </c>
      <c r="I4" t="s">
        <v>42</v>
      </c>
      <c r="J4" t="s">
        <v>47</v>
      </c>
      <c r="K4" t="s">
        <v>52</v>
      </c>
      <c r="L4">
        <v>1.1000000000000001</v>
      </c>
      <c r="M4" t="s">
        <v>62</v>
      </c>
    </row>
    <row r="8" spans="1:16" x14ac:dyDescent="0.25">
      <c r="A8" t="s">
        <v>4</v>
      </c>
    </row>
    <row r="9" spans="1:16" x14ac:dyDescent="0.25">
      <c r="A9" t="s">
        <v>8</v>
      </c>
      <c r="B9" t="s">
        <v>2</v>
      </c>
      <c r="C9" t="s">
        <v>23</v>
      </c>
    </row>
    <row r="10" spans="1:16" x14ac:dyDescent="0.25">
      <c r="A10" t="s">
        <v>85</v>
      </c>
      <c r="B10">
        <v>0.8</v>
      </c>
      <c r="C10">
        <v>1.7</v>
      </c>
      <c r="E10">
        <v>1.6</v>
      </c>
      <c r="F10">
        <v>4</v>
      </c>
      <c r="G10" t="s">
        <v>32</v>
      </c>
      <c r="H10">
        <v>6.7</v>
      </c>
      <c r="I10" t="s">
        <v>44</v>
      </c>
      <c r="J10">
        <v>11.9</v>
      </c>
      <c r="L10">
        <v>4.5</v>
      </c>
      <c r="N10">
        <v>1.5</v>
      </c>
      <c r="O10">
        <v>24</v>
      </c>
      <c r="P10" t="s">
        <v>68</v>
      </c>
    </row>
    <row r="11" spans="1:16" ht="30" x14ac:dyDescent="0.25">
      <c r="A11" t="s">
        <v>86</v>
      </c>
      <c r="B11">
        <v>0.6</v>
      </c>
      <c r="C11">
        <v>1.2</v>
      </c>
      <c r="E11">
        <v>1.1000000000000001</v>
      </c>
      <c r="F11">
        <v>3.4</v>
      </c>
      <c r="G11" s="1" t="s">
        <v>32</v>
      </c>
      <c r="H11">
        <v>8.9</v>
      </c>
      <c r="I11" t="s">
        <v>45</v>
      </c>
      <c r="J11" t="s">
        <v>50</v>
      </c>
      <c r="K11" t="s">
        <v>51</v>
      </c>
    </row>
    <row r="15" spans="1:16" x14ac:dyDescent="0.25">
      <c r="A15" t="s">
        <v>13</v>
      </c>
      <c r="B15">
        <v>1000</v>
      </c>
    </row>
    <row r="16" spans="1:16" x14ac:dyDescent="0.25">
      <c r="A16" t="s">
        <v>14</v>
      </c>
      <c r="B16" t="s">
        <v>15</v>
      </c>
    </row>
    <row r="17" spans="1:2" x14ac:dyDescent="0.25">
      <c r="A17" t="s">
        <v>16</v>
      </c>
      <c r="B17" t="s">
        <v>17</v>
      </c>
    </row>
    <row r="18" spans="1:2" x14ac:dyDescent="0.25">
      <c r="A18" t="s">
        <v>18</v>
      </c>
      <c r="B18" t="s">
        <v>19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0985B-CA21-4ADA-906D-ED5141D88535}">
  <dimension ref="A1:M34"/>
  <sheetViews>
    <sheetView topLeftCell="C1" workbookViewId="0">
      <selection activeCell="H30" sqref="H30"/>
    </sheetView>
  </sheetViews>
  <sheetFormatPr defaultRowHeight="15" x14ac:dyDescent="0.25"/>
  <cols>
    <col min="1" max="1" width="28" customWidth="1"/>
    <col min="2" max="2" width="19.7109375" customWidth="1"/>
    <col min="4" max="4" width="15.28515625" customWidth="1"/>
    <col min="5" max="5" width="11.85546875" customWidth="1"/>
    <col min="7" max="7" width="10.85546875" customWidth="1"/>
    <col min="8" max="8" width="15.7109375" customWidth="1"/>
  </cols>
  <sheetData>
    <row r="1" spans="1:12" x14ac:dyDescent="0.25">
      <c r="A1" t="s">
        <v>3</v>
      </c>
    </row>
    <row r="2" spans="1:12" x14ac:dyDescent="0.25">
      <c r="A2" t="s">
        <v>0</v>
      </c>
      <c r="B2" t="s">
        <v>2</v>
      </c>
      <c r="C2" t="s">
        <v>20</v>
      </c>
      <c r="D2" t="s">
        <v>27</v>
      </c>
      <c r="E2" t="s">
        <v>30</v>
      </c>
      <c r="F2" t="s">
        <v>40</v>
      </c>
      <c r="G2" t="s">
        <v>48</v>
      </c>
      <c r="H2" t="s">
        <v>61</v>
      </c>
      <c r="I2" t="s">
        <v>63</v>
      </c>
      <c r="J2" t="s">
        <v>64</v>
      </c>
      <c r="K2" t="s">
        <v>57</v>
      </c>
      <c r="L2" t="s">
        <v>63</v>
      </c>
    </row>
    <row r="3" spans="1:12" x14ac:dyDescent="0.25">
      <c r="A3" t="s">
        <v>69</v>
      </c>
      <c r="B3">
        <v>0</v>
      </c>
      <c r="C3">
        <v>1</v>
      </c>
      <c r="D3">
        <v>1</v>
      </c>
      <c r="E3">
        <v>2</v>
      </c>
      <c r="F3">
        <v>3</v>
      </c>
      <c r="G3">
        <v>4</v>
      </c>
      <c r="H3">
        <v>4</v>
      </c>
      <c r="I3">
        <v>4</v>
      </c>
      <c r="J3">
        <v>5</v>
      </c>
    </row>
    <row r="4" spans="1:12" x14ac:dyDescent="0.25">
      <c r="A4" t="s">
        <v>70</v>
      </c>
      <c r="B4">
        <v>0.7</v>
      </c>
      <c r="C4">
        <v>0.7</v>
      </c>
      <c r="D4">
        <v>0.7</v>
      </c>
      <c r="E4">
        <v>1.3</v>
      </c>
      <c r="F4">
        <v>1.7</v>
      </c>
      <c r="G4">
        <v>5.3</v>
      </c>
      <c r="H4">
        <v>1.1000000000000001</v>
      </c>
      <c r="I4">
        <v>1</v>
      </c>
      <c r="J4">
        <v>10.3</v>
      </c>
      <c r="K4">
        <v>1.6</v>
      </c>
      <c r="L4">
        <v>1.4</v>
      </c>
    </row>
    <row r="5" spans="1:12" x14ac:dyDescent="0.25">
      <c r="A5" t="s">
        <v>69</v>
      </c>
      <c r="B5">
        <v>0</v>
      </c>
      <c r="C5">
        <v>1</v>
      </c>
      <c r="D5">
        <v>1</v>
      </c>
      <c r="E5">
        <v>2</v>
      </c>
      <c r="F5">
        <v>3</v>
      </c>
      <c r="G5">
        <v>4</v>
      </c>
      <c r="H5">
        <v>4</v>
      </c>
      <c r="I5">
        <v>4</v>
      </c>
      <c r="J5">
        <v>5</v>
      </c>
    </row>
    <row r="6" spans="1:12" x14ac:dyDescent="0.25">
      <c r="A6" t="s">
        <v>71</v>
      </c>
      <c r="B6">
        <v>0.8</v>
      </c>
      <c r="C6">
        <v>0.9</v>
      </c>
      <c r="D6">
        <v>0.7</v>
      </c>
      <c r="E6">
        <v>2.4</v>
      </c>
      <c r="F6">
        <v>5</v>
      </c>
    </row>
    <row r="10" spans="1:12" x14ac:dyDescent="0.25">
      <c r="A10" t="s">
        <v>4</v>
      </c>
    </row>
    <row r="11" spans="1:12" x14ac:dyDescent="0.25">
      <c r="A11" t="s">
        <v>8</v>
      </c>
      <c r="B11" t="s">
        <v>2</v>
      </c>
      <c r="C11" t="s">
        <v>23</v>
      </c>
    </row>
    <row r="12" spans="1:12" x14ac:dyDescent="0.25">
      <c r="A12" t="s">
        <v>69</v>
      </c>
      <c r="B12">
        <v>0</v>
      </c>
      <c r="C12">
        <v>1</v>
      </c>
      <c r="D12">
        <v>1</v>
      </c>
      <c r="E12">
        <v>2</v>
      </c>
      <c r="F12">
        <v>3</v>
      </c>
      <c r="G12">
        <v>4</v>
      </c>
      <c r="H12">
        <v>4</v>
      </c>
      <c r="I12">
        <v>4</v>
      </c>
      <c r="J12">
        <v>5</v>
      </c>
    </row>
    <row r="13" spans="1:12" x14ac:dyDescent="0.25">
      <c r="A13" t="s">
        <v>72</v>
      </c>
      <c r="B13">
        <v>0.8</v>
      </c>
      <c r="C13">
        <v>1.7</v>
      </c>
      <c r="D13">
        <v>1.6</v>
      </c>
      <c r="E13">
        <v>4</v>
      </c>
      <c r="F13">
        <v>6.7</v>
      </c>
      <c r="G13">
        <v>11.9</v>
      </c>
      <c r="H13">
        <v>4.5</v>
      </c>
      <c r="I13">
        <v>1.5</v>
      </c>
      <c r="J13">
        <v>24</v>
      </c>
      <c r="K13">
        <v>6.3</v>
      </c>
      <c r="L13">
        <v>3.9</v>
      </c>
    </row>
    <row r="14" spans="1:12" x14ac:dyDescent="0.25">
      <c r="A14" t="s">
        <v>69</v>
      </c>
      <c r="B14">
        <v>0</v>
      </c>
      <c r="C14">
        <v>1</v>
      </c>
      <c r="D14">
        <v>1</v>
      </c>
      <c r="E14">
        <v>2</v>
      </c>
      <c r="F14">
        <v>3</v>
      </c>
      <c r="G14">
        <v>4</v>
      </c>
      <c r="H14">
        <v>4</v>
      </c>
      <c r="I14">
        <v>4</v>
      </c>
      <c r="J14">
        <v>5</v>
      </c>
    </row>
    <row r="15" spans="1:12" x14ac:dyDescent="0.25">
      <c r="A15" t="s">
        <v>73</v>
      </c>
      <c r="B15">
        <v>0.6</v>
      </c>
      <c r="C15">
        <v>1.2</v>
      </c>
      <c r="D15">
        <v>1.1000000000000001</v>
      </c>
      <c r="E15">
        <v>3.4</v>
      </c>
      <c r="F15">
        <v>8.9</v>
      </c>
    </row>
    <row r="19" spans="1:2" x14ac:dyDescent="0.25">
      <c r="A19" t="s">
        <v>13</v>
      </c>
      <c r="B19">
        <v>1000</v>
      </c>
    </row>
    <row r="20" spans="1:2" x14ac:dyDescent="0.25">
      <c r="A20" t="s">
        <v>14</v>
      </c>
      <c r="B20" t="s">
        <v>15</v>
      </c>
    </row>
    <row r="21" spans="1:2" x14ac:dyDescent="0.25">
      <c r="A21" t="s">
        <v>16</v>
      </c>
      <c r="B21" t="s">
        <v>17</v>
      </c>
    </row>
    <row r="22" spans="1:2" x14ac:dyDescent="0.25">
      <c r="A22" t="s">
        <v>18</v>
      </c>
      <c r="B22" t="s">
        <v>19</v>
      </c>
    </row>
    <row r="33" spans="13:13" x14ac:dyDescent="0.25">
      <c r="M33" t="s">
        <v>74</v>
      </c>
    </row>
    <row r="34" spans="13:13" x14ac:dyDescent="0.25">
      <c r="M34" t="s">
        <v>75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A6F7A-3F32-4CCB-8F65-34AC29FAE95C}">
  <dimension ref="A1:J26"/>
  <sheetViews>
    <sheetView topLeftCell="E1" workbookViewId="0">
      <selection activeCell="J33" sqref="J33"/>
    </sheetView>
  </sheetViews>
  <sheetFormatPr defaultRowHeight="15" x14ac:dyDescent="0.25"/>
  <cols>
    <col min="1" max="1" width="28" customWidth="1"/>
    <col min="2" max="2" width="19.7109375" customWidth="1"/>
    <col min="4" max="4" width="15.28515625" customWidth="1"/>
    <col min="5" max="5" width="11.85546875" customWidth="1"/>
    <col min="7" max="7" width="10.85546875" customWidth="1"/>
    <col min="8" max="8" width="15.7109375" customWidth="1"/>
  </cols>
  <sheetData>
    <row r="1" spans="1:10" x14ac:dyDescent="0.25">
      <c r="A1" t="s">
        <v>3</v>
      </c>
    </row>
    <row r="2" spans="1:10" x14ac:dyDescent="0.25">
      <c r="A2" t="s">
        <v>0</v>
      </c>
      <c r="B2" t="s">
        <v>2</v>
      </c>
      <c r="C2" t="s">
        <v>20</v>
      </c>
      <c r="D2" t="s">
        <v>27</v>
      </c>
      <c r="E2" t="s">
        <v>30</v>
      </c>
      <c r="F2" t="s">
        <v>40</v>
      </c>
      <c r="G2" t="s">
        <v>48</v>
      </c>
      <c r="H2" t="s">
        <v>61</v>
      </c>
      <c r="I2" t="s">
        <v>63</v>
      </c>
      <c r="J2" t="s">
        <v>64</v>
      </c>
    </row>
    <row r="3" spans="1:10" x14ac:dyDescent="0.25">
      <c r="A3" t="s">
        <v>69</v>
      </c>
      <c r="B3">
        <v>0</v>
      </c>
      <c r="C3">
        <v>1</v>
      </c>
      <c r="D3">
        <v>1</v>
      </c>
      <c r="E3">
        <v>2</v>
      </c>
      <c r="F3">
        <v>3</v>
      </c>
      <c r="G3">
        <v>4</v>
      </c>
      <c r="H3">
        <v>4</v>
      </c>
      <c r="I3">
        <v>4</v>
      </c>
      <c r="J3">
        <v>5</v>
      </c>
    </row>
    <row r="4" spans="1:10" x14ac:dyDescent="0.25">
      <c r="A4" t="s">
        <v>70</v>
      </c>
      <c r="B4">
        <v>0</v>
      </c>
      <c r="C4">
        <f>100*(C5-$B$5)/$B$5</f>
        <v>0</v>
      </c>
      <c r="D4">
        <f t="shared" ref="D4:J4" si="0">100*(D5-$B$5)/$B$5</f>
        <v>0</v>
      </c>
      <c r="E4">
        <f t="shared" si="0"/>
        <v>85.714285714285737</v>
      </c>
      <c r="F4">
        <f t="shared" si="0"/>
        <v>142.85714285714286</v>
      </c>
      <c r="G4">
        <f t="shared" si="0"/>
        <v>657.14285714285711</v>
      </c>
      <c r="H4">
        <f t="shared" si="0"/>
        <v>57.142857142857167</v>
      </c>
      <c r="I4">
        <f t="shared" si="0"/>
        <v>42.857142857142868</v>
      </c>
      <c r="J4">
        <f t="shared" si="0"/>
        <v>1371.4285714285718</v>
      </c>
    </row>
    <row r="5" spans="1:10" x14ac:dyDescent="0.25">
      <c r="B5">
        <v>0.7</v>
      </c>
      <c r="C5">
        <v>0.7</v>
      </c>
      <c r="D5">
        <v>0.7</v>
      </c>
      <c r="E5">
        <v>1.3</v>
      </c>
      <c r="F5">
        <v>1.7</v>
      </c>
      <c r="G5">
        <v>5.3</v>
      </c>
      <c r="H5">
        <v>1.1000000000000001</v>
      </c>
      <c r="I5">
        <v>1</v>
      </c>
      <c r="J5">
        <v>10.3</v>
      </c>
    </row>
    <row r="7" spans="1:10" x14ac:dyDescent="0.25">
      <c r="A7" t="s">
        <v>69</v>
      </c>
      <c r="B7">
        <v>0</v>
      </c>
      <c r="C7">
        <v>1</v>
      </c>
      <c r="D7">
        <v>1</v>
      </c>
      <c r="E7">
        <v>2</v>
      </c>
      <c r="F7">
        <v>3</v>
      </c>
      <c r="G7">
        <v>4</v>
      </c>
      <c r="H7">
        <v>4</v>
      </c>
      <c r="I7">
        <v>4</v>
      </c>
      <c r="J7">
        <v>5</v>
      </c>
    </row>
    <row r="8" spans="1:10" x14ac:dyDescent="0.25">
      <c r="A8" t="s">
        <v>71</v>
      </c>
      <c r="B8">
        <v>0</v>
      </c>
      <c r="C8">
        <f>100*(C9-B9)/$B$9</f>
        <v>12.499999999999996</v>
      </c>
      <c r="D8">
        <f>100*(D9-C9)/$B$9</f>
        <v>-25.000000000000007</v>
      </c>
      <c r="E8">
        <f>100*(E9-D9)/$B$9</f>
        <v>212.5</v>
      </c>
      <c r="F8">
        <f>100*(F9-E9)/$B$9</f>
        <v>325</v>
      </c>
    </row>
    <row r="9" spans="1:10" x14ac:dyDescent="0.25">
      <c r="B9">
        <v>0.8</v>
      </c>
      <c r="C9">
        <v>0.9</v>
      </c>
      <c r="D9">
        <v>0.7</v>
      </c>
      <c r="E9">
        <v>2.4</v>
      </c>
      <c r="F9">
        <v>5</v>
      </c>
    </row>
    <row r="12" spans="1:10" x14ac:dyDescent="0.25">
      <c r="A12" t="s">
        <v>4</v>
      </c>
    </row>
    <row r="13" spans="1:10" x14ac:dyDescent="0.25">
      <c r="A13" t="s">
        <v>8</v>
      </c>
      <c r="B13" t="s">
        <v>2</v>
      </c>
      <c r="C13" t="s">
        <v>23</v>
      </c>
    </row>
    <row r="14" spans="1:10" x14ac:dyDescent="0.25">
      <c r="A14" t="s">
        <v>69</v>
      </c>
      <c r="B14">
        <v>0</v>
      </c>
      <c r="C14">
        <v>1</v>
      </c>
      <c r="D14">
        <v>1</v>
      </c>
      <c r="E14">
        <v>2</v>
      </c>
      <c r="F14">
        <v>3</v>
      </c>
      <c r="G14">
        <v>4</v>
      </c>
      <c r="H14">
        <v>4</v>
      </c>
      <c r="I14">
        <v>4</v>
      </c>
      <c r="J14">
        <v>5</v>
      </c>
    </row>
    <row r="15" spans="1:10" x14ac:dyDescent="0.25">
      <c r="A15" t="s">
        <v>72</v>
      </c>
      <c r="B15">
        <v>0</v>
      </c>
      <c r="C15">
        <f>100*(C16-B16)/$B$16</f>
        <v>112.49999999999997</v>
      </c>
      <c r="D15">
        <f t="shared" ref="D15:J15" si="1">100*(D16-C16)/$B$16</f>
        <v>-12.499999999999982</v>
      </c>
      <c r="E15">
        <f t="shared" si="1"/>
        <v>300</v>
      </c>
      <c r="F15">
        <f t="shared" si="1"/>
        <v>337.5</v>
      </c>
      <c r="G15">
        <f t="shared" si="1"/>
        <v>650</v>
      </c>
      <c r="H15">
        <f t="shared" si="1"/>
        <v>-925</v>
      </c>
      <c r="I15">
        <f t="shared" si="1"/>
        <v>-375</v>
      </c>
      <c r="J15">
        <f t="shared" si="1"/>
        <v>2812.5</v>
      </c>
    </row>
    <row r="16" spans="1:10" x14ac:dyDescent="0.25">
      <c r="B16">
        <v>0.8</v>
      </c>
      <c r="C16">
        <v>1.7</v>
      </c>
      <c r="D16">
        <v>1.6</v>
      </c>
      <c r="E16">
        <v>4</v>
      </c>
      <c r="F16">
        <v>6.7</v>
      </c>
      <c r="G16">
        <v>11.9</v>
      </c>
      <c r="H16">
        <v>4.5</v>
      </c>
      <c r="I16">
        <v>1.5</v>
      </c>
      <c r="J16">
        <v>24</v>
      </c>
    </row>
    <row r="18" spans="1:10" x14ac:dyDescent="0.25">
      <c r="A18" t="s">
        <v>69</v>
      </c>
      <c r="B18">
        <v>0</v>
      </c>
      <c r="C18">
        <v>1</v>
      </c>
      <c r="D18">
        <v>1</v>
      </c>
      <c r="E18">
        <v>2</v>
      </c>
      <c r="F18">
        <v>3</v>
      </c>
      <c r="G18">
        <v>4</v>
      </c>
      <c r="H18">
        <v>4</v>
      </c>
      <c r="I18">
        <v>4</v>
      </c>
      <c r="J18">
        <v>5</v>
      </c>
    </row>
    <row r="19" spans="1:10" x14ac:dyDescent="0.25">
      <c r="A19" t="s">
        <v>73</v>
      </c>
      <c r="B19">
        <v>0</v>
      </c>
      <c r="C19">
        <f>100*(C20-B20)/$B$20</f>
        <v>100</v>
      </c>
      <c r="D19">
        <f>100*(D20-C20)/$B$20</f>
        <v>-16.666666666666643</v>
      </c>
      <c r="E19">
        <f>100*(E20-D20)/$B$20</f>
        <v>383.33333333333331</v>
      </c>
      <c r="F19">
        <f>100*(F20-E20)/$B$20</f>
        <v>916.66666666666674</v>
      </c>
    </row>
    <row r="20" spans="1:10" x14ac:dyDescent="0.25">
      <c r="B20">
        <v>0.6</v>
      </c>
      <c r="C20">
        <v>1.2</v>
      </c>
      <c r="D20">
        <v>1.1000000000000001</v>
      </c>
      <c r="E20">
        <v>3.4</v>
      </c>
      <c r="F20">
        <v>8.9</v>
      </c>
    </row>
    <row r="23" spans="1:10" x14ac:dyDescent="0.25">
      <c r="A23" t="s">
        <v>13</v>
      </c>
      <c r="B23">
        <v>1000</v>
      </c>
    </row>
    <row r="24" spans="1:10" x14ac:dyDescent="0.25">
      <c r="A24" t="s">
        <v>14</v>
      </c>
      <c r="B24" t="s">
        <v>15</v>
      </c>
    </row>
    <row r="25" spans="1:10" x14ac:dyDescent="0.25">
      <c r="A25" t="s">
        <v>16</v>
      </c>
      <c r="B25" t="s">
        <v>17</v>
      </c>
    </row>
    <row r="26" spans="1:10" x14ac:dyDescent="0.25">
      <c r="A26" t="s">
        <v>18</v>
      </c>
      <c r="B26" t="s">
        <v>19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9DD83-D109-43D3-8349-7E9A967FF7E4}">
  <dimension ref="A1:Q18"/>
  <sheetViews>
    <sheetView workbookViewId="0">
      <selection activeCell="G29" sqref="G29"/>
    </sheetView>
  </sheetViews>
  <sheetFormatPr defaultRowHeight="15" x14ac:dyDescent="0.25"/>
  <cols>
    <col min="1" max="1" width="23.7109375" customWidth="1"/>
    <col min="4" max="4" width="16.28515625" customWidth="1"/>
    <col min="5" max="5" width="13.5703125" customWidth="1"/>
    <col min="7" max="7" width="17.140625" customWidth="1"/>
    <col min="10" max="10" width="18.42578125" customWidth="1"/>
    <col min="12" max="12" width="19.7109375" customWidth="1"/>
    <col min="14" max="14" width="18.42578125" customWidth="1"/>
  </cols>
  <sheetData>
    <row r="1" spans="1:17" x14ac:dyDescent="0.25">
      <c r="A1" t="s">
        <v>5</v>
      </c>
      <c r="C1" t="s">
        <v>26</v>
      </c>
      <c r="D1" t="s">
        <v>28</v>
      </c>
      <c r="E1" t="s">
        <v>27</v>
      </c>
      <c r="F1" t="s">
        <v>30</v>
      </c>
      <c r="G1" t="s">
        <v>31</v>
      </c>
      <c r="I1" t="s">
        <v>40</v>
      </c>
      <c r="J1" t="s">
        <v>31</v>
      </c>
      <c r="K1" t="s">
        <v>48</v>
      </c>
      <c r="L1" t="s">
        <v>28</v>
      </c>
      <c r="M1" t="s">
        <v>57</v>
      </c>
      <c r="N1" t="s">
        <v>31</v>
      </c>
      <c r="O1" t="s">
        <v>63</v>
      </c>
      <c r="P1" t="s">
        <v>64</v>
      </c>
      <c r="Q1" t="s">
        <v>57</v>
      </c>
    </row>
    <row r="2" spans="1:17" x14ac:dyDescent="0.25">
      <c r="A2" t="s">
        <v>0</v>
      </c>
      <c r="B2" t="s">
        <v>2</v>
      </c>
    </row>
    <row r="3" spans="1:17" x14ac:dyDescent="0.25">
      <c r="A3" t="s">
        <v>6</v>
      </c>
      <c r="B3">
        <v>1</v>
      </c>
      <c r="C3">
        <v>1.1000000000000001</v>
      </c>
      <c r="E3">
        <v>0.8</v>
      </c>
      <c r="F3">
        <v>1.6</v>
      </c>
      <c r="G3" t="s">
        <v>35</v>
      </c>
      <c r="I3">
        <v>1.8</v>
      </c>
      <c r="J3" t="s">
        <v>41</v>
      </c>
      <c r="K3">
        <v>1.7</v>
      </c>
      <c r="M3">
        <v>1.3</v>
      </c>
      <c r="N3" t="s">
        <v>59</v>
      </c>
      <c r="O3">
        <v>1.4</v>
      </c>
      <c r="P3">
        <v>1.8</v>
      </c>
    </row>
    <row r="4" spans="1:17" x14ac:dyDescent="0.25">
      <c r="A4" t="s">
        <v>7</v>
      </c>
      <c r="B4">
        <v>0.7</v>
      </c>
      <c r="C4">
        <v>0.9</v>
      </c>
      <c r="E4">
        <v>0.7</v>
      </c>
      <c r="F4">
        <v>1</v>
      </c>
      <c r="G4" t="s">
        <v>35</v>
      </c>
      <c r="I4">
        <v>1.5</v>
      </c>
      <c r="K4">
        <v>1.4</v>
      </c>
      <c r="L4" s="2" t="s">
        <v>49</v>
      </c>
      <c r="M4">
        <v>0.9</v>
      </c>
      <c r="N4" t="s">
        <v>59</v>
      </c>
      <c r="O4">
        <v>0.8</v>
      </c>
      <c r="P4">
        <v>1.3</v>
      </c>
    </row>
    <row r="6" spans="1:17" x14ac:dyDescent="0.25">
      <c r="A6" t="s">
        <v>9</v>
      </c>
    </row>
    <row r="7" spans="1:17" x14ac:dyDescent="0.25">
      <c r="A7" t="s">
        <v>8</v>
      </c>
      <c r="B7" t="s">
        <v>2</v>
      </c>
      <c r="C7" t="s">
        <v>23</v>
      </c>
    </row>
    <row r="8" spans="1:17" ht="45" x14ac:dyDescent="0.25">
      <c r="A8" t="s">
        <v>81</v>
      </c>
      <c r="B8">
        <v>0.8</v>
      </c>
      <c r="C8">
        <v>2</v>
      </c>
      <c r="D8" t="s">
        <v>29</v>
      </c>
      <c r="E8">
        <v>1.6</v>
      </c>
      <c r="F8">
        <v>10</v>
      </c>
      <c r="G8" t="s">
        <v>36</v>
      </c>
      <c r="I8">
        <v>14.8</v>
      </c>
      <c r="K8">
        <v>30</v>
      </c>
      <c r="L8" s="2" t="s">
        <v>55</v>
      </c>
      <c r="M8">
        <v>4.4000000000000004</v>
      </c>
      <c r="N8" s="2" t="s">
        <v>60</v>
      </c>
      <c r="O8">
        <v>3.4</v>
      </c>
      <c r="P8" s="2">
        <v>200</v>
      </c>
      <c r="Q8" t="s">
        <v>66</v>
      </c>
    </row>
    <row r="9" spans="1:17" x14ac:dyDescent="0.25">
      <c r="A9" t="s">
        <v>82</v>
      </c>
      <c r="B9">
        <v>0.6</v>
      </c>
      <c r="C9">
        <v>1.8</v>
      </c>
      <c r="E9">
        <v>1.2</v>
      </c>
      <c r="F9">
        <v>7</v>
      </c>
      <c r="G9" t="s">
        <v>36</v>
      </c>
      <c r="I9">
        <v>16.5</v>
      </c>
      <c r="K9">
        <v>100</v>
      </c>
      <c r="L9" t="s">
        <v>54</v>
      </c>
      <c r="M9">
        <v>4.8</v>
      </c>
      <c r="O9">
        <v>3.8</v>
      </c>
      <c r="P9">
        <v>480</v>
      </c>
      <c r="Q9" t="s">
        <v>66</v>
      </c>
    </row>
    <row r="12" spans="1:17" x14ac:dyDescent="0.25">
      <c r="A12" t="s">
        <v>25</v>
      </c>
    </row>
    <row r="13" spans="1:17" x14ac:dyDescent="0.25">
      <c r="A13" t="s">
        <v>8</v>
      </c>
      <c r="B13" t="s">
        <v>2</v>
      </c>
      <c r="C13" t="s">
        <v>1</v>
      </c>
    </row>
    <row r="14" spans="1:17" ht="30" x14ac:dyDescent="0.25">
      <c r="A14" t="s">
        <v>78</v>
      </c>
      <c r="B14">
        <v>0.7</v>
      </c>
      <c r="C14">
        <v>2.2000000000000002</v>
      </c>
      <c r="D14" t="s">
        <v>22</v>
      </c>
      <c r="E14">
        <v>1.6</v>
      </c>
      <c r="F14">
        <v>4</v>
      </c>
      <c r="G14" t="s">
        <v>36</v>
      </c>
      <c r="I14">
        <v>5.9</v>
      </c>
      <c r="K14">
        <v>10</v>
      </c>
      <c r="M14">
        <v>3.2</v>
      </c>
      <c r="N14" s="2" t="s">
        <v>58</v>
      </c>
      <c r="O14">
        <v>1.7</v>
      </c>
      <c r="P14">
        <v>53</v>
      </c>
      <c r="Q14" t="s">
        <v>65</v>
      </c>
    </row>
    <row r="15" spans="1:17" x14ac:dyDescent="0.25">
      <c r="A15" t="s">
        <v>79</v>
      </c>
      <c r="B15">
        <v>0.7</v>
      </c>
      <c r="C15">
        <v>3.3</v>
      </c>
      <c r="D15" t="s">
        <v>24</v>
      </c>
      <c r="E15">
        <v>2.8</v>
      </c>
      <c r="F15">
        <v>8.5</v>
      </c>
      <c r="G15" t="s">
        <v>24</v>
      </c>
      <c r="I15">
        <v>17.399999999999999</v>
      </c>
      <c r="J15" t="s">
        <v>24</v>
      </c>
      <c r="K15">
        <v>30.5</v>
      </c>
      <c r="L15" t="s">
        <v>56</v>
      </c>
      <c r="M15">
        <v>5.9</v>
      </c>
      <c r="O15">
        <v>2.4</v>
      </c>
      <c r="P15">
        <v>71</v>
      </c>
      <c r="Q15" t="s">
        <v>66</v>
      </c>
    </row>
    <row r="17" spans="1:16" x14ac:dyDescent="0.25">
      <c r="A17" t="s">
        <v>0</v>
      </c>
    </row>
    <row r="18" spans="1:16" x14ac:dyDescent="0.25">
      <c r="A18" t="s">
        <v>80</v>
      </c>
      <c r="B18">
        <v>0.7</v>
      </c>
      <c r="C18">
        <v>1.1000000000000001</v>
      </c>
      <c r="D18" t="s">
        <v>22</v>
      </c>
      <c r="E18">
        <v>1</v>
      </c>
      <c r="F18">
        <v>3.3</v>
      </c>
      <c r="I18">
        <v>4.3</v>
      </c>
      <c r="J18" t="s">
        <v>46</v>
      </c>
      <c r="K18">
        <v>2.5</v>
      </c>
      <c r="M18">
        <v>1.5</v>
      </c>
      <c r="O18">
        <v>1.1000000000000001</v>
      </c>
      <c r="P18">
        <v>2.1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D3A67-5C5C-4E83-9E9C-179C99A6688C}">
  <dimension ref="A1:L27"/>
  <sheetViews>
    <sheetView topLeftCell="C1" workbookViewId="0">
      <selection activeCell="I32" sqref="I32"/>
    </sheetView>
  </sheetViews>
  <sheetFormatPr defaultRowHeight="15" x14ac:dyDescent="0.25"/>
  <cols>
    <col min="1" max="1" width="23.7109375" customWidth="1"/>
    <col min="2" max="2" width="17.28515625" customWidth="1"/>
    <col min="4" max="4" width="18" customWidth="1"/>
    <col min="5" max="5" width="14.28515625" customWidth="1"/>
    <col min="6" max="6" width="14" customWidth="1"/>
  </cols>
  <sheetData>
    <row r="1" spans="1:12" x14ac:dyDescent="0.25">
      <c r="A1" t="s">
        <v>5</v>
      </c>
      <c r="C1" t="s">
        <v>26</v>
      </c>
      <c r="D1" t="s">
        <v>27</v>
      </c>
      <c r="E1" t="s">
        <v>30</v>
      </c>
      <c r="F1" t="s">
        <v>40</v>
      </c>
      <c r="G1" t="s">
        <v>48</v>
      </c>
      <c r="H1" t="s">
        <v>57</v>
      </c>
      <c r="I1" t="s">
        <v>63</v>
      </c>
      <c r="J1" t="s">
        <v>64</v>
      </c>
      <c r="K1" t="s">
        <v>57</v>
      </c>
      <c r="L1" t="s">
        <v>63</v>
      </c>
    </row>
    <row r="2" spans="1:12" x14ac:dyDescent="0.25">
      <c r="A2" t="s">
        <v>0</v>
      </c>
      <c r="B2" t="s">
        <v>2</v>
      </c>
    </row>
    <row r="3" spans="1:12" x14ac:dyDescent="0.25">
      <c r="A3" t="s">
        <v>69</v>
      </c>
      <c r="B3">
        <v>0</v>
      </c>
      <c r="C3">
        <v>1</v>
      </c>
      <c r="D3">
        <v>1</v>
      </c>
      <c r="E3">
        <v>2</v>
      </c>
      <c r="F3">
        <v>3</v>
      </c>
      <c r="G3">
        <v>4</v>
      </c>
      <c r="H3">
        <v>4</v>
      </c>
      <c r="I3">
        <v>4</v>
      </c>
      <c r="J3">
        <v>5</v>
      </c>
      <c r="K3">
        <v>5</v>
      </c>
      <c r="L3">
        <v>5</v>
      </c>
    </row>
    <row r="4" spans="1:12" x14ac:dyDescent="0.25">
      <c r="A4" t="s">
        <v>6</v>
      </c>
      <c r="B4">
        <v>1</v>
      </c>
      <c r="C4">
        <v>1.1000000000000001</v>
      </c>
      <c r="D4">
        <v>0.8</v>
      </c>
      <c r="E4">
        <v>1.6</v>
      </c>
      <c r="F4">
        <v>1.8</v>
      </c>
      <c r="G4">
        <v>1.7</v>
      </c>
      <c r="H4">
        <v>1.3</v>
      </c>
      <c r="I4">
        <v>1.4</v>
      </c>
      <c r="J4">
        <v>1.8</v>
      </c>
      <c r="K4">
        <v>1.7</v>
      </c>
      <c r="L4">
        <v>1.7</v>
      </c>
    </row>
    <row r="6" spans="1:12" x14ac:dyDescent="0.25">
      <c r="A6" t="s">
        <v>69</v>
      </c>
      <c r="B6">
        <v>0</v>
      </c>
      <c r="C6">
        <v>1</v>
      </c>
      <c r="D6">
        <v>1</v>
      </c>
      <c r="E6">
        <v>2</v>
      </c>
      <c r="F6">
        <v>3</v>
      </c>
      <c r="G6">
        <v>4</v>
      </c>
      <c r="H6">
        <v>4</v>
      </c>
      <c r="I6">
        <v>4</v>
      </c>
      <c r="J6">
        <v>5</v>
      </c>
      <c r="K6">
        <v>5</v>
      </c>
      <c r="L6">
        <v>5</v>
      </c>
    </row>
    <row r="7" spans="1:12" x14ac:dyDescent="0.25">
      <c r="A7" t="s">
        <v>7</v>
      </c>
      <c r="B7">
        <v>0.7</v>
      </c>
      <c r="C7">
        <v>0.9</v>
      </c>
      <c r="D7">
        <v>0.7</v>
      </c>
      <c r="E7">
        <v>1</v>
      </c>
      <c r="F7">
        <v>1.5</v>
      </c>
      <c r="G7">
        <v>1.4</v>
      </c>
      <c r="H7">
        <v>0.9</v>
      </c>
      <c r="I7">
        <v>0.8</v>
      </c>
      <c r="J7">
        <v>1.3</v>
      </c>
      <c r="K7">
        <v>0.8</v>
      </c>
      <c r="L7">
        <v>0.8</v>
      </c>
    </row>
    <row r="9" spans="1:12" x14ac:dyDescent="0.25">
      <c r="A9" t="s">
        <v>9</v>
      </c>
    </row>
    <row r="10" spans="1:12" x14ac:dyDescent="0.25">
      <c r="A10" t="s">
        <v>8</v>
      </c>
      <c r="B10" t="s">
        <v>2</v>
      </c>
      <c r="C10" t="s">
        <v>23</v>
      </c>
    </row>
    <row r="11" spans="1:12" x14ac:dyDescent="0.25">
      <c r="A11" t="s">
        <v>69</v>
      </c>
      <c r="B11">
        <v>0</v>
      </c>
      <c r="C11">
        <v>1</v>
      </c>
      <c r="D11">
        <v>1</v>
      </c>
      <c r="E11">
        <v>2</v>
      </c>
      <c r="F11">
        <v>3</v>
      </c>
      <c r="G11">
        <v>4</v>
      </c>
      <c r="H11">
        <v>4</v>
      </c>
      <c r="I11">
        <v>4</v>
      </c>
      <c r="J11">
        <v>5</v>
      </c>
      <c r="K11">
        <v>5</v>
      </c>
      <c r="L11">
        <v>5</v>
      </c>
    </row>
    <row r="12" spans="1:12" x14ac:dyDescent="0.25">
      <c r="A12" t="s">
        <v>10</v>
      </c>
      <c r="B12">
        <v>0.8</v>
      </c>
      <c r="C12">
        <v>2</v>
      </c>
      <c r="D12">
        <v>1.6</v>
      </c>
      <c r="E12">
        <v>10</v>
      </c>
      <c r="F12">
        <v>14.8</v>
      </c>
      <c r="G12">
        <v>30</v>
      </c>
      <c r="H12">
        <v>4.4000000000000004</v>
      </c>
      <c r="I12">
        <v>3.4</v>
      </c>
      <c r="J12" s="2">
        <v>200</v>
      </c>
      <c r="K12">
        <v>7</v>
      </c>
      <c r="L12">
        <v>5.2</v>
      </c>
    </row>
    <row r="13" spans="1:12" x14ac:dyDescent="0.25">
      <c r="A13" t="s">
        <v>69</v>
      </c>
      <c r="B13">
        <v>0</v>
      </c>
      <c r="C13">
        <v>1</v>
      </c>
      <c r="D13">
        <v>1</v>
      </c>
      <c r="E13">
        <v>2</v>
      </c>
      <c r="F13">
        <v>3</v>
      </c>
      <c r="G13">
        <v>4</v>
      </c>
      <c r="H13">
        <v>4</v>
      </c>
      <c r="I13">
        <v>4</v>
      </c>
      <c r="J13">
        <v>5</v>
      </c>
      <c r="K13">
        <v>5</v>
      </c>
      <c r="L13">
        <v>5</v>
      </c>
    </row>
    <row r="14" spans="1:12" x14ac:dyDescent="0.25">
      <c r="A14" t="s">
        <v>11</v>
      </c>
      <c r="B14">
        <v>0.6</v>
      </c>
      <c r="C14">
        <v>1.8</v>
      </c>
      <c r="D14">
        <v>1.2</v>
      </c>
      <c r="E14">
        <v>7</v>
      </c>
      <c r="F14">
        <v>16.5</v>
      </c>
      <c r="G14">
        <v>100</v>
      </c>
      <c r="H14">
        <v>4.8</v>
      </c>
      <c r="I14">
        <v>3.8</v>
      </c>
      <c r="J14">
        <v>480</v>
      </c>
      <c r="K14">
        <v>7.2</v>
      </c>
      <c r="L14">
        <v>5.8</v>
      </c>
    </row>
    <row r="17" spans="1:12" x14ac:dyDescent="0.25">
      <c r="A17" t="s">
        <v>25</v>
      </c>
    </row>
    <row r="18" spans="1:12" x14ac:dyDescent="0.25">
      <c r="A18" t="s">
        <v>8</v>
      </c>
      <c r="B18" t="s">
        <v>2</v>
      </c>
      <c r="C18" t="s">
        <v>1</v>
      </c>
    </row>
    <row r="19" spans="1:12" x14ac:dyDescent="0.25">
      <c r="A19" t="s">
        <v>69</v>
      </c>
      <c r="B19">
        <v>0</v>
      </c>
      <c r="C19">
        <v>1</v>
      </c>
      <c r="D19">
        <v>1</v>
      </c>
      <c r="E19">
        <v>2</v>
      </c>
      <c r="F19">
        <v>3</v>
      </c>
      <c r="G19">
        <v>4</v>
      </c>
      <c r="H19">
        <v>4</v>
      </c>
      <c r="I19">
        <v>4</v>
      </c>
      <c r="J19">
        <v>5</v>
      </c>
      <c r="K19">
        <v>5</v>
      </c>
      <c r="L19">
        <v>5</v>
      </c>
    </row>
    <row r="20" spans="1:12" x14ac:dyDescent="0.25">
      <c r="A20" t="s">
        <v>39</v>
      </c>
      <c r="B20">
        <v>0.7</v>
      </c>
      <c r="C20">
        <v>2.2000000000000002</v>
      </c>
      <c r="D20">
        <v>1.6</v>
      </c>
      <c r="E20">
        <v>4</v>
      </c>
      <c r="F20">
        <v>5.9</v>
      </c>
      <c r="G20">
        <v>10</v>
      </c>
      <c r="H20">
        <v>3.2</v>
      </c>
      <c r="I20">
        <v>1.7</v>
      </c>
      <c r="J20">
        <v>53</v>
      </c>
      <c r="K20">
        <v>7.6</v>
      </c>
      <c r="L20">
        <v>2.7</v>
      </c>
    </row>
    <row r="21" spans="1:12" x14ac:dyDescent="0.25">
      <c r="A21" t="s">
        <v>69</v>
      </c>
      <c r="B21">
        <v>0</v>
      </c>
      <c r="C21">
        <v>1</v>
      </c>
      <c r="D21">
        <v>1</v>
      </c>
      <c r="E21">
        <v>2</v>
      </c>
      <c r="F21">
        <v>3</v>
      </c>
      <c r="G21">
        <v>4</v>
      </c>
      <c r="H21">
        <v>4</v>
      </c>
      <c r="I21">
        <v>4</v>
      </c>
      <c r="J21">
        <v>5</v>
      </c>
      <c r="K21">
        <v>5</v>
      </c>
      <c r="L21">
        <v>5</v>
      </c>
    </row>
    <row r="22" spans="1:12" x14ac:dyDescent="0.25">
      <c r="A22" t="s">
        <v>76</v>
      </c>
      <c r="B22">
        <v>0.7</v>
      </c>
      <c r="C22">
        <v>3.3</v>
      </c>
      <c r="D22">
        <v>2.8</v>
      </c>
      <c r="E22">
        <v>8.5</v>
      </c>
      <c r="F22">
        <v>17.399999999999999</v>
      </c>
      <c r="G22">
        <v>30.5</v>
      </c>
      <c r="H22">
        <v>5.9</v>
      </c>
      <c r="I22">
        <v>2.4</v>
      </c>
      <c r="J22">
        <v>71</v>
      </c>
      <c r="K22">
        <v>12.5</v>
      </c>
      <c r="L22">
        <v>2.7</v>
      </c>
    </row>
    <row r="24" spans="1:12" x14ac:dyDescent="0.25">
      <c r="A24" t="s">
        <v>0</v>
      </c>
    </row>
    <row r="25" spans="1:12" x14ac:dyDescent="0.25">
      <c r="A25" t="s">
        <v>69</v>
      </c>
      <c r="B25">
        <v>0</v>
      </c>
      <c r="C25">
        <v>1</v>
      </c>
      <c r="D25">
        <v>1</v>
      </c>
      <c r="E25">
        <v>2</v>
      </c>
      <c r="F25">
        <v>3</v>
      </c>
      <c r="G25">
        <v>4</v>
      </c>
      <c r="H25">
        <v>4</v>
      </c>
      <c r="I25">
        <v>4</v>
      </c>
      <c r="J25">
        <v>5</v>
      </c>
      <c r="K25">
        <v>5</v>
      </c>
      <c r="L25">
        <v>5</v>
      </c>
    </row>
    <row r="26" spans="1:12" x14ac:dyDescent="0.25">
      <c r="A26" t="s">
        <v>12</v>
      </c>
      <c r="B26">
        <v>0.7</v>
      </c>
      <c r="C26">
        <v>1.1000000000000001</v>
      </c>
      <c r="D26">
        <v>1</v>
      </c>
      <c r="E26">
        <v>3.3</v>
      </c>
      <c r="F26">
        <v>4.3</v>
      </c>
      <c r="G26">
        <v>2.5</v>
      </c>
      <c r="H26">
        <v>1.5</v>
      </c>
      <c r="I26">
        <v>1.1000000000000001</v>
      </c>
      <c r="J26">
        <v>2.1</v>
      </c>
      <c r="L26">
        <v>1.3</v>
      </c>
    </row>
    <row r="27" spans="1:12" x14ac:dyDescent="0.25">
      <c r="L27" t="s">
        <v>77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FEBF4-1BB8-43E4-BAEC-3778A49C9014}">
  <dimension ref="A1:J34"/>
  <sheetViews>
    <sheetView zoomScale="85" zoomScaleNormal="85" workbookViewId="0">
      <selection activeCell="U60" sqref="U60"/>
    </sheetView>
  </sheetViews>
  <sheetFormatPr defaultRowHeight="15" x14ac:dyDescent="0.25"/>
  <cols>
    <col min="1" max="1" width="23.7109375" customWidth="1"/>
    <col min="2" max="2" width="17.28515625" customWidth="1"/>
    <col min="4" max="4" width="18" customWidth="1"/>
    <col min="5" max="5" width="14.28515625" customWidth="1"/>
    <col min="6" max="6" width="14" customWidth="1"/>
  </cols>
  <sheetData>
    <row r="1" spans="1:10" x14ac:dyDescent="0.25">
      <c r="A1" t="s">
        <v>5</v>
      </c>
      <c r="C1" t="s">
        <v>26</v>
      </c>
      <c r="D1" t="s">
        <v>27</v>
      </c>
      <c r="E1" t="s">
        <v>30</v>
      </c>
      <c r="F1" t="s">
        <v>40</v>
      </c>
      <c r="G1" t="s">
        <v>48</v>
      </c>
      <c r="H1" t="s">
        <v>57</v>
      </c>
      <c r="I1" t="s">
        <v>63</v>
      </c>
      <c r="J1" t="s">
        <v>64</v>
      </c>
    </row>
    <row r="2" spans="1:10" x14ac:dyDescent="0.25">
      <c r="A2" t="s">
        <v>0</v>
      </c>
      <c r="B2" t="s">
        <v>2</v>
      </c>
    </row>
    <row r="3" spans="1:10" x14ac:dyDescent="0.25">
      <c r="A3" t="s">
        <v>69</v>
      </c>
      <c r="B3">
        <v>0</v>
      </c>
      <c r="C3">
        <v>1</v>
      </c>
      <c r="D3">
        <v>1</v>
      </c>
      <c r="E3">
        <v>2</v>
      </c>
      <c r="F3">
        <v>3</v>
      </c>
      <c r="G3">
        <v>4</v>
      </c>
      <c r="H3">
        <v>4</v>
      </c>
      <c r="I3">
        <v>4</v>
      </c>
      <c r="J3">
        <v>5</v>
      </c>
    </row>
    <row r="4" spans="1:10" x14ac:dyDescent="0.25">
      <c r="A4" t="s">
        <v>6</v>
      </c>
      <c r="B4">
        <v>0</v>
      </c>
      <c r="C4">
        <f t="shared" ref="C4:J4" si="0">100*(C5-$B$5)/$B$5</f>
        <v>10.000000000000009</v>
      </c>
      <c r="D4">
        <f t="shared" si="0"/>
        <v>-19.999999999999996</v>
      </c>
      <c r="E4">
        <f t="shared" si="0"/>
        <v>60.000000000000007</v>
      </c>
      <c r="F4">
        <f t="shared" si="0"/>
        <v>80</v>
      </c>
      <c r="G4">
        <f t="shared" si="0"/>
        <v>70</v>
      </c>
      <c r="H4">
        <f t="shared" si="0"/>
        <v>30.000000000000004</v>
      </c>
      <c r="I4">
        <f t="shared" si="0"/>
        <v>39.999999999999993</v>
      </c>
      <c r="J4">
        <f t="shared" si="0"/>
        <v>80</v>
      </c>
    </row>
    <row r="5" spans="1:10" x14ac:dyDescent="0.25">
      <c r="B5">
        <v>1</v>
      </c>
      <c r="C5">
        <v>1.1000000000000001</v>
      </c>
      <c r="D5">
        <v>0.8</v>
      </c>
      <c r="E5">
        <v>1.6</v>
      </c>
      <c r="F5">
        <v>1.8</v>
      </c>
      <c r="G5">
        <v>1.7</v>
      </c>
      <c r="H5">
        <v>1.3</v>
      </c>
      <c r="I5">
        <v>1.4</v>
      </c>
      <c r="J5">
        <v>1.8</v>
      </c>
    </row>
    <row r="7" spans="1:10" x14ac:dyDescent="0.25">
      <c r="A7" t="s">
        <v>69</v>
      </c>
      <c r="B7">
        <v>0</v>
      </c>
      <c r="C7">
        <v>1</v>
      </c>
      <c r="D7">
        <v>1</v>
      </c>
      <c r="E7">
        <v>2</v>
      </c>
      <c r="F7">
        <v>3</v>
      </c>
      <c r="G7">
        <v>4</v>
      </c>
      <c r="H7">
        <v>4</v>
      </c>
      <c r="I7">
        <v>4</v>
      </c>
      <c r="J7">
        <v>5</v>
      </c>
    </row>
    <row r="8" spans="1:10" x14ac:dyDescent="0.25">
      <c r="A8" t="s">
        <v>7</v>
      </c>
      <c r="B8">
        <v>0</v>
      </c>
      <c r="C8">
        <f>100*(C9-$B$9)/$B$9</f>
        <v>28.571428571428584</v>
      </c>
      <c r="D8">
        <f t="shared" ref="D8:J8" si="1">100*(D9-$B$9)/$B$9</f>
        <v>0</v>
      </c>
      <c r="E8">
        <f t="shared" si="1"/>
        <v>42.857142857142868</v>
      </c>
      <c r="F8">
        <f t="shared" si="1"/>
        <v>114.28571428571429</v>
      </c>
      <c r="G8">
        <f t="shared" si="1"/>
        <v>100</v>
      </c>
      <c r="H8">
        <f t="shared" si="1"/>
        <v>28.571428571428584</v>
      </c>
      <c r="I8">
        <f t="shared" si="1"/>
        <v>14.285714285714299</v>
      </c>
      <c r="J8">
        <f t="shared" si="1"/>
        <v>85.714285714285737</v>
      </c>
    </row>
    <row r="9" spans="1:10" x14ac:dyDescent="0.25">
      <c r="B9">
        <v>0.7</v>
      </c>
      <c r="C9">
        <v>0.9</v>
      </c>
      <c r="D9">
        <v>0.7</v>
      </c>
      <c r="E9">
        <v>1</v>
      </c>
      <c r="F9">
        <v>1.5</v>
      </c>
      <c r="G9">
        <v>1.4</v>
      </c>
      <c r="H9">
        <v>0.9</v>
      </c>
      <c r="I9">
        <v>0.8</v>
      </c>
      <c r="J9">
        <v>1.3</v>
      </c>
    </row>
    <row r="11" spans="1:10" x14ac:dyDescent="0.25">
      <c r="A11" t="s">
        <v>9</v>
      </c>
    </row>
    <row r="12" spans="1:10" x14ac:dyDescent="0.25">
      <c r="A12" t="s">
        <v>8</v>
      </c>
      <c r="B12" t="s">
        <v>2</v>
      </c>
      <c r="C12" t="s">
        <v>23</v>
      </c>
    </row>
    <row r="13" spans="1:10" x14ac:dyDescent="0.25">
      <c r="A13" t="s">
        <v>69</v>
      </c>
      <c r="B13">
        <v>0</v>
      </c>
      <c r="C13">
        <v>1</v>
      </c>
      <c r="D13">
        <v>1</v>
      </c>
      <c r="E13">
        <v>2</v>
      </c>
      <c r="F13">
        <v>3</v>
      </c>
      <c r="G13">
        <v>4</v>
      </c>
      <c r="H13">
        <v>4</v>
      </c>
      <c r="I13">
        <v>4</v>
      </c>
      <c r="J13">
        <v>5</v>
      </c>
    </row>
    <row r="14" spans="1:10" x14ac:dyDescent="0.25">
      <c r="A14" t="s">
        <v>10</v>
      </c>
      <c r="B14">
        <v>0</v>
      </c>
      <c r="C14">
        <f t="shared" ref="C14:J14" si="2">(100*(C15-$B$15))/$B$15</f>
        <v>150</v>
      </c>
      <c r="D14">
        <f t="shared" si="2"/>
        <v>100</v>
      </c>
      <c r="E14">
        <f t="shared" si="2"/>
        <v>1149.9999999999998</v>
      </c>
      <c r="F14">
        <f t="shared" si="2"/>
        <v>1750</v>
      </c>
      <c r="G14">
        <f t="shared" si="2"/>
        <v>3650</v>
      </c>
      <c r="H14">
        <f t="shared" si="2"/>
        <v>450.00000000000006</v>
      </c>
      <c r="I14">
        <f t="shared" si="2"/>
        <v>324.99999999999989</v>
      </c>
      <c r="J14">
        <f t="shared" si="2"/>
        <v>24900</v>
      </c>
    </row>
    <row r="15" spans="1:10" x14ac:dyDescent="0.25">
      <c r="B15">
        <v>0.8</v>
      </c>
      <c r="C15">
        <v>2</v>
      </c>
      <c r="D15">
        <v>1.6</v>
      </c>
      <c r="E15">
        <v>10</v>
      </c>
      <c r="F15">
        <v>14.8</v>
      </c>
      <c r="G15">
        <v>30</v>
      </c>
      <c r="H15">
        <v>4.4000000000000004</v>
      </c>
      <c r="I15">
        <v>3.4</v>
      </c>
      <c r="J15" s="2">
        <v>200</v>
      </c>
    </row>
    <row r="16" spans="1:10" x14ac:dyDescent="0.25">
      <c r="J16" s="2"/>
    </row>
    <row r="17" spans="1:10" x14ac:dyDescent="0.25">
      <c r="A17" t="s">
        <v>69</v>
      </c>
      <c r="B17">
        <v>0</v>
      </c>
      <c r="C17">
        <v>1</v>
      </c>
      <c r="D17">
        <v>1</v>
      </c>
      <c r="E17">
        <v>2</v>
      </c>
      <c r="F17">
        <v>3</v>
      </c>
      <c r="G17">
        <v>4</v>
      </c>
      <c r="H17">
        <v>4</v>
      </c>
      <c r="I17">
        <v>4</v>
      </c>
      <c r="J17">
        <v>5</v>
      </c>
    </row>
    <row r="18" spans="1:10" x14ac:dyDescent="0.25">
      <c r="A18" t="s">
        <v>11</v>
      </c>
      <c r="B18">
        <v>0</v>
      </c>
      <c r="C18">
        <f>(100*(C19-$B$19)/$B$19)</f>
        <v>200.00000000000003</v>
      </c>
      <c r="D18">
        <f t="shared" ref="D18:J18" si="3">(100*(D19-$B$19)/$B$19)</f>
        <v>100</v>
      </c>
      <c r="E18">
        <f t="shared" si="3"/>
        <v>1066.6666666666667</v>
      </c>
      <c r="F18">
        <f t="shared" si="3"/>
        <v>2650</v>
      </c>
      <c r="G18">
        <f t="shared" si="3"/>
        <v>16566.666666666668</v>
      </c>
      <c r="H18">
        <f t="shared" si="3"/>
        <v>700</v>
      </c>
      <c r="I18">
        <f t="shared" si="3"/>
        <v>533.33333333333337</v>
      </c>
      <c r="J18">
        <f t="shared" si="3"/>
        <v>79900</v>
      </c>
    </row>
    <row r="19" spans="1:10" x14ac:dyDescent="0.25">
      <c r="B19">
        <v>0.6</v>
      </c>
      <c r="C19">
        <v>1.8</v>
      </c>
      <c r="D19">
        <v>1.2</v>
      </c>
      <c r="E19">
        <v>7</v>
      </c>
      <c r="F19">
        <v>16.5</v>
      </c>
      <c r="G19">
        <v>100</v>
      </c>
      <c r="H19">
        <v>4.8</v>
      </c>
      <c r="I19">
        <v>3.8</v>
      </c>
      <c r="J19">
        <v>480</v>
      </c>
    </row>
    <row r="21" spans="1:10" x14ac:dyDescent="0.25">
      <c r="A21" t="s">
        <v>25</v>
      </c>
    </row>
    <row r="22" spans="1:10" x14ac:dyDescent="0.25">
      <c r="A22" t="s">
        <v>8</v>
      </c>
      <c r="B22" t="s">
        <v>2</v>
      </c>
      <c r="C22" t="s">
        <v>1</v>
      </c>
    </row>
    <row r="23" spans="1:10" x14ac:dyDescent="0.25">
      <c r="A23" t="s">
        <v>69</v>
      </c>
      <c r="B23">
        <v>0</v>
      </c>
      <c r="C23">
        <v>1</v>
      </c>
      <c r="D23">
        <v>1</v>
      </c>
      <c r="E23">
        <v>2</v>
      </c>
      <c r="F23">
        <v>3</v>
      </c>
      <c r="G23">
        <v>4</v>
      </c>
      <c r="H23">
        <v>4</v>
      </c>
      <c r="I23">
        <v>4</v>
      </c>
      <c r="J23">
        <v>5</v>
      </c>
    </row>
    <row r="24" spans="1:10" x14ac:dyDescent="0.25">
      <c r="A24" t="s">
        <v>39</v>
      </c>
      <c r="B24">
        <v>0</v>
      </c>
      <c r="C24">
        <f>100*(C25-$B$25)/$B$25</f>
        <v>214.28571428571433</v>
      </c>
      <c r="D24">
        <f t="shared" ref="D24:J24" si="4">100*(D25-$B$25)/$B$25</f>
        <v>128.57142857142861</v>
      </c>
      <c r="E24">
        <f t="shared" si="4"/>
        <v>471.42857142857144</v>
      </c>
      <c r="F24">
        <f t="shared" si="4"/>
        <v>742.85714285714289</v>
      </c>
      <c r="G24">
        <f t="shared" si="4"/>
        <v>1328.5714285714289</v>
      </c>
      <c r="H24">
        <f t="shared" si="4"/>
        <v>357.14285714285717</v>
      </c>
      <c r="I24">
        <f t="shared" si="4"/>
        <v>142.85714285714286</v>
      </c>
      <c r="J24">
        <f t="shared" si="4"/>
        <v>7471.4285714285716</v>
      </c>
    </row>
    <row r="25" spans="1:10" x14ac:dyDescent="0.25">
      <c r="B25">
        <v>0.7</v>
      </c>
      <c r="C25">
        <v>2.2000000000000002</v>
      </c>
      <c r="D25">
        <v>1.6</v>
      </c>
      <c r="E25">
        <v>4</v>
      </c>
      <c r="F25">
        <v>5.9</v>
      </c>
      <c r="G25">
        <v>10</v>
      </c>
      <c r="H25">
        <v>3.2</v>
      </c>
      <c r="I25">
        <v>1.7</v>
      </c>
      <c r="J25">
        <v>53</v>
      </c>
    </row>
    <row r="27" spans="1:10" x14ac:dyDescent="0.25">
      <c r="A27" t="s">
        <v>69</v>
      </c>
      <c r="B27">
        <v>0</v>
      </c>
      <c r="C27">
        <v>1</v>
      </c>
      <c r="D27">
        <v>1</v>
      </c>
      <c r="E27">
        <v>2</v>
      </c>
      <c r="F27">
        <v>3</v>
      </c>
      <c r="G27">
        <v>4</v>
      </c>
      <c r="H27">
        <v>4</v>
      </c>
      <c r="I27">
        <v>4</v>
      </c>
      <c r="J27">
        <v>5</v>
      </c>
    </row>
    <row r="28" spans="1:10" x14ac:dyDescent="0.25">
      <c r="A28" t="s">
        <v>38</v>
      </c>
      <c r="B28">
        <v>0</v>
      </c>
      <c r="C28">
        <f>100*(C29-$B$29)/$B$29</f>
        <v>371.42857142857139</v>
      </c>
      <c r="D28">
        <f t="shared" ref="D28:J28" si="5">100*(D29-$B$29)/$B$29</f>
        <v>300</v>
      </c>
      <c r="E28">
        <f t="shared" si="5"/>
        <v>1114.2857142857144</v>
      </c>
      <c r="F28">
        <f t="shared" si="5"/>
        <v>2385.7142857142858</v>
      </c>
      <c r="G28">
        <f t="shared" si="5"/>
        <v>4257.1428571428578</v>
      </c>
      <c r="H28">
        <f t="shared" si="5"/>
        <v>742.85714285714289</v>
      </c>
      <c r="I28">
        <f t="shared" si="5"/>
        <v>242.85714285714286</v>
      </c>
      <c r="J28">
        <f t="shared" si="5"/>
        <v>10042.857142857143</v>
      </c>
    </row>
    <row r="29" spans="1:10" x14ac:dyDescent="0.25">
      <c r="B29">
        <v>0.7</v>
      </c>
      <c r="C29">
        <v>3.3</v>
      </c>
      <c r="D29">
        <v>2.8</v>
      </c>
      <c r="E29">
        <v>8.5</v>
      </c>
      <c r="F29">
        <v>17.399999999999999</v>
      </c>
      <c r="G29">
        <v>30.5</v>
      </c>
      <c r="H29">
        <v>5.9</v>
      </c>
      <c r="I29">
        <v>2.4</v>
      </c>
      <c r="J29">
        <v>71</v>
      </c>
    </row>
    <row r="31" spans="1:10" x14ac:dyDescent="0.25">
      <c r="A31" t="s">
        <v>0</v>
      </c>
    </row>
    <row r="32" spans="1:10" x14ac:dyDescent="0.25">
      <c r="A32" t="s">
        <v>69</v>
      </c>
      <c r="B32">
        <v>0</v>
      </c>
      <c r="C32">
        <v>1</v>
      </c>
      <c r="D32">
        <v>1</v>
      </c>
      <c r="E32">
        <v>2</v>
      </c>
      <c r="F32">
        <v>3</v>
      </c>
      <c r="G32">
        <v>4</v>
      </c>
      <c r="H32">
        <v>4</v>
      </c>
      <c r="I32">
        <v>4</v>
      </c>
      <c r="J32">
        <v>5</v>
      </c>
    </row>
    <row r="33" spans="1:10" x14ac:dyDescent="0.25">
      <c r="A33" t="s">
        <v>12</v>
      </c>
      <c r="B33">
        <v>0</v>
      </c>
      <c r="C33">
        <f>100*(C34-$B$34)/$B$34</f>
        <v>57.142857142857167</v>
      </c>
      <c r="D33">
        <f t="shared" ref="D33:J33" si="6">100*(D34-$B$34)/$B$34</f>
        <v>42.857142857142868</v>
      </c>
      <c r="E33">
        <f t="shared" si="6"/>
        <v>371.42857142857139</v>
      </c>
      <c r="F33">
        <f t="shared" si="6"/>
        <v>514.28571428571422</v>
      </c>
      <c r="G33">
        <f t="shared" si="6"/>
        <v>257.14285714285717</v>
      </c>
      <c r="H33">
        <f t="shared" si="6"/>
        <v>114.28571428571429</v>
      </c>
      <c r="I33">
        <f t="shared" si="6"/>
        <v>57.142857142857167</v>
      </c>
      <c r="J33">
        <f t="shared" si="6"/>
        <v>200</v>
      </c>
    </row>
    <row r="34" spans="1:10" x14ac:dyDescent="0.25">
      <c r="B34">
        <v>0.7</v>
      </c>
      <c r="C34">
        <v>1.1000000000000001</v>
      </c>
      <c r="D34">
        <v>1</v>
      </c>
      <c r="E34">
        <v>3.3</v>
      </c>
      <c r="F34">
        <v>4.3</v>
      </c>
      <c r="G34">
        <v>2.5</v>
      </c>
      <c r="H34">
        <v>1.5</v>
      </c>
      <c r="I34">
        <v>1.1000000000000001</v>
      </c>
      <c r="J34">
        <v>2.1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Figure 14 a</vt:lpstr>
      <vt:lpstr>Figure 14 b</vt:lpstr>
      <vt:lpstr>Isacord</vt:lpstr>
      <vt:lpstr>Isacord_2</vt:lpstr>
      <vt:lpstr>Isacord (% resistance)</vt:lpstr>
      <vt:lpstr>OpticWhite fabric</vt:lpstr>
      <vt:lpstr>Optic White fabric_2</vt:lpstr>
      <vt:lpstr>White fabric (% resistance)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Komolafe A.O.</dc:creator>
  <cp:lastModifiedBy>Abiodun Komolafe</cp:lastModifiedBy>
  <dcterms:created xsi:type="dcterms:W3CDTF">2020-08-03T14:16:08Z</dcterms:created>
  <dcterms:modified xsi:type="dcterms:W3CDTF">2024-04-16T19:12:18Z</dcterms:modified>
</cp:coreProperties>
</file>