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hb4u22_soton_ac_uk/Documents/Documents/Nike Consultancy - 1/Study 2 - Analysis - Sweat Glands/To Submit/"/>
    </mc:Choice>
  </mc:AlternateContent>
  <xr:revisionPtr revIDLastSave="59" documentId="8_{FDA99B26-6C89-4F5D-9398-5960FF5693A6}" xr6:coauthVersionLast="47" xr6:coauthVersionMax="47" xr10:uidLastSave="{AF3C446D-E364-4F50-AE87-38A29719F694}"/>
  <bookViews>
    <workbookView xWindow="-120" yWindow="-120" windowWidth="25440" windowHeight="15390" xr2:uid="{AB02E94B-B2BF-4E8A-BBE4-480DD19E700D}"/>
  </bookViews>
  <sheets>
    <sheet name="Sweat Analysi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3" i="3"/>
  <c r="U4" i="3" l="1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3" i="3"/>
</calcChain>
</file>

<file path=xl/sharedStrings.xml><?xml version="1.0" encoding="utf-8"?>
<sst xmlns="http://schemas.openxmlformats.org/spreadsheetml/2006/main" count="69" uniqueCount="45">
  <si>
    <t>ID01</t>
  </si>
  <si>
    <t>ID02</t>
  </si>
  <si>
    <t>ID03</t>
  </si>
  <si>
    <t>ID04</t>
  </si>
  <si>
    <t>ID05</t>
  </si>
  <si>
    <t>ID06</t>
  </si>
  <si>
    <t>ID07</t>
  </si>
  <si>
    <t>ID08</t>
  </si>
  <si>
    <t>ID09</t>
  </si>
  <si>
    <t>ID10</t>
  </si>
  <si>
    <t>ID11</t>
  </si>
  <si>
    <t>ID12</t>
  </si>
  <si>
    <t>ID13</t>
  </si>
  <si>
    <t>ID14</t>
  </si>
  <si>
    <t>ID15</t>
  </si>
  <si>
    <t>ID16</t>
  </si>
  <si>
    <t>ID17</t>
  </si>
  <si>
    <t>ID18</t>
  </si>
  <si>
    <t>ID19</t>
  </si>
  <si>
    <t>ID20</t>
  </si>
  <si>
    <t>ID21</t>
  </si>
  <si>
    <t>ID22</t>
  </si>
  <si>
    <t>Participant ID</t>
  </si>
  <si>
    <t>Bra Size</t>
  </si>
  <si>
    <t>M</t>
  </si>
  <si>
    <t>L</t>
  </si>
  <si>
    <t>S</t>
  </si>
  <si>
    <t>XL</t>
  </si>
  <si>
    <t>Age</t>
  </si>
  <si>
    <t>Height (cm)</t>
  </si>
  <si>
    <t>Weight (kg)</t>
  </si>
  <si>
    <t>BSA (m^2)</t>
  </si>
  <si>
    <t>Sweat Rate (g/m^2/h)</t>
  </si>
  <si>
    <t>Breast Top</t>
  </si>
  <si>
    <t>Breast Bottom</t>
  </si>
  <si>
    <t>Breast Average</t>
  </si>
  <si>
    <t>Bra Triangle</t>
  </si>
  <si>
    <t>Glands per cm^2</t>
  </si>
  <si>
    <t>Top</t>
  </si>
  <si>
    <t>Bottom</t>
  </si>
  <si>
    <t>Breast SA (cm^2)</t>
  </si>
  <si>
    <t>Output Per gland (mg/h)</t>
  </si>
  <si>
    <t>Ereq (W/m2)</t>
  </si>
  <si>
    <t>Ereq (W)</t>
  </si>
  <si>
    <t>Run time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</si>
</sst>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/>
    <xf numFmtId="0" fontId="0" fillId="3" borderId="6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9" xfId="0" applyBorder="1"/>
    <xf numFmtId="0" fontId="0" fillId="0" borderId="0" xfId="0" applyAlignment="1">
      <alignment wrapText="1"/>
    </xf>
    <xf numFmtId="2" fontId="0" fillId="0" borderId="4" xfId="0" applyNumberFormat="1" applyBorder="1"/>
    <xf numFmtId="2" fontId="0" fillId="0" borderId="7" xfId="0" applyNumberFormat="1" applyBorder="1" applyAlignment="1">
      <alignment vertical="center"/>
    </xf>
    <xf numFmtId="2" fontId="0" fillId="0" borderId="8" xfId="0" applyNumberFormat="1" applyBorder="1" applyAlignment="1">
      <alignment vertical="center"/>
    </xf>
    <xf numFmtId="164" fontId="0" fillId="0" borderId="4" xfId="0" applyNumberFormat="1" applyBorder="1"/>
    <xf numFmtId="164" fontId="0" fillId="0" borderId="7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5" fontId="0" fillId="0" borderId="4" xfId="0" applyNumberFormat="1" applyBorder="1"/>
    <xf numFmtId="165" fontId="0" fillId="0" borderId="7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1" fillId="0" borderId="25" xfId="0" applyNumberFormat="1" applyFont="1" applyFill="1" applyBorder="1" applyAlignment="1">
      <alignment horizontal="center" vertical="center" wrapText="1"/>
    </xf>
    <xf numFmtId="165" fontId="1" fillId="0" borderId="9" xfId="0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164" fontId="0" fillId="0" borderId="12" xfId="0" applyNumberFormat="1" applyFill="1" applyBorder="1"/>
    <xf numFmtId="164" fontId="0" fillId="0" borderId="13" xfId="0" applyNumberFormat="1" applyFill="1" applyBorder="1"/>
    <xf numFmtId="2" fontId="0" fillId="0" borderId="12" xfId="0" applyNumberFormat="1" applyFill="1" applyBorder="1"/>
    <xf numFmtId="2" fontId="0" fillId="0" borderId="13" xfId="0" applyNumberFormat="1" applyFill="1" applyBorder="1"/>
    <xf numFmtId="2" fontId="0" fillId="0" borderId="18" xfId="0" applyNumberFormat="1" applyFill="1" applyBorder="1"/>
    <xf numFmtId="164" fontId="0" fillId="0" borderId="4" xfId="0" applyNumberFormat="1" applyFill="1" applyBorder="1"/>
    <xf numFmtId="164" fontId="0" fillId="0" borderId="14" xfId="0" applyNumberFormat="1" applyFill="1" applyBorder="1"/>
    <xf numFmtId="164" fontId="0" fillId="0" borderId="15" xfId="0" applyNumberFormat="1" applyFill="1" applyBorder="1"/>
    <xf numFmtId="2" fontId="0" fillId="0" borderId="14" xfId="0" applyNumberFormat="1" applyFill="1" applyBorder="1"/>
    <xf numFmtId="2" fontId="0" fillId="0" borderId="15" xfId="0" applyNumberFormat="1" applyFill="1" applyBorder="1"/>
    <xf numFmtId="2" fontId="0" fillId="0" borderId="19" xfId="0" applyNumberFormat="1" applyFill="1" applyBorder="1"/>
    <xf numFmtId="164" fontId="0" fillId="0" borderId="7" xfId="0" applyNumberFormat="1" applyFill="1" applyBorder="1" applyAlignment="1">
      <alignment vertical="center"/>
    </xf>
    <xf numFmtId="2" fontId="0" fillId="0" borderId="26" xfId="0" applyNumberFormat="1" applyFill="1" applyBorder="1"/>
    <xf numFmtId="0" fontId="0" fillId="0" borderId="9" xfId="0" applyFill="1" applyBorder="1"/>
    <xf numFmtId="164" fontId="0" fillId="0" borderId="16" xfId="0" applyNumberFormat="1" applyFill="1" applyBorder="1"/>
    <xf numFmtId="164" fontId="0" fillId="0" borderId="17" xfId="0" applyNumberFormat="1" applyFill="1" applyBorder="1"/>
    <xf numFmtId="2" fontId="0" fillId="0" borderId="16" xfId="0" applyNumberFormat="1" applyFill="1" applyBorder="1"/>
    <xf numFmtId="2" fontId="0" fillId="0" borderId="17" xfId="0" applyNumberFormat="1" applyFill="1" applyBorder="1"/>
    <xf numFmtId="2" fontId="0" fillId="0" borderId="20" xfId="0" applyNumberFormat="1" applyFill="1" applyBorder="1"/>
    <xf numFmtId="164" fontId="0" fillId="0" borderId="8" xfId="0" applyNumberForma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Border="1" applyAlignment="1">
      <alignment horizontal="center" wrapText="1"/>
    </xf>
    <xf numFmtId="0" fontId="1" fillId="0" borderId="10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22" xfId="0" applyFont="1" applyFill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7E5F6"/>
      <color rgb="FFF2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CC9C-71D7-4D92-94EB-D7DDDF4F9F88}">
  <dimension ref="A1:V24"/>
  <sheetViews>
    <sheetView tabSelected="1" zoomScale="80" zoomScaleNormal="80" workbookViewId="0">
      <selection activeCell="J33" sqref="J32:J33"/>
    </sheetView>
  </sheetViews>
  <sheetFormatPr defaultRowHeight="15" x14ac:dyDescent="0.25"/>
  <cols>
    <col min="1" max="1" width="12.140625" customWidth="1"/>
    <col min="2" max="2" width="8.42578125" customWidth="1"/>
    <col min="3" max="3" width="8.85546875" customWidth="1"/>
    <col min="4" max="4" width="9.42578125" customWidth="1"/>
    <col min="5" max="5" width="8" customWidth="1"/>
    <col min="6" max="15" width="8.85546875" customWidth="1"/>
    <col min="16" max="16" width="7.5703125" customWidth="1"/>
    <col min="17" max="18" width="8.85546875" customWidth="1"/>
    <col min="19" max="19" width="9.5703125" customWidth="1"/>
    <col min="20" max="20" width="10" customWidth="1"/>
  </cols>
  <sheetData>
    <row r="1" spans="1:22" ht="32.25" customHeight="1" x14ac:dyDescent="0.25">
      <c r="A1" s="24" t="s">
        <v>22</v>
      </c>
      <c r="B1" s="24" t="s">
        <v>23</v>
      </c>
      <c r="C1" s="47" t="s">
        <v>28</v>
      </c>
      <c r="D1" s="24" t="s">
        <v>29</v>
      </c>
      <c r="E1" s="24" t="s">
        <v>30</v>
      </c>
      <c r="F1" s="24" t="s">
        <v>31</v>
      </c>
      <c r="G1" s="57" t="s">
        <v>40</v>
      </c>
      <c r="H1" s="49" t="s">
        <v>32</v>
      </c>
      <c r="I1" s="50"/>
      <c r="J1" s="50"/>
      <c r="K1" s="50"/>
      <c r="L1" s="49" t="s">
        <v>37</v>
      </c>
      <c r="M1" s="50"/>
      <c r="N1" s="50"/>
      <c r="O1" s="51"/>
      <c r="P1" s="50" t="s">
        <v>41</v>
      </c>
      <c r="Q1" s="50"/>
      <c r="R1" s="50"/>
      <c r="S1" s="50"/>
      <c r="T1" s="24" t="s">
        <v>42</v>
      </c>
      <c r="U1" s="24" t="s">
        <v>43</v>
      </c>
      <c r="V1" s="52" t="s">
        <v>44</v>
      </c>
    </row>
    <row r="2" spans="1:22" s="14" customFormat="1" ht="30.75" customHeight="1" thickBot="1" x14ac:dyDescent="0.3">
      <c r="A2" s="25"/>
      <c r="B2" s="25"/>
      <c r="C2" s="48"/>
      <c r="D2" s="25"/>
      <c r="E2" s="25"/>
      <c r="F2" s="25"/>
      <c r="G2" s="58"/>
      <c r="H2" s="53" t="s">
        <v>33</v>
      </c>
      <c r="I2" s="54" t="s">
        <v>34</v>
      </c>
      <c r="J2" s="54" t="s">
        <v>35</v>
      </c>
      <c r="K2" s="54" t="s">
        <v>36</v>
      </c>
      <c r="L2" s="53" t="s">
        <v>38</v>
      </c>
      <c r="M2" s="54" t="s">
        <v>39</v>
      </c>
      <c r="N2" s="54" t="s">
        <v>35</v>
      </c>
      <c r="O2" s="54" t="s">
        <v>36</v>
      </c>
      <c r="P2" s="53" t="s">
        <v>38</v>
      </c>
      <c r="Q2" s="54" t="s">
        <v>39</v>
      </c>
      <c r="R2" s="54" t="s">
        <v>35</v>
      </c>
      <c r="S2" s="55" t="s">
        <v>36</v>
      </c>
      <c r="T2" s="25"/>
      <c r="U2" s="25"/>
      <c r="V2" s="56"/>
    </row>
    <row r="3" spans="1:22" x14ac:dyDescent="0.25">
      <c r="A3" s="1" t="s">
        <v>0</v>
      </c>
      <c r="B3" s="5" t="s">
        <v>24</v>
      </c>
      <c r="C3" s="4">
        <v>27</v>
      </c>
      <c r="D3" s="18">
        <v>165</v>
      </c>
      <c r="E3" s="15">
        <v>59.77</v>
      </c>
      <c r="F3" s="21">
        <v>1.6559513248110744</v>
      </c>
      <c r="G3" s="26">
        <v>244.52</v>
      </c>
      <c r="H3" s="27">
        <v>34.755555555555546</v>
      </c>
      <c r="I3" s="28">
        <v>9.4444444444444535</v>
      </c>
      <c r="J3" s="28">
        <f>AVERAGE(H3:I3)</f>
        <v>22.1</v>
      </c>
      <c r="K3" s="28">
        <v>225.53333333333336</v>
      </c>
      <c r="L3" s="27">
        <v>48.666666666666664</v>
      </c>
      <c r="M3" s="28">
        <v>50.333333333333336</v>
      </c>
      <c r="N3" s="28">
        <v>49.5</v>
      </c>
      <c r="O3" s="28">
        <v>120.55555555555556</v>
      </c>
      <c r="P3" s="29">
        <v>2.4711254364759592</v>
      </c>
      <c r="Q3" s="30">
        <v>0.64926632904817605</v>
      </c>
      <c r="R3" s="30">
        <v>1.5601958827620677</v>
      </c>
      <c r="S3" s="31">
        <v>6.4732989970181611</v>
      </c>
      <c r="T3" s="32">
        <v>341.48479969692931</v>
      </c>
      <c r="U3" s="32">
        <f>T3*F3</f>
        <v>565.48220646097445</v>
      </c>
      <c r="V3" s="4">
        <v>45</v>
      </c>
    </row>
    <row r="4" spans="1:22" x14ac:dyDescent="0.25">
      <c r="A4" s="2" t="s">
        <v>1</v>
      </c>
      <c r="B4" s="7" t="s">
        <v>25</v>
      </c>
      <c r="C4" s="6">
        <v>20</v>
      </c>
      <c r="D4" s="19">
        <v>168.5</v>
      </c>
      <c r="E4" s="16">
        <v>61.34</v>
      </c>
      <c r="F4" s="22">
        <v>1.6999743080885101</v>
      </c>
      <c r="G4" s="26">
        <v>280.29000000000002</v>
      </c>
      <c r="H4" s="33">
        <v>17.000000000000014</v>
      </c>
      <c r="I4" s="34">
        <v>37.022222222222219</v>
      </c>
      <c r="J4" s="34">
        <f t="shared" ref="J4:J24" si="0">AVERAGE(H4:I4)</f>
        <v>27.011111111111116</v>
      </c>
      <c r="K4" s="34">
        <v>87.833333333333314</v>
      </c>
      <c r="L4" s="33">
        <v>24.444444444444443</v>
      </c>
      <c r="M4" s="34">
        <v>22.111111111111111</v>
      </c>
      <c r="N4" s="34">
        <v>23.277777777777779</v>
      </c>
      <c r="O4" s="34">
        <v>97.777777777777771</v>
      </c>
      <c r="P4" s="35">
        <v>2.4064171122994673</v>
      </c>
      <c r="Q4" s="36">
        <v>5.7936742536210453</v>
      </c>
      <c r="R4" s="36">
        <v>4.1000456829602561</v>
      </c>
      <c r="S4" s="37">
        <v>3.1082887700534751</v>
      </c>
      <c r="T4" s="38">
        <v>274.80024429233856</v>
      </c>
      <c r="U4" s="38">
        <f>T4*F4</f>
        <v>467.15335515342178</v>
      </c>
      <c r="V4" s="4">
        <v>45</v>
      </c>
    </row>
    <row r="5" spans="1:22" x14ac:dyDescent="0.25">
      <c r="A5" s="2" t="s">
        <v>2</v>
      </c>
      <c r="B5" s="8" t="s">
        <v>24</v>
      </c>
      <c r="C5" s="6">
        <v>19</v>
      </c>
      <c r="D5" s="19">
        <v>168.5</v>
      </c>
      <c r="E5" s="16">
        <v>71.234999999999999</v>
      </c>
      <c r="F5" s="22">
        <v>1.8115317998911635</v>
      </c>
      <c r="G5" s="26">
        <v>203.51</v>
      </c>
      <c r="H5" s="33">
        <v>35.8888888888889</v>
      </c>
      <c r="I5" s="34">
        <v>27.200000000000006</v>
      </c>
      <c r="J5" s="34">
        <f t="shared" si="0"/>
        <v>31.544444444444451</v>
      </c>
      <c r="K5" s="34">
        <v>83.111111111111128</v>
      </c>
      <c r="L5" s="33">
        <v>63.555555555555557</v>
      </c>
      <c r="M5" s="34">
        <v>42.222222222222221</v>
      </c>
      <c r="N5" s="34">
        <v>52.888888888888886</v>
      </c>
      <c r="O5" s="34">
        <v>100.55555555555556</v>
      </c>
      <c r="P5" s="35">
        <v>1.9539284245166604</v>
      </c>
      <c r="Q5" s="36">
        <v>2.229102167182663</v>
      </c>
      <c r="R5" s="36">
        <v>2.0915152958496614</v>
      </c>
      <c r="S5" s="37">
        <v>2.8599285017874552</v>
      </c>
      <c r="T5" s="38">
        <v>343.73645897091643</v>
      </c>
      <c r="U5" s="38">
        <f>T5*F5</f>
        <v>622.6895262077993</v>
      </c>
      <c r="V5" s="4">
        <v>45</v>
      </c>
    </row>
    <row r="6" spans="1:22" x14ac:dyDescent="0.25">
      <c r="A6" s="2" t="s">
        <v>3</v>
      </c>
      <c r="B6" s="8" t="s">
        <v>24</v>
      </c>
      <c r="C6" s="6">
        <v>21</v>
      </c>
      <c r="D6" s="19">
        <v>170</v>
      </c>
      <c r="E6" s="16">
        <v>62.405000000000001</v>
      </c>
      <c r="F6" s="22">
        <v>1.7234950140283034</v>
      </c>
      <c r="G6" s="26">
        <v>236.14</v>
      </c>
      <c r="H6" s="33">
        <v>15.299999999999994</v>
      </c>
      <c r="I6" s="34">
        <v>37.96666666666664</v>
      </c>
      <c r="J6" s="34">
        <f t="shared" si="0"/>
        <v>26.633333333333319</v>
      </c>
      <c r="K6" s="34">
        <v>80.088888888888874</v>
      </c>
      <c r="L6" s="33">
        <v>33.555555555555557</v>
      </c>
      <c r="M6" s="34">
        <v>42.444444444444443</v>
      </c>
      <c r="N6" s="34">
        <v>38</v>
      </c>
      <c r="O6" s="34">
        <v>106.77777777777777</v>
      </c>
      <c r="P6" s="35">
        <v>1.5777171795870657</v>
      </c>
      <c r="Q6" s="36">
        <v>3.0951647674776686</v>
      </c>
      <c r="R6" s="36">
        <v>2.3364409735323672</v>
      </c>
      <c r="S6" s="37">
        <v>2.5953357409561111</v>
      </c>
      <c r="T6" s="38">
        <v>327.47741719022173</v>
      </c>
      <c r="U6" s="38">
        <f>T6*F6</f>
        <v>564.40569573421374</v>
      </c>
      <c r="V6" s="4">
        <v>45</v>
      </c>
    </row>
    <row r="7" spans="1:22" x14ac:dyDescent="0.25">
      <c r="A7" s="2" t="s">
        <v>4</v>
      </c>
      <c r="B7" s="9" t="s">
        <v>26</v>
      </c>
      <c r="C7" s="6">
        <v>26</v>
      </c>
      <c r="D7" s="19">
        <v>165</v>
      </c>
      <c r="E7" s="16">
        <v>66.674999999999997</v>
      </c>
      <c r="F7" s="22">
        <v>1.7347083484189016</v>
      </c>
      <c r="G7" s="26">
        <v>150.4</v>
      </c>
      <c r="H7" s="33">
        <v>26.06666666666667</v>
      </c>
      <c r="I7" s="34">
        <v>29.088888888888878</v>
      </c>
      <c r="J7" s="34">
        <f t="shared" si="0"/>
        <v>27.577777777777776</v>
      </c>
      <c r="K7" s="34">
        <v>145.63333333333335</v>
      </c>
      <c r="L7" s="33">
        <v>59.555555555555557</v>
      </c>
      <c r="M7" s="34">
        <v>55.222222222222221</v>
      </c>
      <c r="N7" s="34">
        <v>57.388888888888886</v>
      </c>
      <c r="O7" s="34">
        <v>97.777777777777771</v>
      </c>
      <c r="P7" s="35">
        <v>1.5144863915715541</v>
      </c>
      <c r="Q7" s="36">
        <v>1.8227009113504546</v>
      </c>
      <c r="R7" s="36">
        <v>1.6685936514610042</v>
      </c>
      <c r="S7" s="37">
        <v>5.1537433155080219</v>
      </c>
      <c r="T7" s="38">
        <v>375.25218799812944</v>
      </c>
      <c r="U7" s="38">
        <f>T7*F7</f>
        <v>650.95310328281437</v>
      </c>
      <c r="V7" s="4">
        <v>45</v>
      </c>
    </row>
    <row r="8" spans="1:22" x14ac:dyDescent="0.25">
      <c r="A8" s="2" t="s">
        <v>5</v>
      </c>
      <c r="B8" s="9" t="s">
        <v>26</v>
      </c>
      <c r="C8" s="6">
        <v>18</v>
      </c>
      <c r="D8" s="19">
        <v>168.5</v>
      </c>
      <c r="E8" s="16">
        <v>57.274000000000001</v>
      </c>
      <c r="F8" s="22">
        <v>1.6511373397196236</v>
      </c>
      <c r="G8" s="26">
        <v>147.22</v>
      </c>
      <c r="H8" s="33">
        <v>23.422222222222224</v>
      </c>
      <c r="I8" s="34">
        <v>44.388888888888886</v>
      </c>
      <c r="J8" s="34">
        <f t="shared" si="0"/>
        <v>33.905555555555551</v>
      </c>
      <c r="K8" s="34">
        <v>98.977777777777803</v>
      </c>
      <c r="L8" s="33">
        <v>42.666666666666664</v>
      </c>
      <c r="M8" s="34">
        <v>41.666666666666664</v>
      </c>
      <c r="N8" s="34">
        <v>42.166666666666664</v>
      </c>
      <c r="O8" s="34">
        <v>92</v>
      </c>
      <c r="P8" s="35">
        <v>1.8995098039215685</v>
      </c>
      <c r="Q8" s="36">
        <v>3.6862745098039209</v>
      </c>
      <c r="R8" s="36">
        <v>2.7928921568627447</v>
      </c>
      <c r="S8" s="37">
        <v>3.7226484796817276</v>
      </c>
      <c r="T8" s="38">
        <v>374.30769228822663</v>
      </c>
      <c r="U8" s="38">
        <f>T8*F8</f>
        <v>618.03340728137402</v>
      </c>
      <c r="V8" s="4">
        <v>45</v>
      </c>
    </row>
    <row r="9" spans="1:22" x14ac:dyDescent="0.25">
      <c r="A9" s="2" t="s">
        <v>6</v>
      </c>
      <c r="B9" s="9" t="s">
        <v>26</v>
      </c>
      <c r="C9" s="6">
        <v>19</v>
      </c>
      <c r="D9" s="19">
        <v>171</v>
      </c>
      <c r="E9" s="16">
        <v>57.597999999999999</v>
      </c>
      <c r="F9" s="22">
        <v>1.6728679094012218</v>
      </c>
      <c r="G9" s="26">
        <v>169.68</v>
      </c>
      <c r="H9" s="33">
        <v>20.588888888888889</v>
      </c>
      <c r="I9" s="34">
        <v>9.6333333333333222</v>
      </c>
      <c r="J9" s="34">
        <f t="shared" si="0"/>
        <v>15.111111111111105</v>
      </c>
      <c r="K9" s="34">
        <v>87.588888888888903</v>
      </c>
      <c r="L9" s="33">
        <v>66.444444444444443</v>
      </c>
      <c r="M9" s="34">
        <v>52.111111111111114</v>
      </c>
      <c r="N9" s="34">
        <v>59.277777777777779</v>
      </c>
      <c r="O9" s="34">
        <v>80</v>
      </c>
      <c r="P9" s="35">
        <v>1.0722014558331692</v>
      </c>
      <c r="Q9" s="36">
        <v>0.63965884861407163</v>
      </c>
      <c r="R9" s="36">
        <v>0.85593015222362046</v>
      </c>
      <c r="S9" s="39">
        <v>3.7826797385620909</v>
      </c>
      <c r="T9" s="38">
        <v>288.84713187324058</v>
      </c>
      <c r="U9" s="38">
        <f>T9*F9</f>
        <v>483.20309763332699</v>
      </c>
      <c r="V9" s="4">
        <v>45</v>
      </c>
    </row>
    <row r="10" spans="1:22" x14ac:dyDescent="0.25">
      <c r="A10" s="2" t="s">
        <v>7</v>
      </c>
      <c r="B10" s="7" t="s">
        <v>25</v>
      </c>
      <c r="C10" s="6">
        <v>24</v>
      </c>
      <c r="D10" s="19">
        <v>177</v>
      </c>
      <c r="E10" s="16">
        <v>73.19</v>
      </c>
      <c r="F10" s="22">
        <v>1.8990610844808022</v>
      </c>
      <c r="G10" s="26">
        <v>173.71</v>
      </c>
      <c r="H10" s="33">
        <v>27.388888888888872</v>
      </c>
      <c r="I10" s="34">
        <v>18.888888888888886</v>
      </c>
      <c r="J10" s="34">
        <f t="shared" si="0"/>
        <v>23.138888888888879</v>
      </c>
      <c r="K10" s="34">
        <v>147.89999999999998</v>
      </c>
      <c r="L10" s="33">
        <v>71.222222222222229</v>
      </c>
      <c r="M10" s="34">
        <v>59</v>
      </c>
      <c r="N10" s="34">
        <v>65.111111111111114</v>
      </c>
      <c r="O10" s="34">
        <v>117</v>
      </c>
      <c r="P10" s="35">
        <v>1.3306414609525548</v>
      </c>
      <c r="Q10" s="36">
        <v>1.1077877478675082</v>
      </c>
      <c r="R10" s="36">
        <v>1.2192146044100314</v>
      </c>
      <c r="S10" s="37">
        <v>4.3740573152337854</v>
      </c>
      <c r="T10" s="38">
        <v>302.61742736818144</v>
      </c>
      <c r="U10" s="38">
        <f>T10*F10</f>
        <v>574.68897980060899</v>
      </c>
      <c r="V10" s="4">
        <v>45</v>
      </c>
    </row>
    <row r="11" spans="1:22" x14ac:dyDescent="0.25">
      <c r="A11" s="2" t="s">
        <v>8</v>
      </c>
      <c r="B11" s="9" t="s">
        <v>26</v>
      </c>
      <c r="C11" s="6">
        <v>20</v>
      </c>
      <c r="D11" s="19">
        <v>164.5</v>
      </c>
      <c r="E11" s="16">
        <v>68.87</v>
      </c>
      <c r="F11" s="22">
        <v>1.7548879346491584</v>
      </c>
      <c r="G11" s="26">
        <v>158.18</v>
      </c>
      <c r="H11" s="33">
        <v>16.811111111111106</v>
      </c>
      <c r="I11" s="34">
        <v>25.68888888888889</v>
      </c>
      <c r="J11" s="34">
        <f t="shared" si="0"/>
        <v>21.25</v>
      </c>
      <c r="K11" s="34">
        <v>148.0888888888889</v>
      </c>
      <c r="L11" s="33">
        <v>56</v>
      </c>
      <c r="M11" s="34">
        <v>52.222222222222221</v>
      </c>
      <c r="N11" s="34">
        <v>54.111111111111114</v>
      </c>
      <c r="O11" s="34">
        <v>65.666666666666671</v>
      </c>
      <c r="P11" s="35">
        <v>1.0387488328664793</v>
      </c>
      <c r="Q11" s="36">
        <v>1.7021276595744681</v>
      </c>
      <c r="R11" s="36">
        <v>1.3704382462204738</v>
      </c>
      <c r="S11" s="37">
        <v>7.8033243754354533</v>
      </c>
      <c r="T11" s="38">
        <v>377.84723206872593</v>
      </c>
      <c r="U11" s="38">
        <f>T11*F11</f>
        <v>663.07954869798766</v>
      </c>
      <c r="V11" s="4">
        <v>45</v>
      </c>
    </row>
    <row r="12" spans="1:22" x14ac:dyDescent="0.25">
      <c r="A12" s="2" t="s">
        <v>9</v>
      </c>
      <c r="B12" s="7" t="s">
        <v>25</v>
      </c>
      <c r="C12" s="6">
        <v>22</v>
      </c>
      <c r="D12" s="19">
        <v>176.9</v>
      </c>
      <c r="E12" s="16">
        <v>76.319999999999993</v>
      </c>
      <c r="F12" s="22">
        <v>1.9323700880308774</v>
      </c>
      <c r="G12" s="26">
        <v>327.77</v>
      </c>
      <c r="H12" s="33">
        <v>8.3111111111110976</v>
      </c>
      <c r="I12" s="34">
        <v>17.944444444444464</v>
      </c>
      <c r="J12" s="34">
        <f t="shared" si="0"/>
        <v>13.12777777777778</v>
      </c>
      <c r="K12" s="34">
        <v>189.45555555555558</v>
      </c>
      <c r="L12" s="33">
        <v>19</v>
      </c>
      <c r="M12" s="34">
        <v>16.111111111111111</v>
      </c>
      <c r="N12" s="34">
        <v>17.555555555555557</v>
      </c>
      <c r="O12" s="34">
        <v>113.77777777777777</v>
      </c>
      <c r="P12" s="35">
        <v>1.5135878912968672</v>
      </c>
      <c r="Q12" s="36">
        <v>3.8539553752535531</v>
      </c>
      <c r="R12" s="36">
        <v>2.6837716332752102</v>
      </c>
      <c r="S12" s="37">
        <v>5.76171875</v>
      </c>
      <c r="T12" s="38">
        <v>335.07019876671973</v>
      </c>
      <c r="U12" s="38">
        <f>T12*F12</f>
        <v>647.47962948736983</v>
      </c>
      <c r="V12" s="4">
        <v>45</v>
      </c>
    </row>
    <row r="13" spans="1:22" x14ac:dyDescent="0.25">
      <c r="A13" s="2" t="s">
        <v>10</v>
      </c>
      <c r="B13" s="9" t="s">
        <v>26</v>
      </c>
      <c r="C13" s="6">
        <v>30</v>
      </c>
      <c r="D13" s="19">
        <v>162.5</v>
      </c>
      <c r="E13" s="16">
        <v>56.442</v>
      </c>
      <c r="F13" s="22">
        <v>1.5983284545500138</v>
      </c>
      <c r="G13" s="26">
        <v>152.6</v>
      </c>
      <c r="H13" s="33">
        <v>13.411111111111104</v>
      </c>
      <c r="I13" s="34">
        <v>25.122222222222227</v>
      </c>
      <c r="J13" s="34">
        <f t="shared" si="0"/>
        <v>19.266666666666666</v>
      </c>
      <c r="K13" s="34">
        <v>74.044444444444437</v>
      </c>
      <c r="L13" s="33">
        <v>34.444444444444443</v>
      </c>
      <c r="M13" s="34">
        <v>32.888888888888886</v>
      </c>
      <c r="N13" s="34">
        <v>33.666666666666664</v>
      </c>
      <c r="O13" s="34">
        <v>89.333333333333329</v>
      </c>
      <c r="P13" s="35">
        <v>1.3472485768500939</v>
      </c>
      <c r="Q13" s="36">
        <v>2.6430842607313196</v>
      </c>
      <c r="R13" s="36">
        <v>1.9951664187907068</v>
      </c>
      <c r="S13" s="37">
        <v>2.8680128767925068</v>
      </c>
      <c r="T13" s="38">
        <v>339.75947249986882</v>
      </c>
      <c r="U13" s="38">
        <f>T13*F13</f>
        <v>543.0472325994433</v>
      </c>
      <c r="V13" s="4">
        <v>45</v>
      </c>
    </row>
    <row r="14" spans="1:22" x14ac:dyDescent="0.25">
      <c r="A14" s="2" t="s">
        <v>11</v>
      </c>
      <c r="B14" s="8" t="s">
        <v>24</v>
      </c>
      <c r="C14" s="6">
        <v>27</v>
      </c>
      <c r="D14" s="19">
        <v>170</v>
      </c>
      <c r="E14" s="16">
        <v>68.064999999999998</v>
      </c>
      <c r="F14" s="22">
        <v>1.788275503367764</v>
      </c>
      <c r="G14" s="26">
        <v>288.04000000000002</v>
      </c>
      <c r="H14" s="33">
        <v>20.399999999999999</v>
      </c>
      <c r="I14" s="34">
        <v>10.199999999999989</v>
      </c>
      <c r="J14" s="34">
        <f t="shared" si="0"/>
        <v>15.299999999999994</v>
      </c>
      <c r="K14" s="34">
        <v>136</v>
      </c>
      <c r="L14" s="33">
        <v>44.666666666666664</v>
      </c>
      <c r="M14" s="34">
        <v>27.666666666666668</v>
      </c>
      <c r="N14" s="34">
        <v>36.166666666666664</v>
      </c>
      <c r="O14" s="34">
        <v>136.88888888888889</v>
      </c>
      <c r="P14" s="35">
        <v>1.5803336259877081</v>
      </c>
      <c r="Q14" s="36">
        <v>1.2756909992912813</v>
      </c>
      <c r="R14" s="36">
        <v>1.4280123126394946</v>
      </c>
      <c r="S14" s="37">
        <v>3.4377387318563777</v>
      </c>
      <c r="T14" s="38">
        <v>357.70473901369326</v>
      </c>
      <c r="U14" s="38">
        <f>T14*F14</f>
        <v>639.67462221674691</v>
      </c>
      <c r="V14" s="4">
        <v>45</v>
      </c>
    </row>
    <row r="15" spans="1:22" x14ac:dyDescent="0.25">
      <c r="A15" s="2" t="s">
        <v>12</v>
      </c>
      <c r="B15" s="8" t="s">
        <v>24</v>
      </c>
      <c r="C15" s="6">
        <v>20</v>
      </c>
      <c r="D15" s="19">
        <v>169.5</v>
      </c>
      <c r="E15" s="16">
        <v>76.125</v>
      </c>
      <c r="F15" s="22">
        <v>1.8713863737606513</v>
      </c>
      <c r="G15" s="26">
        <v>259.08999999999997</v>
      </c>
      <c r="H15" s="33">
        <v>16.622222222222216</v>
      </c>
      <c r="I15" s="34">
        <v>9.6333333333333222</v>
      </c>
      <c r="J15" s="34">
        <f t="shared" si="0"/>
        <v>13.127777777777769</v>
      </c>
      <c r="K15" s="34">
        <v>153.37777777777779</v>
      </c>
      <c r="L15" s="33">
        <v>19.555555555555557</v>
      </c>
      <c r="M15" s="34">
        <v>14.333333333333334</v>
      </c>
      <c r="N15" s="34">
        <v>16.944444444444443</v>
      </c>
      <c r="O15" s="34">
        <v>118.11111111111111</v>
      </c>
      <c r="P15" s="35">
        <v>2.9411764705882337</v>
      </c>
      <c r="Q15" s="36">
        <v>2.3255813953488342</v>
      </c>
      <c r="R15" s="36">
        <v>2.633378932968534</v>
      </c>
      <c r="S15" s="37">
        <v>4.4933871949532396</v>
      </c>
      <c r="T15" s="38">
        <v>316.2908866750617</v>
      </c>
      <c r="U15" s="38">
        <f>T15*F15</f>
        <v>591.9024554683848</v>
      </c>
      <c r="V15" s="4">
        <v>45</v>
      </c>
    </row>
    <row r="16" spans="1:22" x14ac:dyDescent="0.25">
      <c r="A16" s="2" t="s">
        <v>13</v>
      </c>
      <c r="B16" s="7" t="s">
        <v>25</v>
      </c>
      <c r="C16" s="6">
        <v>42</v>
      </c>
      <c r="D16" s="19">
        <v>173</v>
      </c>
      <c r="E16" s="16">
        <v>64.31</v>
      </c>
      <c r="F16" s="22">
        <v>1.7679424143058566</v>
      </c>
      <c r="G16" s="26">
        <v>402.21</v>
      </c>
      <c r="H16" s="33">
        <v>16.433333333333326</v>
      </c>
      <c r="I16" s="34">
        <v>6.4222222222222074</v>
      </c>
      <c r="J16" s="34">
        <f t="shared" si="0"/>
        <v>11.427777777777766</v>
      </c>
      <c r="K16" s="34">
        <v>99.922222222222231</v>
      </c>
      <c r="L16" s="33">
        <v>23.777777777777779</v>
      </c>
      <c r="M16" s="34">
        <v>10.333333333333334</v>
      </c>
      <c r="N16" s="34">
        <v>17.055555555555557</v>
      </c>
      <c r="O16" s="34">
        <v>66</v>
      </c>
      <c r="P16" s="35">
        <v>2.3914238592633308</v>
      </c>
      <c r="Q16" s="36">
        <v>2.1505376344085967</v>
      </c>
      <c r="R16" s="36">
        <v>2.2709807468359635</v>
      </c>
      <c r="S16" s="37">
        <v>5.2386611210140615</v>
      </c>
      <c r="T16" s="38">
        <v>385.53799643511809</v>
      </c>
      <c r="U16" s="38">
        <f>T16*F16</f>
        <v>681.60897622414541</v>
      </c>
      <c r="V16" s="4">
        <v>45</v>
      </c>
    </row>
    <row r="17" spans="1:22" x14ac:dyDescent="0.25">
      <c r="A17" s="2" t="s">
        <v>14</v>
      </c>
      <c r="B17" s="7" t="s">
        <v>25</v>
      </c>
      <c r="C17" s="6">
        <v>38</v>
      </c>
      <c r="D17" s="19">
        <v>168</v>
      </c>
      <c r="E17" s="16">
        <v>75.430000000000007</v>
      </c>
      <c r="F17" s="22">
        <v>1.8521314174968475</v>
      </c>
      <c r="G17" s="26">
        <v>371.04</v>
      </c>
      <c r="H17" s="33">
        <v>16.05555555555555</v>
      </c>
      <c r="I17" s="34">
        <v>21.344444444444466</v>
      </c>
      <c r="J17" s="34">
        <f t="shared" si="0"/>
        <v>18.70000000000001</v>
      </c>
      <c r="K17" s="34">
        <v>116.92222222222225</v>
      </c>
      <c r="L17" s="33">
        <v>12.111111111111111</v>
      </c>
      <c r="M17" s="34">
        <v>23</v>
      </c>
      <c r="N17" s="34">
        <v>17.555555555555557</v>
      </c>
      <c r="O17" s="34">
        <v>75.111111111111114</v>
      </c>
      <c r="P17" s="35">
        <v>4.5871559633027497</v>
      </c>
      <c r="Q17" s="36">
        <v>3.2111395282750812</v>
      </c>
      <c r="R17" s="36">
        <v>3.8991477457889152</v>
      </c>
      <c r="S17" s="37">
        <v>5.3863557257222405</v>
      </c>
      <c r="T17" s="38">
        <v>306.97466144232715</v>
      </c>
      <c r="U17" s="38">
        <f>T17*F17</f>
        <v>568.55741483279223</v>
      </c>
      <c r="V17" s="4">
        <v>35</v>
      </c>
    </row>
    <row r="18" spans="1:22" x14ac:dyDescent="0.25">
      <c r="A18" s="2" t="s">
        <v>15</v>
      </c>
      <c r="B18" s="9" t="s">
        <v>26</v>
      </c>
      <c r="C18" s="6">
        <v>27</v>
      </c>
      <c r="D18" s="19">
        <v>172.1</v>
      </c>
      <c r="E18" s="16">
        <v>57.78</v>
      </c>
      <c r="F18" s="22">
        <v>1.6829178161231344</v>
      </c>
      <c r="G18" s="26">
        <v>230.12</v>
      </c>
      <c r="H18" s="33">
        <v>25.122222222222227</v>
      </c>
      <c r="I18" s="34">
        <v>24.366666666666671</v>
      </c>
      <c r="J18" s="34">
        <f t="shared" si="0"/>
        <v>24.744444444444447</v>
      </c>
      <c r="K18" s="34">
        <v>92.933333333333309</v>
      </c>
      <c r="L18" s="33">
        <v>52.333333333333336</v>
      </c>
      <c r="M18" s="34">
        <v>43.333333333333336</v>
      </c>
      <c r="N18" s="34">
        <v>47.833333333333336</v>
      </c>
      <c r="O18" s="34">
        <v>97.555555555555557</v>
      </c>
      <c r="P18" s="35">
        <v>1.6610465842387909</v>
      </c>
      <c r="Q18" s="36">
        <v>1.9457013574660631</v>
      </c>
      <c r="R18" s="36">
        <v>1.803373970852427</v>
      </c>
      <c r="S18" s="37">
        <v>3.2962615570146045</v>
      </c>
      <c r="T18" s="38">
        <v>379.77382640960366</v>
      </c>
      <c r="U18" s="38">
        <f>T18*F18</f>
        <v>639.12813856197658</v>
      </c>
      <c r="V18" s="4">
        <v>45</v>
      </c>
    </row>
    <row r="19" spans="1:22" x14ac:dyDescent="0.25">
      <c r="A19" s="2" t="s">
        <v>16</v>
      </c>
      <c r="B19" s="7" t="s">
        <v>25</v>
      </c>
      <c r="C19" s="6">
        <v>35</v>
      </c>
      <c r="D19" s="19">
        <v>169.2</v>
      </c>
      <c r="E19" s="16">
        <v>83.37</v>
      </c>
      <c r="F19" s="22">
        <v>1.9426105784785277</v>
      </c>
      <c r="G19" s="26">
        <v>340.9</v>
      </c>
      <c r="H19" s="33">
        <v>17.188888888888886</v>
      </c>
      <c r="I19" s="34">
        <v>6.9888888888888738</v>
      </c>
      <c r="J19" s="34">
        <f t="shared" si="0"/>
        <v>12.08888888888888</v>
      </c>
      <c r="K19" s="34">
        <v>110.31111111111112</v>
      </c>
      <c r="L19" s="33">
        <v>28.222222222222221</v>
      </c>
      <c r="M19" s="34">
        <v>25.111111111111111</v>
      </c>
      <c r="N19" s="34">
        <v>26.666666666666668</v>
      </c>
      <c r="O19" s="34">
        <v>95.777777777777771</v>
      </c>
      <c r="P19" s="35">
        <v>2.1074571560907818</v>
      </c>
      <c r="Q19" s="36">
        <v>0.96304008328995094</v>
      </c>
      <c r="R19" s="36">
        <v>1.5352486196903663</v>
      </c>
      <c r="S19" s="37">
        <v>3.9852599972703691</v>
      </c>
      <c r="T19" s="38">
        <v>293.16111536740971</v>
      </c>
      <c r="U19" s="38">
        <f>T19*F19</f>
        <v>569.49788391129414</v>
      </c>
      <c r="V19" s="4">
        <v>45</v>
      </c>
    </row>
    <row r="20" spans="1:22" x14ac:dyDescent="0.25">
      <c r="A20" s="2" t="s">
        <v>17</v>
      </c>
      <c r="B20" s="10" t="s">
        <v>27</v>
      </c>
      <c r="C20" s="6">
        <v>33</v>
      </c>
      <c r="D20" s="19">
        <v>176.5</v>
      </c>
      <c r="E20" s="16">
        <v>94.53</v>
      </c>
      <c r="F20" s="22">
        <v>2.1128727539856698</v>
      </c>
      <c r="G20" s="26">
        <v>300</v>
      </c>
      <c r="H20" s="33">
        <v>10.955555555555566</v>
      </c>
      <c r="I20" s="34">
        <v>9.255555555555544</v>
      </c>
      <c r="J20" s="34">
        <f t="shared" si="0"/>
        <v>10.105555555555554</v>
      </c>
      <c r="K20" s="34">
        <v>67.055555555555557</v>
      </c>
      <c r="L20" s="33">
        <v>20.222222222222221</v>
      </c>
      <c r="M20" s="34">
        <v>35.666666666666664</v>
      </c>
      <c r="N20" s="34">
        <v>27.944444444444443</v>
      </c>
      <c r="O20" s="34">
        <v>99.666666666666671</v>
      </c>
      <c r="P20" s="35">
        <v>1.8745959922430528</v>
      </c>
      <c r="Q20" s="36">
        <v>0.89792926516400806</v>
      </c>
      <c r="R20" s="36">
        <v>1.3862626287035305</v>
      </c>
      <c r="S20" s="37">
        <v>2.3280215096071872</v>
      </c>
      <c r="T20" s="38">
        <v>321.52545113048063</v>
      </c>
      <c r="U20" s="38">
        <f>T20*F20</f>
        <v>679.34236540654354</v>
      </c>
      <c r="V20" s="4">
        <v>30</v>
      </c>
    </row>
    <row r="21" spans="1:22" x14ac:dyDescent="0.25">
      <c r="A21" s="2" t="s">
        <v>18</v>
      </c>
      <c r="B21" s="10" t="s">
        <v>27</v>
      </c>
      <c r="C21" s="6">
        <v>21</v>
      </c>
      <c r="D21" s="19">
        <v>166</v>
      </c>
      <c r="E21" s="16">
        <v>96.745000000000005</v>
      </c>
      <c r="F21" s="22">
        <v>2.0409708984424331</v>
      </c>
      <c r="G21" s="26">
        <v>480.45</v>
      </c>
      <c r="H21" s="33">
        <v>9.444444444444434</v>
      </c>
      <c r="I21" s="34">
        <v>17.566666666666663</v>
      </c>
      <c r="J21" s="34">
        <f t="shared" si="0"/>
        <v>13.505555555555549</v>
      </c>
      <c r="K21" s="34">
        <v>29.466666666666654</v>
      </c>
      <c r="L21" s="33">
        <v>15.555555555555555</v>
      </c>
      <c r="M21" s="34">
        <v>13.777777777777779</v>
      </c>
      <c r="N21" s="34">
        <v>14.666666666666666</v>
      </c>
      <c r="O21" s="34">
        <v>56.777777777777779</v>
      </c>
      <c r="P21" s="35">
        <v>2.1008403361344508</v>
      </c>
      <c r="Q21" s="36">
        <v>4.4117647058823515</v>
      </c>
      <c r="R21" s="36">
        <v>3.2563025210084011</v>
      </c>
      <c r="S21" s="37">
        <v>1.7957868078738333</v>
      </c>
      <c r="T21" s="38">
        <v>366.84014509965982</v>
      </c>
      <c r="U21" s="38">
        <f>T21*F21</f>
        <v>748.71006052880523</v>
      </c>
      <c r="V21" s="4">
        <v>25</v>
      </c>
    </row>
    <row r="22" spans="1:22" x14ac:dyDescent="0.25">
      <c r="A22" s="2" t="s">
        <v>19</v>
      </c>
      <c r="B22" s="10" t="s">
        <v>27</v>
      </c>
      <c r="C22" s="6">
        <v>21</v>
      </c>
      <c r="D22" s="19">
        <v>183.5</v>
      </c>
      <c r="E22" s="16">
        <v>97.954999999999998</v>
      </c>
      <c r="F22" s="22">
        <v>2.2064230315139968</v>
      </c>
      <c r="G22" s="26">
        <v>502.18</v>
      </c>
      <c r="H22" s="33">
        <v>8.6888888888888776</v>
      </c>
      <c r="I22" s="34">
        <v>10.0111111111111</v>
      </c>
      <c r="J22" s="34">
        <f t="shared" si="0"/>
        <v>9.349999999999989</v>
      </c>
      <c r="K22" s="34">
        <v>20.966666666666669</v>
      </c>
      <c r="L22" s="33">
        <v>13.777777777777779</v>
      </c>
      <c r="M22" s="34">
        <v>14.777777777777779</v>
      </c>
      <c r="N22" s="34">
        <v>14.277777777777779</v>
      </c>
      <c r="O22" s="34">
        <v>66.222222222222229</v>
      </c>
      <c r="P22" s="35">
        <v>2.1821631878557839</v>
      </c>
      <c r="Q22" s="36">
        <v>2.344095532950019</v>
      </c>
      <c r="R22" s="36">
        <v>2.2631293604029015</v>
      </c>
      <c r="S22" s="37">
        <v>1.0955388866956177</v>
      </c>
      <c r="T22" s="38">
        <v>415.59610507773806</v>
      </c>
      <c r="U22" s="38">
        <f>T22*F22</f>
        <v>916.98081805103232</v>
      </c>
      <c r="V22" s="4">
        <v>20</v>
      </c>
    </row>
    <row r="23" spans="1:22" x14ac:dyDescent="0.25">
      <c r="A23" s="2" t="s">
        <v>20</v>
      </c>
      <c r="B23" s="10" t="s">
        <v>27</v>
      </c>
      <c r="C23" s="6">
        <v>55</v>
      </c>
      <c r="D23" s="19">
        <v>170.6</v>
      </c>
      <c r="E23" s="16">
        <v>75.59</v>
      </c>
      <c r="F23" s="22">
        <v>1.8765835827402917</v>
      </c>
      <c r="G23" s="26">
        <v>561.5</v>
      </c>
      <c r="H23" s="33">
        <v>4.9111111111110954</v>
      </c>
      <c r="I23" s="34">
        <v>19.644444444444442</v>
      </c>
      <c r="J23" s="34">
        <f t="shared" si="0"/>
        <v>12.277777777777768</v>
      </c>
      <c r="K23" s="34">
        <v>24.933333333333337</v>
      </c>
      <c r="L23" s="33">
        <v>14.444444444444445</v>
      </c>
      <c r="M23" s="34">
        <v>14.222222222222221</v>
      </c>
      <c r="N23" s="34">
        <v>14.333333333333334</v>
      </c>
      <c r="O23" s="34">
        <v>67.777777777777771</v>
      </c>
      <c r="P23" s="35">
        <v>1.1764705882352902</v>
      </c>
      <c r="Q23" s="36">
        <v>3.400735294117645</v>
      </c>
      <c r="R23" s="36">
        <v>2.2886029411764675</v>
      </c>
      <c r="S23" s="37">
        <v>1.2729026036644164</v>
      </c>
      <c r="T23" s="38">
        <v>399.38242862529057</v>
      </c>
      <c r="U23" s="38">
        <f>T23*F23</f>
        <v>749.47450879316659</v>
      </c>
      <c r="V23" s="4">
        <v>15</v>
      </c>
    </row>
    <row r="24" spans="1:22" ht="15.75" thickBot="1" x14ac:dyDescent="0.3">
      <c r="A24" s="3" t="s">
        <v>21</v>
      </c>
      <c r="B24" s="12" t="s">
        <v>27</v>
      </c>
      <c r="C24" s="11">
        <v>44</v>
      </c>
      <c r="D24" s="20">
        <v>172</v>
      </c>
      <c r="E24" s="17">
        <v>87.015000000000001</v>
      </c>
      <c r="F24" s="23">
        <v>2.0019441185306843</v>
      </c>
      <c r="G24" s="40">
        <v>448.28</v>
      </c>
      <c r="H24" s="41">
        <v>11.522222222222211</v>
      </c>
      <c r="I24" s="42">
        <v>8.4999999999999876</v>
      </c>
      <c r="J24" s="42">
        <f t="shared" si="0"/>
        <v>10.011111111111099</v>
      </c>
      <c r="K24" s="42">
        <v>60.066666666666684</v>
      </c>
      <c r="L24" s="41">
        <v>21.555555555555557</v>
      </c>
      <c r="M24" s="42">
        <v>13.666666666666666</v>
      </c>
      <c r="N24" s="42">
        <v>17.611111111111111</v>
      </c>
      <c r="O24" s="42">
        <v>77.888888888888886</v>
      </c>
      <c r="P24" s="43">
        <v>1.8496058217101254</v>
      </c>
      <c r="Q24" s="44">
        <v>2.1520803443328513</v>
      </c>
      <c r="R24" s="44">
        <v>2.0008430830214885</v>
      </c>
      <c r="S24" s="45">
        <v>2.6684568263824793</v>
      </c>
      <c r="T24" s="46">
        <v>318.33828628392541</v>
      </c>
      <c r="U24" s="46">
        <f>T24*F24</f>
        <v>637.2954599292417</v>
      </c>
      <c r="V24" s="13">
        <v>30</v>
      </c>
    </row>
  </sheetData>
  <mergeCells count="13">
    <mergeCell ref="A1:A2"/>
    <mergeCell ref="B1:B2"/>
    <mergeCell ref="D1:D2"/>
    <mergeCell ref="E1:E2"/>
    <mergeCell ref="F1:F2"/>
    <mergeCell ref="C1:C2"/>
    <mergeCell ref="H1:K1"/>
    <mergeCell ref="L1:O1"/>
    <mergeCell ref="P1:S1"/>
    <mergeCell ref="T1:T2"/>
    <mergeCell ref="G1:G2"/>
    <mergeCell ref="U1:U2"/>
    <mergeCell ref="V1:V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Sweat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Blount</dc:creator>
  <cp:lastModifiedBy>Hannah Blount</cp:lastModifiedBy>
  <dcterms:created xsi:type="dcterms:W3CDTF">2023-04-27T13:07:33Z</dcterms:created>
  <dcterms:modified xsi:type="dcterms:W3CDTF">2024-08-20T13:54:56Z</dcterms:modified>
</cp:coreProperties>
</file>