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mgw1e21_soton_ac_uk/Documents/Documents/University/Maciej Papers/ChemComm Nanoparticle Size Paper/"/>
    </mc:Choice>
  </mc:AlternateContent>
  <xr:revisionPtr revIDLastSave="0" documentId="8_{B08789BE-E0DC-4AFD-9977-28F8B24F8098}" xr6:coauthVersionLast="47" xr6:coauthVersionMax="47" xr10:uidLastSave="{00000000-0000-0000-0000-000000000000}"/>
  <bookViews>
    <workbookView xWindow="-110" yWindow="-110" windowWidth="19420" windowHeight="10420" activeTab="3" xr2:uid="{18CD4385-E361-4BCE-A7DE-0A49A9F7EDDF}"/>
  </bookViews>
  <sheets>
    <sheet name="Solvent Volume" sheetId="1" r:id="rId1"/>
    <sheet name="Drying Temperature" sheetId="2" r:id="rId2"/>
    <sheet name="Solvent" sheetId="3" r:id="rId3"/>
    <sheet name="Metal Loading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9" i="4" l="1"/>
  <c r="W9" i="4"/>
  <c r="V9" i="4"/>
  <c r="S9" i="4"/>
  <c r="R9" i="4"/>
  <c r="Q9" i="4"/>
  <c r="N9" i="4"/>
  <c r="M9" i="4"/>
  <c r="L9" i="4"/>
  <c r="I9" i="4"/>
  <c r="H9" i="4"/>
  <c r="G9" i="4"/>
  <c r="D9" i="4"/>
  <c r="C9" i="4"/>
  <c r="B9" i="4"/>
  <c r="X8" i="4"/>
  <c r="W8" i="4"/>
  <c r="V8" i="4"/>
  <c r="S8" i="4"/>
  <c r="R8" i="4"/>
  <c r="Q8" i="4"/>
  <c r="N8" i="4"/>
  <c r="M8" i="4"/>
  <c r="L8" i="4"/>
  <c r="I8" i="4"/>
  <c r="H8" i="4"/>
  <c r="G8" i="4"/>
  <c r="D8" i="4"/>
  <c r="C8" i="4"/>
  <c r="B8" i="4"/>
  <c r="X9" i="3"/>
  <c r="W9" i="3"/>
  <c r="V9" i="3"/>
  <c r="S9" i="3"/>
  <c r="R9" i="3"/>
  <c r="Q9" i="3"/>
  <c r="N9" i="3"/>
  <c r="M9" i="3"/>
  <c r="L9" i="3"/>
  <c r="I9" i="3"/>
  <c r="H9" i="3"/>
  <c r="G9" i="3"/>
  <c r="D9" i="3"/>
  <c r="C9" i="3"/>
  <c r="B9" i="3"/>
  <c r="X8" i="3"/>
  <c r="W8" i="3"/>
  <c r="V8" i="3"/>
  <c r="S8" i="3"/>
  <c r="R8" i="3"/>
  <c r="Q8" i="3"/>
  <c r="N8" i="3"/>
  <c r="M8" i="3"/>
  <c r="L8" i="3"/>
  <c r="I8" i="3"/>
  <c r="H8" i="3"/>
  <c r="G8" i="3"/>
  <c r="D8" i="3"/>
  <c r="C8" i="3"/>
  <c r="B8" i="3"/>
  <c r="X9" i="2"/>
  <c r="W9" i="2"/>
  <c r="V9" i="2"/>
  <c r="S9" i="2"/>
  <c r="R9" i="2"/>
  <c r="Q9" i="2"/>
  <c r="N9" i="2"/>
  <c r="M9" i="2"/>
  <c r="L9" i="2"/>
  <c r="I9" i="2"/>
  <c r="H9" i="2"/>
  <c r="G9" i="2"/>
  <c r="D9" i="2"/>
  <c r="C9" i="2"/>
  <c r="B9" i="2"/>
  <c r="X8" i="2"/>
  <c r="W8" i="2"/>
  <c r="V8" i="2"/>
  <c r="S8" i="2"/>
  <c r="R8" i="2"/>
  <c r="Q8" i="2"/>
  <c r="N8" i="2"/>
  <c r="M8" i="2"/>
  <c r="L8" i="2"/>
  <c r="I8" i="2"/>
  <c r="H8" i="2"/>
  <c r="G8" i="2"/>
  <c r="D8" i="2"/>
  <c r="C8" i="2"/>
  <c r="B8" i="2"/>
  <c r="W8" i="1"/>
  <c r="X8" i="1"/>
  <c r="W9" i="1"/>
  <c r="X9" i="1"/>
  <c r="V9" i="1"/>
  <c r="V8" i="1"/>
  <c r="R8" i="1"/>
  <c r="S8" i="1"/>
  <c r="R9" i="1"/>
  <c r="S9" i="1"/>
  <c r="Q9" i="1"/>
  <c r="Q8" i="1"/>
  <c r="M8" i="1"/>
  <c r="N8" i="1"/>
  <c r="M9" i="1"/>
  <c r="N9" i="1"/>
  <c r="L9" i="1"/>
  <c r="L8" i="1"/>
  <c r="I9" i="1"/>
  <c r="H9" i="1"/>
  <c r="G9" i="1"/>
  <c r="I8" i="1"/>
  <c r="H8" i="1"/>
  <c r="G8" i="1"/>
  <c r="C8" i="1"/>
  <c r="D8" i="1"/>
  <c r="C9" i="1"/>
  <c r="D9" i="1"/>
  <c r="B9" i="1"/>
  <c r="B8" i="1"/>
</calcChain>
</file>

<file path=xl/sharedStrings.xml><?xml version="1.0" encoding="utf-8"?>
<sst xmlns="http://schemas.openxmlformats.org/spreadsheetml/2006/main" count="130" uniqueCount="18">
  <si>
    <t>DME MTY (gDME/kgMetal/h)</t>
  </si>
  <si>
    <t>Solvent Volume (mL)</t>
  </si>
  <si>
    <t>Repeat</t>
  </si>
  <si>
    <t>Average</t>
  </si>
  <si>
    <t>Std. Dev.</t>
  </si>
  <si>
    <t>MeOH MTY (gMeOH/kgMetal/h)</t>
  </si>
  <si>
    <t>DME Selectivity (%)</t>
  </si>
  <si>
    <t>MeOH Selectivity (%)</t>
  </si>
  <si>
    <t>Carbon Balance (%)</t>
  </si>
  <si>
    <t>Drying Temperature (oC)</t>
  </si>
  <si>
    <t>Solvent</t>
  </si>
  <si>
    <t>Water</t>
  </si>
  <si>
    <t xml:space="preserve">Ethanol </t>
  </si>
  <si>
    <t>Acetone</t>
  </si>
  <si>
    <t>Cu:Zn:SAPO Ratio</t>
  </si>
  <si>
    <t>2:1:10</t>
  </si>
  <si>
    <t>1:0.5:10</t>
  </si>
  <si>
    <t>0.5:0.25:10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</si>
</sst>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98598-1DAB-478E-9A97-18CFE271001A}">
  <dimension ref="A1:X9"/>
  <sheetViews>
    <sheetView workbookViewId="0">
      <selection activeCell="K15" sqref="K15"/>
    </sheetView>
  </sheetViews>
  <sheetFormatPr defaultRowHeight="14.5" x14ac:dyDescent="0.35"/>
  <sheetData>
    <row r="1" spans="1:24" x14ac:dyDescent="0.35">
      <c r="A1" t="s">
        <v>0</v>
      </c>
      <c r="F1" t="s">
        <v>5</v>
      </c>
      <c r="K1" t="s">
        <v>6</v>
      </c>
      <c r="P1" t="s">
        <v>7</v>
      </c>
      <c r="U1" t="s">
        <v>8</v>
      </c>
    </row>
    <row r="3" spans="1:24" x14ac:dyDescent="0.35">
      <c r="B3" t="s">
        <v>1</v>
      </c>
      <c r="G3" t="s">
        <v>1</v>
      </c>
      <c r="L3" t="s">
        <v>1</v>
      </c>
      <c r="Q3" t="s">
        <v>1</v>
      </c>
      <c r="V3" t="s">
        <v>1</v>
      </c>
    </row>
    <row r="4" spans="1:24" x14ac:dyDescent="0.35">
      <c r="A4" t="s">
        <v>2</v>
      </c>
      <c r="B4">
        <v>15</v>
      </c>
      <c r="C4">
        <v>30</v>
      </c>
      <c r="D4">
        <v>45</v>
      </c>
      <c r="F4" t="s">
        <v>2</v>
      </c>
      <c r="G4">
        <v>15</v>
      </c>
      <c r="H4">
        <v>30</v>
      </c>
      <c r="I4">
        <v>45</v>
      </c>
      <c r="K4" t="s">
        <v>2</v>
      </c>
      <c r="L4">
        <v>15</v>
      </c>
      <c r="M4">
        <v>30</v>
      </c>
      <c r="N4">
        <v>45</v>
      </c>
      <c r="P4" t="s">
        <v>2</v>
      </c>
      <c r="Q4">
        <v>15</v>
      </c>
      <c r="R4">
        <v>30</v>
      </c>
      <c r="S4">
        <v>45</v>
      </c>
      <c r="U4" t="s">
        <v>2</v>
      </c>
      <c r="V4">
        <v>15</v>
      </c>
      <c r="W4">
        <v>30</v>
      </c>
      <c r="X4">
        <v>45</v>
      </c>
    </row>
    <row r="5" spans="1:24" x14ac:dyDescent="0.35">
      <c r="A5">
        <v>1</v>
      </c>
      <c r="B5">
        <v>246.6567988955199</v>
      </c>
      <c r="C5">
        <v>341.68320875850543</v>
      </c>
      <c r="D5">
        <v>429.37689443979355</v>
      </c>
      <c r="F5">
        <v>1</v>
      </c>
      <c r="G5">
        <v>93.266084312785182</v>
      </c>
      <c r="H5">
        <v>128.96145265027999</v>
      </c>
      <c r="I5">
        <v>170.78695686399791</v>
      </c>
      <c r="K5">
        <v>1</v>
      </c>
      <c r="L5">
        <v>78.625739228386365</v>
      </c>
      <c r="M5">
        <v>78.656462585033964</v>
      </c>
      <c r="N5">
        <v>77.762659583583144</v>
      </c>
      <c r="P5">
        <v>1</v>
      </c>
      <c r="Q5">
        <v>21.374260771613638</v>
      </c>
      <c r="R5">
        <v>21.343537414966036</v>
      </c>
      <c r="S5">
        <v>22.237340416416856</v>
      </c>
      <c r="U5">
        <v>1</v>
      </c>
      <c r="V5">
        <v>95.920479246185735</v>
      </c>
      <c r="W5">
        <v>96.084284094809121</v>
      </c>
      <c r="X5">
        <v>94.785093464853404</v>
      </c>
    </row>
    <row r="6" spans="1:24" x14ac:dyDescent="0.35">
      <c r="A6">
        <v>2</v>
      </c>
      <c r="B6">
        <v>307.5059528147483</v>
      </c>
      <c r="C6">
        <v>402.04029147044236</v>
      </c>
      <c r="D6">
        <v>475.12639446077645</v>
      </c>
      <c r="F6">
        <v>2</v>
      </c>
      <c r="G6">
        <v>113.38408620755995</v>
      </c>
      <c r="H6">
        <v>132.59804075836576</v>
      </c>
      <c r="I6">
        <v>174.42072190365741</v>
      </c>
      <c r="K6">
        <v>2</v>
      </c>
      <c r="L6">
        <v>79.045723704291504</v>
      </c>
      <c r="M6">
        <v>80.833078785918644</v>
      </c>
      <c r="N6">
        <v>79.118462568123093</v>
      </c>
      <c r="P6">
        <v>2</v>
      </c>
      <c r="Q6">
        <v>20.9542762957085</v>
      </c>
      <c r="R6">
        <v>19.166921214081352</v>
      </c>
      <c r="S6">
        <v>20.881537431876907</v>
      </c>
      <c r="U6">
        <v>2</v>
      </c>
      <c r="V6">
        <v>101.58443098517868</v>
      </c>
      <c r="W6">
        <v>99.517554321758467</v>
      </c>
      <c r="X6">
        <v>95.268003762698626</v>
      </c>
    </row>
    <row r="7" spans="1:24" x14ac:dyDescent="0.35">
      <c r="A7">
        <v>3</v>
      </c>
      <c r="B7">
        <v>158.94286131311821</v>
      </c>
      <c r="C7">
        <v>364.95460567935652</v>
      </c>
      <c r="D7">
        <v>423.11524055286071</v>
      </c>
      <c r="F7">
        <v>3</v>
      </c>
      <c r="G7">
        <v>47.337555397578313</v>
      </c>
      <c r="H7">
        <v>147.20102065460244</v>
      </c>
      <c r="I7">
        <v>176.49474530903095</v>
      </c>
      <c r="K7">
        <v>3</v>
      </c>
      <c r="L7">
        <v>82.364071965939772</v>
      </c>
      <c r="M7">
        <v>77.520596312279338</v>
      </c>
      <c r="N7">
        <v>76.9293069865994</v>
      </c>
      <c r="P7">
        <v>3</v>
      </c>
      <c r="Q7">
        <v>17.635928034060232</v>
      </c>
      <c r="R7">
        <v>22.479403687720655</v>
      </c>
      <c r="S7">
        <v>23.070693013400597</v>
      </c>
      <c r="U7">
        <v>3</v>
      </c>
      <c r="V7">
        <v>100.19168922955679</v>
      </c>
      <c r="W7">
        <v>103.10917203149215</v>
      </c>
      <c r="X7">
        <v>101.76520396174892</v>
      </c>
    </row>
    <row r="8" spans="1:24" x14ac:dyDescent="0.35">
      <c r="A8" t="s">
        <v>3</v>
      </c>
      <c r="B8">
        <f>AVERAGE(B5:B7)</f>
        <v>237.70187100779546</v>
      </c>
      <c r="C8">
        <f>AVERAGE(C5:C7)</f>
        <v>369.55936863610145</v>
      </c>
      <c r="D8">
        <f t="shared" ref="C8:D8" si="0">AVERAGE(D5:D7)</f>
        <v>442.53950981781026</v>
      </c>
      <c r="F8" t="s">
        <v>3</v>
      </c>
      <c r="G8">
        <f>AVERAGE(G5:G7)</f>
        <v>84.662575305974471</v>
      </c>
      <c r="H8">
        <f>AVERAGE(H5:H7)</f>
        <v>136.25350468774937</v>
      </c>
      <c r="I8">
        <f t="shared" ref="I8" si="1">AVERAGE(I5:I7)</f>
        <v>173.9008080255621</v>
      </c>
      <c r="K8" t="s">
        <v>3</v>
      </c>
      <c r="L8">
        <f>AVERAGE(L5:L7)</f>
        <v>80.011844966205885</v>
      </c>
      <c r="M8">
        <f t="shared" ref="M8:N8" si="2">AVERAGE(M5:M7)</f>
        <v>79.003379227743991</v>
      </c>
      <c r="N8">
        <f t="shared" si="2"/>
        <v>77.936809712768536</v>
      </c>
      <c r="P8" t="s">
        <v>3</v>
      </c>
      <c r="Q8">
        <f>AVERAGE(Q5:Q7)</f>
        <v>19.988155033794126</v>
      </c>
      <c r="R8">
        <f t="shared" ref="R8:S8" si="3">AVERAGE(R5:R7)</f>
        <v>20.996620772256016</v>
      </c>
      <c r="S8">
        <f t="shared" si="3"/>
        <v>22.063190287231453</v>
      </c>
      <c r="U8" t="s">
        <v>3</v>
      </c>
      <c r="V8">
        <f>AVERAGE(V5:V7)</f>
        <v>99.232199820307073</v>
      </c>
      <c r="W8">
        <f t="shared" ref="W8:X8" si="4">AVERAGE(W5:W7)</f>
        <v>99.570336816019918</v>
      </c>
      <c r="X8">
        <f t="shared" si="4"/>
        <v>97.272767063100318</v>
      </c>
    </row>
    <row r="9" spans="1:24" x14ac:dyDescent="0.35">
      <c r="A9" t="s">
        <v>4</v>
      </c>
      <c r="B9">
        <f>_xlfn.STDEV.S(B5:B7)</f>
        <v>74.685280271524746</v>
      </c>
      <c r="C9">
        <f t="shared" ref="C9:D9" si="5">_xlfn.STDEV.S(C5:C7)</f>
        <v>30.440881061325353</v>
      </c>
      <c r="D9">
        <f t="shared" si="5"/>
        <v>28.394204785491453</v>
      </c>
      <c r="F9" t="s">
        <v>4</v>
      </c>
      <c r="G9">
        <f>_xlfn.STDEV.S(G5:G7)</f>
        <v>33.853379941021679</v>
      </c>
      <c r="H9">
        <f t="shared" ref="H9:I9" si="6">_xlfn.STDEV.S(H5:H7)</f>
        <v>9.6536144863126001</v>
      </c>
      <c r="I9">
        <f t="shared" si="6"/>
        <v>2.8891945354700908</v>
      </c>
      <c r="K9" t="s">
        <v>4</v>
      </c>
      <c r="L9">
        <f>_xlfn.STDEV.S(L5:L7)</f>
        <v>2.0478832080243632</v>
      </c>
      <c r="M9">
        <f t="shared" ref="M9:N9" si="7">_xlfn.STDEV.S(M5:M7)</f>
        <v>1.683270151307801</v>
      </c>
      <c r="N9">
        <f t="shared" si="7"/>
        <v>1.1049193367167367</v>
      </c>
      <c r="P9" t="s">
        <v>4</v>
      </c>
      <c r="Q9">
        <f>_xlfn.STDEV.S(Q5:Q7)</f>
        <v>2.0478832080243632</v>
      </c>
      <c r="R9">
        <f t="shared" ref="R9:S9" si="8">_xlfn.STDEV.S(R5:R7)</f>
        <v>1.6832701513078001</v>
      </c>
      <c r="S9">
        <f t="shared" si="8"/>
        <v>1.1049193367167349</v>
      </c>
      <c r="U9" t="s">
        <v>4</v>
      </c>
      <c r="V9">
        <f>_xlfn.STDEV.S(V5:V7)</f>
        <v>2.9513644760105611</v>
      </c>
      <c r="W9">
        <f t="shared" ref="W9:X9" si="9">_xlfn.STDEV.S(W5:W7)</f>
        <v>3.5127413973297315</v>
      </c>
      <c r="X9">
        <f t="shared" si="9"/>
        <v>3.8980498400092154</v>
      </c>
    </row>
  </sheetData>
  <pageMargins left="0.7" right="0.7" top="0.75" bottom="0.75" header="0.3" footer="0.3"/>
  <ignoredErrors>
    <ignoredError sqref="B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96ED2-818E-4125-B718-85534424AAD9}">
  <dimension ref="A1:X9"/>
  <sheetViews>
    <sheetView topLeftCell="J1" workbookViewId="0">
      <selection sqref="A1:X9"/>
    </sheetView>
  </sheetViews>
  <sheetFormatPr defaultRowHeight="14.5" x14ac:dyDescent="0.35"/>
  <sheetData>
    <row r="1" spans="1:24" x14ac:dyDescent="0.35">
      <c r="A1" t="s">
        <v>0</v>
      </c>
      <c r="F1" t="s">
        <v>5</v>
      </c>
      <c r="K1" t="s">
        <v>6</v>
      </c>
      <c r="P1" t="s">
        <v>7</v>
      </c>
      <c r="U1" t="s">
        <v>8</v>
      </c>
    </row>
    <row r="3" spans="1:24" x14ac:dyDescent="0.35">
      <c r="B3" t="s">
        <v>9</v>
      </c>
      <c r="G3" t="s">
        <v>9</v>
      </c>
      <c r="L3" t="s">
        <v>9</v>
      </c>
      <c r="Q3" t="s">
        <v>9</v>
      </c>
      <c r="V3" t="s">
        <v>9</v>
      </c>
    </row>
    <row r="4" spans="1:24" x14ac:dyDescent="0.35">
      <c r="A4" t="s">
        <v>2</v>
      </c>
      <c r="B4">
        <v>50</v>
      </c>
      <c r="C4">
        <v>80</v>
      </c>
      <c r="D4">
        <v>120</v>
      </c>
      <c r="F4" t="s">
        <v>2</v>
      </c>
      <c r="G4">
        <v>50</v>
      </c>
      <c r="H4">
        <v>80</v>
      </c>
      <c r="I4">
        <v>120</v>
      </c>
      <c r="K4" t="s">
        <v>2</v>
      </c>
      <c r="L4">
        <v>50</v>
      </c>
      <c r="M4">
        <v>80</v>
      </c>
      <c r="N4">
        <v>120</v>
      </c>
      <c r="P4" t="s">
        <v>2</v>
      </c>
      <c r="Q4">
        <v>50</v>
      </c>
      <c r="R4">
        <v>80</v>
      </c>
      <c r="S4">
        <v>120</v>
      </c>
      <c r="U4" t="s">
        <v>2</v>
      </c>
      <c r="V4">
        <v>50</v>
      </c>
      <c r="W4">
        <v>80</v>
      </c>
      <c r="X4">
        <v>120</v>
      </c>
    </row>
    <row r="5" spans="1:24" x14ac:dyDescent="0.35">
      <c r="A5">
        <v>1</v>
      </c>
      <c r="B5">
        <v>59.450757202714314</v>
      </c>
      <c r="C5">
        <v>101.2858600390223</v>
      </c>
      <c r="D5">
        <v>429.37689443979355</v>
      </c>
      <c r="F5">
        <v>1</v>
      </c>
      <c r="G5">
        <v>30.927117455247235</v>
      </c>
      <c r="H5">
        <v>46.709645338997511</v>
      </c>
      <c r="I5">
        <v>170.78695686399791</v>
      </c>
      <c r="K5">
        <v>1</v>
      </c>
      <c r="L5">
        <v>72.779922779922742</v>
      </c>
      <c r="M5">
        <v>75.100256250633194</v>
      </c>
      <c r="N5">
        <v>77.762659583583144</v>
      </c>
      <c r="P5">
        <v>1</v>
      </c>
      <c r="Q5">
        <v>27.220077220077254</v>
      </c>
      <c r="R5">
        <v>24.899743749366806</v>
      </c>
      <c r="S5">
        <v>22.237340416416856</v>
      </c>
      <c r="U5">
        <v>1</v>
      </c>
      <c r="V5">
        <v>101.16275441753069</v>
      </c>
      <c r="W5">
        <v>98.241426128031478</v>
      </c>
      <c r="X5">
        <v>94.785093464853404</v>
      </c>
    </row>
    <row r="6" spans="1:24" x14ac:dyDescent="0.35">
      <c r="A6">
        <v>2</v>
      </c>
      <c r="B6">
        <v>103.1611170313647</v>
      </c>
      <c r="C6">
        <v>96.43505437153506</v>
      </c>
      <c r="D6">
        <v>475.6015208552372</v>
      </c>
      <c r="F6">
        <v>2</v>
      </c>
      <c r="G6">
        <v>39.222144236779265</v>
      </c>
      <c r="H6">
        <v>55.526106429272168</v>
      </c>
      <c r="I6">
        <v>174.59514262556107</v>
      </c>
      <c r="K6">
        <v>2</v>
      </c>
      <c r="L6">
        <v>78.533316861679353</v>
      </c>
      <c r="M6">
        <v>70.723376512939609</v>
      </c>
      <c r="N6">
        <v>79.118462568123093</v>
      </c>
      <c r="P6">
        <v>2</v>
      </c>
      <c r="Q6">
        <v>21.466683138320647</v>
      </c>
      <c r="R6">
        <v>29.276623487060387</v>
      </c>
      <c r="S6">
        <v>20.881537431876907</v>
      </c>
      <c r="U6">
        <v>2</v>
      </c>
      <c r="V6">
        <v>102.1754920416233</v>
      </c>
      <c r="W6">
        <v>101.14801870045468</v>
      </c>
      <c r="X6">
        <v>95.268003762698626</v>
      </c>
    </row>
    <row r="7" spans="1:24" x14ac:dyDescent="0.35">
      <c r="A7">
        <v>3</v>
      </c>
      <c r="B7">
        <v>137.31774317235937</v>
      </c>
      <c r="C7">
        <v>145.00331985744259</v>
      </c>
      <c r="D7">
        <v>423.11524055286071</v>
      </c>
      <c r="F7">
        <v>3</v>
      </c>
      <c r="G7">
        <v>47.897653773948306</v>
      </c>
      <c r="H7">
        <v>63.901216249985765</v>
      </c>
      <c r="I7">
        <v>176.49474530903095</v>
      </c>
      <c r="K7">
        <v>3</v>
      </c>
      <c r="L7">
        <v>79.950465674260201</v>
      </c>
      <c r="M7">
        <v>75.939921843798771</v>
      </c>
      <c r="N7">
        <v>76.9293069865994</v>
      </c>
      <c r="P7">
        <v>3</v>
      </c>
      <c r="Q7">
        <v>20.049534325739803</v>
      </c>
      <c r="R7">
        <v>24.060078156201232</v>
      </c>
      <c r="S7">
        <v>23.070693013400597</v>
      </c>
      <c r="U7">
        <v>3</v>
      </c>
      <c r="V7">
        <v>100.7497745528772</v>
      </c>
      <c r="W7">
        <v>101.59571105327186</v>
      </c>
      <c r="X7">
        <v>101.76520396174892</v>
      </c>
    </row>
    <row r="8" spans="1:24" x14ac:dyDescent="0.35">
      <c r="A8" t="s">
        <v>3</v>
      </c>
      <c r="B8">
        <f>AVERAGE(B5:B7)</f>
        <v>99.97653913547947</v>
      </c>
      <c r="C8">
        <f>AVERAGE(C5:C7)</f>
        <v>114.24141142266664</v>
      </c>
      <c r="D8">
        <f t="shared" ref="D8" si="0">AVERAGE(D5:D7)</f>
        <v>442.69788528263052</v>
      </c>
      <c r="F8" t="s">
        <v>3</v>
      </c>
      <c r="G8">
        <f>AVERAGE(G5:G7)</f>
        <v>39.348971821991604</v>
      </c>
      <c r="H8">
        <f>AVERAGE(H5:H7)</f>
        <v>55.378989339418489</v>
      </c>
      <c r="I8">
        <f t="shared" ref="I8" si="1">AVERAGE(I5:I7)</f>
        <v>173.95894826619664</v>
      </c>
      <c r="K8" t="s">
        <v>3</v>
      </c>
      <c r="L8">
        <f>AVERAGE(L5:L7)</f>
        <v>77.087901771954094</v>
      </c>
      <c r="M8">
        <f t="shared" ref="M8:N8" si="2">AVERAGE(M5:M7)</f>
        <v>73.921184869123849</v>
      </c>
      <c r="N8">
        <f t="shared" si="2"/>
        <v>77.936809712768536</v>
      </c>
      <c r="P8" t="s">
        <v>3</v>
      </c>
      <c r="Q8">
        <f>AVERAGE(Q5:Q7)</f>
        <v>22.912098228045902</v>
      </c>
      <c r="R8">
        <f t="shared" ref="R8:S8" si="3">AVERAGE(R5:R7)</f>
        <v>26.078815130876141</v>
      </c>
      <c r="S8">
        <f t="shared" si="3"/>
        <v>22.063190287231453</v>
      </c>
      <c r="U8" t="s">
        <v>3</v>
      </c>
      <c r="V8">
        <f>AVERAGE(V5:V7)</f>
        <v>101.36267367067705</v>
      </c>
      <c r="W8">
        <f t="shared" ref="W8:X8" si="4">AVERAGE(W5:W7)</f>
        <v>100.32838529391934</v>
      </c>
      <c r="X8">
        <f t="shared" si="4"/>
        <v>97.272767063100318</v>
      </c>
    </row>
    <row r="9" spans="1:24" x14ac:dyDescent="0.35">
      <c r="A9" t="s">
        <v>4</v>
      </c>
      <c r="B9">
        <f>_xlfn.STDEV.S(B5:B7)</f>
        <v>39.031052103170929</v>
      </c>
      <c r="C9">
        <f t="shared" ref="C9:D9" si="5">_xlfn.STDEV.S(C5:C7)</f>
        <v>26.750772639647046</v>
      </c>
      <c r="D9">
        <f t="shared" si="5"/>
        <v>28.666862450765652</v>
      </c>
      <c r="F9" t="s">
        <v>4</v>
      </c>
      <c r="G9">
        <f>_xlfn.STDEV.S(G5:G7)</f>
        <v>8.4859790044146681</v>
      </c>
      <c r="H9">
        <f t="shared" ref="H9:I9" si="6">_xlfn.STDEV.S(H5:H7)</f>
        <v>8.5967296209360313</v>
      </c>
      <c r="I9">
        <f t="shared" si="6"/>
        <v>2.9065907315063262</v>
      </c>
      <c r="K9" t="s">
        <v>4</v>
      </c>
      <c r="L9">
        <f>_xlfn.STDEV.S(L5:L7)</f>
        <v>3.7975110185603742</v>
      </c>
      <c r="M9">
        <f t="shared" ref="M9:N9" si="7">_xlfn.STDEV.S(M5:M7)</f>
        <v>2.8010253996077727</v>
      </c>
      <c r="N9">
        <f t="shared" si="7"/>
        <v>1.1049193367167367</v>
      </c>
      <c r="P9" t="s">
        <v>4</v>
      </c>
      <c r="Q9">
        <f>_xlfn.STDEV.S(Q5:Q7)</f>
        <v>3.7975110185603618</v>
      </c>
      <c r="R9">
        <f t="shared" ref="R9:S9" si="8">_xlfn.STDEV.S(R5:R7)</f>
        <v>2.8010253996077692</v>
      </c>
      <c r="S9">
        <f t="shared" si="8"/>
        <v>1.1049193367167349</v>
      </c>
      <c r="U9" t="s">
        <v>4</v>
      </c>
      <c r="V9">
        <f>_xlfn.STDEV.S(V5:V7)</f>
        <v>0.7335825585870176</v>
      </c>
      <c r="W9">
        <f t="shared" ref="W9:X9" si="9">_xlfn.STDEV.S(W5:W7)</f>
        <v>1.8211688638770607</v>
      </c>
      <c r="X9">
        <f t="shared" si="9"/>
        <v>3.8980498400092154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7D553-CCC7-40E1-936F-FED07E0C16F9}">
  <dimension ref="A1:X9"/>
  <sheetViews>
    <sheetView topLeftCell="G1" workbookViewId="0">
      <selection sqref="A1:X9"/>
    </sheetView>
  </sheetViews>
  <sheetFormatPr defaultRowHeight="14.5" x14ac:dyDescent="0.35"/>
  <sheetData>
    <row r="1" spans="1:24" x14ac:dyDescent="0.35">
      <c r="A1" t="s">
        <v>0</v>
      </c>
      <c r="F1" t="s">
        <v>5</v>
      </c>
      <c r="K1" t="s">
        <v>6</v>
      </c>
      <c r="P1" t="s">
        <v>7</v>
      </c>
      <c r="U1" t="s">
        <v>8</v>
      </c>
    </row>
    <row r="3" spans="1:24" x14ac:dyDescent="0.35">
      <c r="B3" t="s">
        <v>10</v>
      </c>
      <c r="G3" t="s">
        <v>10</v>
      </c>
      <c r="L3" t="s">
        <v>10</v>
      </c>
      <c r="Q3" t="s">
        <v>10</v>
      </c>
      <c r="V3" t="s">
        <v>10</v>
      </c>
    </row>
    <row r="4" spans="1:24" x14ac:dyDescent="0.35">
      <c r="A4" t="s">
        <v>2</v>
      </c>
      <c r="B4" t="s">
        <v>11</v>
      </c>
      <c r="C4" t="s">
        <v>12</v>
      </c>
      <c r="D4" t="s">
        <v>13</v>
      </c>
      <c r="F4" t="s">
        <v>2</v>
      </c>
      <c r="G4" t="s">
        <v>11</v>
      </c>
      <c r="H4" t="s">
        <v>12</v>
      </c>
      <c r="I4" t="s">
        <v>13</v>
      </c>
      <c r="K4" t="s">
        <v>2</v>
      </c>
      <c r="L4" t="s">
        <v>11</v>
      </c>
      <c r="M4" t="s">
        <v>12</v>
      </c>
      <c r="N4" t="s">
        <v>13</v>
      </c>
      <c r="P4" t="s">
        <v>2</v>
      </c>
      <c r="Q4" t="s">
        <v>11</v>
      </c>
      <c r="R4" t="s">
        <v>12</v>
      </c>
      <c r="S4" t="s">
        <v>13</v>
      </c>
      <c r="U4" t="s">
        <v>2</v>
      </c>
      <c r="V4" t="s">
        <v>11</v>
      </c>
      <c r="W4" t="s">
        <v>12</v>
      </c>
      <c r="X4" t="s">
        <v>13</v>
      </c>
    </row>
    <row r="5" spans="1:24" x14ac:dyDescent="0.35">
      <c r="A5">
        <v>1</v>
      </c>
      <c r="B5">
        <v>429.37689443979355</v>
      </c>
      <c r="C5">
        <v>317.99102667452144</v>
      </c>
      <c r="D5">
        <v>326.16043893750071</v>
      </c>
      <c r="F5">
        <v>1</v>
      </c>
      <c r="G5">
        <v>170.78695686399791</v>
      </c>
      <c r="H5">
        <v>88.276224075358385</v>
      </c>
      <c r="I5">
        <v>63.659693236425909</v>
      </c>
      <c r="K5">
        <v>1</v>
      </c>
      <c r="L5">
        <v>77.762659583583144</v>
      </c>
      <c r="M5">
        <v>83.36226831838168</v>
      </c>
      <c r="N5">
        <v>87.69444883133292</v>
      </c>
      <c r="P5">
        <v>1</v>
      </c>
      <c r="Q5">
        <v>22.237340416416856</v>
      </c>
      <c r="R5">
        <v>16.637731681618323</v>
      </c>
      <c r="S5">
        <v>12.305551168667087</v>
      </c>
      <c r="U5">
        <v>1</v>
      </c>
      <c r="V5">
        <v>94.785093464853404</v>
      </c>
      <c r="W5">
        <v>99.181216194106909</v>
      </c>
      <c r="X5">
        <v>103.46558387160518</v>
      </c>
    </row>
    <row r="6" spans="1:24" x14ac:dyDescent="0.35">
      <c r="A6">
        <v>2</v>
      </c>
      <c r="B6">
        <v>475.6015208552372</v>
      </c>
      <c r="C6">
        <v>311.86643590038784</v>
      </c>
      <c r="D6">
        <v>342.53927167281358</v>
      </c>
      <c r="F6">
        <v>2</v>
      </c>
      <c r="G6">
        <v>174.59514262556107</v>
      </c>
      <c r="H6">
        <v>65.603407195633011</v>
      </c>
      <c r="I6">
        <v>77.3605994512195</v>
      </c>
      <c r="K6">
        <v>2</v>
      </c>
      <c r="L6">
        <v>79.118462568123093</v>
      </c>
      <c r="M6">
        <v>86.863207773397392</v>
      </c>
      <c r="N6">
        <v>86.031143359616124</v>
      </c>
      <c r="P6">
        <v>2</v>
      </c>
      <c r="Q6">
        <v>20.881537431876907</v>
      </c>
      <c r="R6">
        <v>13.136792226602608</v>
      </c>
      <c r="S6">
        <v>13.968856640383883</v>
      </c>
      <c r="U6">
        <v>2</v>
      </c>
      <c r="V6">
        <v>95.268003762698626</v>
      </c>
      <c r="W6">
        <v>100.32064696483438</v>
      </c>
      <c r="X6">
        <v>101.25886682767553</v>
      </c>
    </row>
    <row r="7" spans="1:24" x14ac:dyDescent="0.35">
      <c r="A7">
        <v>3</v>
      </c>
      <c r="B7">
        <v>423.11524055286071</v>
      </c>
      <c r="C7">
        <v>338.94868398794148</v>
      </c>
      <c r="D7">
        <v>435.95481122161277</v>
      </c>
      <c r="F7">
        <v>3</v>
      </c>
      <c r="G7">
        <v>176.49474530903095</v>
      </c>
      <c r="H7">
        <v>75.033095229775114</v>
      </c>
      <c r="I7">
        <v>76.455163759052056</v>
      </c>
      <c r="K7">
        <v>3</v>
      </c>
      <c r="L7">
        <v>76.9293069865994</v>
      </c>
      <c r="M7">
        <v>86.269894175485291</v>
      </c>
      <c r="N7">
        <v>88.803297255742706</v>
      </c>
      <c r="P7">
        <v>3</v>
      </c>
      <c r="Q7">
        <v>23.070693013400597</v>
      </c>
      <c r="R7">
        <v>13.730105824514716</v>
      </c>
      <c r="S7">
        <v>11.196702744257296</v>
      </c>
      <c r="U7">
        <v>3</v>
      </c>
      <c r="V7">
        <v>101.76520396174892</v>
      </c>
      <c r="W7">
        <v>95.361150690060427</v>
      </c>
      <c r="X7">
        <v>95.685852975405254</v>
      </c>
    </row>
    <row r="8" spans="1:24" x14ac:dyDescent="0.35">
      <c r="A8" t="s">
        <v>3</v>
      </c>
      <c r="B8">
        <f>AVERAGE(B5:B7)</f>
        <v>442.69788528263052</v>
      </c>
      <c r="C8">
        <f>AVERAGE(C5:C7)</f>
        <v>322.93538218761688</v>
      </c>
      <c r="D8">
        <f t="shared" ref="D8" si="0">AVERAGE(D5:D7)</f>
        <v>368.21817394397567</v>
      </c>
      <c r="F8" t="s">
        <v>3</v>
      </c>
      <c r="G8">
        <f>AVERAGE(G5:G7)</f>
        <v>173.95894826619664</v>
      </c>
      <c r="H8">
        <f>AVERAGE(H5:H7)</f>
        <v>76.30424216692218</v>
      </c>
      <c r="I8">
        <f t="shared" ref="I8" si="1">AVERAGE(I5:I7)</f>
        <v>72.491818815565821</v>
      </c>
      <c r="K8" t="s">
        <v>3</v>
      </c>
      <c r="L8">
        <f>AVERAGE(L5:L7)</f>
        <v>77.936809712768536</v>
      </c>
      <c r="M8">
        <f t="shared" ref="M8:N8" si="2">AVERAGE(M5:M7)</f>
        <v>85.498456755754773</v>
      </c>
      <c r="N8">
        <f t="shared" si="2"/>
        <v>87.509629815563926</v>
      </c>
      <c r="P8" t="s">
        <v>3</v>
      </c>
      <c r="Q8">
        <f>AVERAGE(Q5:Q7)</f>
        <v>22.063190287231453</v>
      </c>
      <c r="R8">
        <f t="shared" ref="R8:S8" si="3">AVERAGE(R5:R7)</f>
        <v>14.501543244245218</v>
      </c>
      <c r="S8">
        <f t="shared" si="3"/>
        <v>12.490370184436088</v>
      </c>
      <c r="U8" t="s">
        <v>3</v>
      </c>
      <c r="V8">
        <f>AVERAGE(V5:V7)</f>
        <v>97.272767063100318</v>
      </c>
      <c r="W8">
        <f t="shared" ref="W8:X8" si="4">AVERAGE(W5:W7)</f>
        <v>98.287671283000577</v>
      </c>
      <c r="X8">
        <f t="shared" si="4"/>
        <v>100.13676789156199</v>
      </c>
    </row>
    <row r="9" spans="1:24" x14ac:dyDescent="0.35">
      <c r="A9" t="s">
        <v>4</v>
      </c>
      <c r="B9">
        <f>_xlfn.STDEV.S(B5:B7)</f>
        <v>28.666862450765652</v>
      </c>
      <c r="C9">
        <f t="shared" ref="C9:D9" si="5">_xlfn.STDEV.S(C5:C7)</f>
        <v>14.202007919616822</v>
      </c>
      <c r="D9">
        <f t="shared" si="5"/>
        <v>59.230528975389824</v>
      </c>
      <c r="F9" t="s">
        <v>4</v>
      </c>
      <c r="G9">
        <f>_xlfn.STDEV.S(G5:G7)</f>
        <v>2.9065907315063262</v>
      </c>
      <c r="H9">
        <f t="shared" ref="H9:I9" si="6">_xlfn.STDEV.S(H5:H7)</f>
        <v>11.389732973922253</v>
      </c>
      <c r="I9">
        <f t="shared" si="6"/>
        <v>7.6622310805949878</v>
      </c>
      <c r="K9" t="s">
        <v>4</v>
      </c>
      <c r="L9">
        <f>_xlfn.STDEV.S(L5:L7)</f>
        <v>1.1049193367167367</v>
      </c>
      <c r="M9">
        <f t="shared" ref="M9:N9" si="7">_xlfn.STDEV.S(M5:M7)</f>
        <v>1.8736277742235166</v>
      </c>
      <c r="N9">
        <f t="shared" si="7"/>
        <v>1.3952877328332012</v>
      </c>
      <c r="P9" t="s">
        <v>4</v>
      </c>
      <c r="Q9">
        <f>_xlfn.STDEV.S(Q5:Q7)</f>
        <v>1.1049193367167349</v>
      </c>
      <c r="R9">
        <f t="shared" ref="R9:S9" si="8">_xlfn.STDEV.S(R5:R7)</f>
        <v>1.8736277742235061</v>
      </c>
      <c r="S9">
        <f t="shared" si="8"/>
        <v>1.3952877328332036</v>
      </c>
      <c r="U9" t="s">
        <v>4</v>
      </c>
      <c r="V9">
        <f>_xlfn.STDEV.S(V5:V7)</f>
        <v>3.8980498400092154</v>
      </c>
      <c r="W9">
        <f t="shared" ref="W9:X9" si="9">_xlfn.STDEV.S(W5:W7)</f>
        <v>2.5976850667463918</v>
      </c>
      <c r="X9">
        <f t="shared" si="9"/>
        <v>4.0094117674719163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EE9AF-CBB4-431B-81E8-11EC50DDCF54}">
  <dimension ref="A1:X9"/>
  <sheetViews>
    <sheetView tabSelected="1" workbookViewId="0">
      <selection activeCell="P18" sqref="P18"/>
    </sheetView>
  </sheetViews>
  <sheetFormatPr defaultRowHeight="14.5" x14ac:dyDescent="0.35"/>
  <sheetData>
    <row r="1" spans="1:24" x14ac:dyDescent="0.35">
      <c r="A1" t="s">
        <v>0</v>
      </c>
      <c r="F1" t="s">
        <v>5</v>
      </c>
      <c r="K1" t="s">
        <v>6</v>
      </c>
      <c r="P1" t="s">
        <v>7</v>
      </c>
      <c r="U1" t="s">
        <v>8</v>
      </c>
    </row>
    <row r="3" spans="1:24" x14ac:dyDescent="0.35">
      <c r="B3" t="s">
        <v>14</v>
      </c>
      <c r="G3" t="s">
        <v>14</v>
      </c>
      <c r="L3" t="s">
        <v>14</v>
      </c>
      <c r="Q3" t="s">
        <v>14</v>
      </c>
      <c r="V3" t="s">
        <v>14</v>
      </c>
    </row>
    <row r="4" spans="1:24" x14ac:dyDescent="0.35">
      <c r="A4" t="s">
        <v>2</v>
      </c>
      <c r="B4" s="1" t="s">
        <v>15</v>
      </c>
      <c r="C4" s="1" t="s">
        <v>16</v>
      </c>
      <c r="D4" s="1" t="s">
        <v>17</v>
      </c>
      <c r="F4" t="s">
        <v>2</v>
      </c>
      <c r="G4" s="1" t="s">
        <v>15</v>
      </c>
      <c r="H4" s="1" t="s">
        <v>16</v>
      </c>
      <c r="I4" s="1" t="s">
        <v>17</v>
      </c>
      <c r="K4" t="s">
        <v>2</v>
      </c>
      <c r="L4" s="1" t="s">
        <v>15</v>
      </c>
      <c r="M4" s="1" t="s">
        <v>16</v>
      </c>
      <c r="N4" s="1" t="s">
        <v>17</v>
      </c>
      <c r="P4" t="s">
        <v>2</v>
      </c>
      <c r="Q4" s="1" t="s">
        <v>15</v>
      </c>
      <c r="R4" s="1" t="s">
        <v>16</v>
      </c>
      <c r="S4" s="1" t="s">
        <v>17</v>
      </c>
      <c r="U4" t="s">
        <v>2</v>
      </c>
      <c r="V4" s="1" t="s">
        <v>15</v>
      </c>
      <c r="W4" s="1" t="s">
        <v>16</v>
      </c>
      <c r="X4" s="1" t="s">
        <v>17</v>
      </c>
    </row>
    <row r="5" spans="1:24" x14ac:dyDescent="0.35">
      <c r="A5">
        <v>1</v>
      </c>
      <c r="B5">
        <v>429.37689443979355</v>
      </c>
      <c r="C5">
        <v>329.52807424744032</v>
      </c>
      <c r="D5">
        <v>247.25160942328239</v>
      </c>
      <c r="F5">
        <v>1</v>
      </c>
      <c r="G5">
        <v>170.78695686399791</v>
      </c>
      <c r="H5">
        <v>108.96823714318691</v>
      </c>
      <c r="I5">
        <v>72.036537383215446</v>
      </c>
      <c r="K5">
        <v>1</v>
      </c>
      <c r="L5">
        <v>77.762659583583144</v>
      </c>
      <c r="M5">
        <v>80.792377834275683</v>
      </c>
      <c r="N5">
        <v>82.681253236664659</v>
      </c>
      <c r="P5">
        <v>1</v>
      </c>
      <c r="Q5">
        <v>22.237340416416856</v>
      </c>
      <c r="R5">
        <v>19.20762216572432</v>
      </c>
      <c r="S5">
        <v>17.318746763335344</v>
      </c>
      <c r="U5">
        <v>1</v>
      </c>
      <c r="V5">
        <v>94.785093464853404</v>
      </c>
      <c r="W5">
        <v>98.670411739078006</v>
      </c>
      <c r="X5">
        <v>102.27248351551196</v>
      </c>
    </row>
    <row r="6" spans="1:24" x14ac:dyDescent="0.35">
      <c r="A6">
        <v>2</v>
      </c>
      <c r="B6">
        <v>475.6015208552372</v>
      </c>
      <c r="C6">
        <v>337.62870349165019</v>
      </c>
      <c r="D6">
        <v>323.60331525352944</v>
      </c>
      <c r="F6">
        <v>2</v>
      </c>
      <c r="G6">
        <v>174.59514262556107</v>
      </c>
      <c r="H6">
        <v>88.754465358003699</v>
      </c>
      <c r="I6">
        <v>78.780482735904002</v>
      </c>
      <c r="K6">
        <v>2</v>
      </c>
      <c r="L6">
        <v>79.118462568123093</v>
      </c>
      <c r="M6">
        <v>84.104758566890126</v>
      </c>
      <c r="N6">
        <v>85.10453434699977</v>
      </c>
      <c r="P6">
        <v>2</v>
      </c>
      <c r="Q6">
        <v>20.881537431876907</v>
      </c>
      <c r="R6">
        <v>15.895241433109881</v>
      </c>
      <c r="S6">
        <v>14.895465653000223</v>
      </c>
      <c r="U6">
        <v>2</v>
      </c>
      <c r="V6">
        <v>95.268003762698626</v>
      </c>
      <c r="W6">
        <v>97.25986555868711</v>
      </c>
      <c r="X6">
        <v>100.43941300662493</v>
      </c>
    </row>
    <row r="7" spans="1:24" x14ac:dyDescent="0.35">
      <c r="A7">
        <v>3</v>
      </c>
      <c r="B7">
        <v>423.11524055286071</v>
      </c>
      <c r="C7">
        <v>458.48471480669349</v>
      </c>
      <c r="D7">
        <v>191.36231878319603</v>
      </c>
      <c r="F7">
        <v>3</v>
      </c>
      <c r="G7">
        <v>176.49474530903095</v>
      </c>
      <c r="H7">
        <v>115.98021136972348</v>
      </c>
      <c r="I7">
        <v>75.877853728205949</v>
      </c>
      <c r="K7">
        <v>3</v>
      </c>
      <c r="L7">
        <v>76.9293069865994</v>
      </c>
      <c r="M7">
        <v>84.611864291255131</v>
      </c>
      <c r="N7">
        <v>77.816661068917341</v>
      </c>
      <c r="P7">
        <v>3</v>
      </c>
      <c r="Q7">
        <v>23.070693013400597</v>
      </c>
      <c r="R7">
        <v>15.388135708744866</v>
      </c>
      <c r="S7">
        <v>22.183338931082663</v>
      </c>
      <c r="U7">
        <v>3</v>
      </c>
      <c r="V7">
        <v>101.76520396174892</v>
      </c>
      <c r="W7">
        <v>91.796990898795741</v>
      </c>
      <c r="X7">
        <v>94.664821003432948</v>
      </c>
    </row>
    <row r="8" spans="1:24" x14ac:dyDescent="0.35">
      <c r="A8" t="s">
        <v>3</v>
      </c>
      <c r="B8">
        <f>AVERAGE(B5:B7)</f>
        <v>442.69788528263052</v>
      </c>
      <c r="C8">
        <f>AVERAGE(C5:C7)</f>
        <v>375.21383084859468</v>
      </c>
      <c r="D8">
        <f t="shared" ref="D8" si="0">AVERAGE(D5:D7)</f>
        <v>254.07241448666932</v>
      </c>
      <c r="F8" t="s">
        <v>3</v>
      </c>
      <c r="G8">
        <f>AVERAGE(G5:G7)</f>
        <v>173.95894826619664</v>
      </c>
      <c r="H8">
        <f>AVERAGE(H5:H7)</f>
        <v>104.56763795697135</v>
      </c>
      <c r="I8">
        <f t="shared" ref="I8" si="1">AVERAGE(I5:I7)</f>
        <v>75.564957949108461</v>
      </c>
      <c r="K8" t="s">
        <v>3</v>
      </c>
      <c r="L8">
        <f>AVERAGE(L5:L7)</f>
        <v>77.936809712768536</v>
      </c>
      <c r="M8">
        <f t="shared" ref="M8:N8" si="2">AVERAGE(M5:M7)</f>
        <v>83.169666897473647</v>
      </c>
      <c r="N8">
        <f t="shared" si="2"/>
        <v>81.867482884193933</v>
      </c>
      <c r="P8" t="s">
        <v>3</v>
      </c>
      <c r="Q8">
        <f>AVERAGE(Q5:Q7)</f>
        <v>22.063190287231453</v>
      </c>
      <c r="R8">
        <f t="shared" ref="R8:S8" si="3">AVERAGE(R5:R7)</f>
        <v>16.830333102526357</v>
      </c>
      <c r="S8">
        <f t="shared" si="3"/>
        <v>18.132517115806078</v>
      </c>
      <c r="U8" t="s">
        <v>3</v>
      </c>
      <c r="V8">
        <f>AVERAGE(V5:V7)</f>
        <v>97.272767063100318</v>
      </c>
      <c r="W8">
        <f t="shared" ref="W8:X8" si="4">AVERAGE(W5:W7)</f>
        <v>95.909089398853624</v>
      </c>
      <c r="X8">
        <f t="shared" si="4"/>
        <v>99.125572508523291</v>
      </c>
    </row>
    <row r="9" spans="1:24" x14ac:dyDescent="0.35">
      <c r="A9" t="s">
        <v>4</v>
      </c>
      <c r="B9">
        <f>_xlfn.STDEV.S(B5:B7)</f>
        <v>28.666862450765652</v>
      </c>
      <c r="C9">
        <f t="shared" ref="C9:D9" si="5">_xlfn.STDEV.S(C5:C7)</f>
        <v>72.228354092491728</v>
      </c>
      <c r="D9">
        <f t="shared" si="5"/>
        <v>66.38382953062586</v>
      </c>
      <c r="F9" t="s">
        <v>4</v>
      </c>
      <c r="G9">
        <f>_xlfn.STDEV.S(G5:G7)</f>
        <v>2.9065907315063262</v>
      </c>
      <c r="H9">
        <f t="shared" ref="H9:I9" si="6">_xlfn.STDEV.S(H5:H7)</f>
        <v>14.136274840705495</v>
      </c>
      <c r="I9">
        <f t="shared" si="6"/>
        <v>3.3828431173267788</v>
      </c>
      <c r="K9" t="s">
        <v>4</v>
      </c>
      <c r="L9">
        <f>_xlfn.STDEV.S(L5:L7)</f>
        <v>1.1049193367167367</v>
      </c>
      <c r="M9">
        <f t="shared" ref="M9:N9" si="7">_xlfn.STDEV.S(M5:M7)</f>
        <v>2.0743472518894777</v>
      </c>
      <c r="N9">
        <f t="shared" si="7"/>
        <v>3.7114607460226821</v>
      </c>
      <c r="P9" t="s">
        <v>4</v>
      </c>
      <c r="Q9">
        <f>_xlfn.STDEV.S(Q5:Q7)</f>
        <v>1.1049193367167349</v>
      </c>
      <c r="R9">
        <f t="shared" ref="R9:S9" si="8">_xlfn.STDEV.S(R5:R7)</f>
        <v>2.0743472518894492</v>
      </c>
      <c r="S9">
        <f t="shared" si="8"/>
        <v>3.7114607460226758</v>
      </c>
      <c r="U9" t="s">
        <v>4</v>
      </c>
      <c r="V9">
        <f>_xlfn.STDEV.S(V5:V7)</f>
        <v>3.8980498400092154</v>
      </c>
      <c r="W9">
        <f t="shared" ref="W9:X9" si="9">_xlfn.STDEV.S(W5:W7)</f>
        <v>3.630347874155798</v>
      </c>
      <c r="X9">
        <f t="shared" si="9"/>
        <v>3.9703607978698989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Solvent Volume</vt:lpstr>
      <vt:lpstr>Drying Temperature</vt:lpstr>
      <vt:lpstr>Solvent</vt:lpstr>
      <vt:lpstr>Metal Loading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Maciej Walerowski</dc:creator>
  <cp:lastModifiedBy>Maciej Walerowski</cp:lastModifiedBy>
  <dcterms:created xsi:type="dcterms:W3CDTF">2024-07-29T12:02:27Z</dcterms:created>
  <dcterms:modified xsi:type="dcterms:W3CDTF">2024-07-29T12:34:02Z</dcterms:modified>
</cp:coreProperties>
</file>