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rryharbor-collins/Library/CloudStorage/OneDrive-UniversityofSouthampton/Documents/PhD/Thesis/Rh(acac)3/"/>
    </mc:Choice>
  </mc:AlternateContent>
  <xr:revisionPtr revIDLastSave="0" documentId="8_{DC6A51C6-CE29-504B-8553-9C1D718623F1}" xr6:coauthVersionLast="47" xr6:coauthVersionMax="47" xr10:uidLastSave="{00000000-0000-0000-0000-000000000000}"/>
  <bookViews>
    <workbookView xWindow="1880" yWindow="500" windowWidth="12240" windowHeight="14020" xr2:uid="{E693F908-10D0-1C4C-8AA9-79FF677755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45" i="1"/>
  <c r="C44" i="1"/>
  <c r="C43" i="1"/>
  <c r="C42" i="1"/>
  <c r="C41" i="1"/>
  <c r="C40" i="1"/>
  <c r="C39" i="1"/>
  <c r="C38" i="1"/>
  <c r="C3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2" i="1"/>
</calcChain>
</file>

<file path=xl/sharedStrings.xml><?xml version="1.0" encoding="utf-8"?>
<sst xmlns="http://schemas.openxmlformats.org/spreadsheetml/2006/main" count="3" uniqueCount="3">
  <si>
    <t>Total sequence duration/ s</t>
  </si>
  <si>
    <t>Integrals</t>
  </si>
  <si>
    <t>Integrals normalised to 103Rh 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</si>
</sst>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9020-E0B5-8040-855F-11C51F3A1A29}">
  <dimension ref="A1:C45"/>
  <sheetViews>
    <sheetView tabSelected="1" workbookViewId="0">
      <selection activeCell="C49" sqref="C49"/>
    </sheetView>
  </sheetViews>
  <sheetFormatPr baseColWidth="10" defaultRowHeight="16" x14ac:dyDescent="0.2"/>
  <cols>
    <col min="1" max="1" width="14.5" customWidth="1"/>
    <col min="2" max="2" width="29.83203125" customWidth="1"/>
    <col min="3" max="3" width="24.5" customWidth="1"/>
  </cols>
  <sheetData>
    <row r="1" spans="1:3" x14ac:dyDescent="0.2">
      <c r="A1" t="s">
        <v>1</v>
      </c>
      <c r="B1" t="s">
        <v>2</v>
      </c>
      <c r="C1" t="s">
        <v>0</v>
      </c>
    </row>
    <row r="2" spans="1:3" x14ac:dyDescent="0.2">
      <c r="A2">
        <v>6.3469999999999999E-2</v>
      </c>
      <c r="B2">
        <f>A2*23.44</f>
        <v>1.4877368</v>
      </c>
      <c r="C2">
        <f>0*0.07</f>
        <v>0</v>
      </c>
    </row>
    <row r="3" spans="1:3" x14ac:dyDescent="0.2">
      <c r="A3">
        <v>5.0500000000000003E-2</v>
      </c>
      <c r="B3">
        <f t="shared" ref="B3:B45" si="0">A3*23.44</f>
        <v>1.1837200000000001</v>
      </c>
      <c r="C3">
        <f>2*0.07</f>
        <v>0.14000000000000001</v>
      </c>
    </row>
    <row r="4" spans="1:3" x14ac:dyDescent="0.2">
      <c r="A4">
        <v>9.2299999999999993E-2</v>
      </c>
      <c r="B4">
        <f t="shared" si="0"/>
        <v>2.1635119999999999</v>
      </c>
      <c r="C4">
        <f>4*0.07</f>
        <v>0.28000000000000003</v>
      </c>
    </row>
    <row r="5" spans="1:3" x14ac:dyDescent="0.2">
      <c r="A5">
        <v>0.2215</v>
      </c>
      <c r="B5">
        <f t="shared" si="0"/>
        <v>5.1919599999999999</v>
      </c>
      <c r="C5">
        <f>6*0.07</f>
        <v>0.42000000000000004</v>
      </c>
    </row>
    <row r="6" spans="1:3" x14ac:dyDescent="0.2">
      <c r="A6">
        <v>0.37140000000000001</v>
      </c>
      <c r="B6">
        <f t="shared" si="0"/>
        <v>8.7056160000000009</v>
      </c>
      <c r="C6">
        <f>8*0.07</f>
        <v>0.56000000000000005</v>
      </c>
    </row>
    <row r="7" spans="1:3" x14ac:dyDescent="0.2">
      <c r="A7">
        <v>0.505</v>
      </c>
      <c r="B7">
        <f t="shared" si="0"/>
        <v>11.837200000000001</v>
      </c>
      <c r="C7">
        <f>10*0.07</f>
        <v>0.70000000000000007</v>
      </c>
    </row>
    <row r="8" spans="1:3" x14ac:dyDescent="0.2">
      <c r="A8">
        <v>0.66120000000000001</v>
      </c>
      <c r="B8">
        <f t="shared" si="0"/>
        <v>15.498528</v>
      </c>
      <c r="C8">
        <f>12*0.07</f>
        <v>0.84000000000000008</v>
      </c>
    </row>
    <row r="9" spans="1:3" x14ac:dyDescent="0.2">
      <c r="A9">
        <v>0.80610000000000004</v>
      </c>
      <c r="B9">
        <f t="shared" si="0"/>
        <v>18.894984000000001</v>
      </c>
      <c r="C9">
        <f>14*0.07</f>
        <v>0.98000000000000009</v>
      </c>
    </row>
    <row r="10" spans="1:3" x14ac:dyDescent="0.2">
      <c r="A10">
        <v>0.95440000000000003</v>
      </c>
      <c r="B10">
        <f t="shared" si="0"/>
        <v>22.371136000000003</v>
      </c>
      <c r="C10">
        <f>16*0.07</f>
        <v>1.1200000000000001</v>
      </c>
    </row>
    <row r="11" spans="1:3" x14ac:dyDescent="0.2">
      <c r="A11">
        <v>0.99319999999999997</v>
      </c>
      <c r="B11">
        <f t="shared" si="0"/>
        <v>23.280608000000001</v>
      </c>
      <c r="C11">
        <f>18*0.07</f>
        <v>1.2600000000000002</v>
      </c>
    </row>
    <row r="12" spans="1:3" x14ac:dyDescent="0.2">
      <c r="A12">
        <v>1</v>
      </c>
      <c r="B12">
        <f t="shared" si="0"/>
        <v>23.44</v>
      </c>
      <c r="C12">
        <f>20*0.07</f>
        <v>1.4000000000000001</v>
      </c>
    </row>
    <row r="13" spans="1:3" x14ac:dyDescent="0.2">
      <c r="A13">
        <v>0.995</v>
      </c>
      <c r="B13">
        <f t="shared" si="0"/>
        <v>23.322800000000001</v>
      </c>
      <c r="C13">
        <f>22*0.07</f>
        <v>1.54</v>
      </c>
    </row>
    <row r="14" spans="1:3" x14ac:dyDescent="0.2">
      <c r="A14">
        <v>0.90910000000000002</v>
      </c>
      <c r="B14">
        <f t="shared" si="0"/>
        <v>21.309304000000001</v>
      </c>
      <c r="C14">
        <f>24*0.07</f>
        <v>1.6800000000000002</v>
      </c>
    </row>
    <row r="15" spans="1:3" x14ac:dyDescent="0.2">
      <c r="A15">
        <v>0.80920000000000003</v>
      </c>
      <c r="B15">
        <f t="shared" si="0"/>
        <v>18.967648000000001</v>
      </c>
      <c r="C15">
        <f>26*0.07</f>
        <v>1.8200000000000003</v>
      </c>
    </row>
    <row r="16" spans="1:3" x14ac:dyDescent="0.2">
      <c r="A16">
        <v>0.64119999999999999</v>
      </c>
      <c r="B16">
        <f t="shared" si="0"/>
        <v>15.029728</v>
      </c>
      <c r="C16">
        <f>28*0.07</f>
        <v>1.9600000000000002</v>
      </c>
    </row>
    <row r="17" spans="1:3" x14ac:dyDescent="0.2">
      <c r="A17">
        <v>0.52749999999999997</v>
      </c>
      <c r="B17">
        <f t="shared" si="0"/>
        <v>12.364599999999999</v>
      </c>
      <c r="C17">
        <f>30*0.07</f>
        <v>2.1</v>
      </c>
    </row>
    <row r="18" spans="1:3" x14ac:dyDescent="0.2">
      <c r="A18">
        <v>0.37540000000000001</v>
      </c>
      <c r="B18">
        <f t="shared" si="0"/>
        <v>8.7993760000000005</v>
      </c>
      <c r="C18">
        <f>32*0.07</f>
        <v>2.2400000000000002</v>
      </c>
    </row>
    <row r="19" spans="1:3" x14ac:dyDescent="0.2">
      <c r="A19">
        <v>0.3266</v>
      </c>
      <c r="B19">
        <f t="shared" si="0"/>
        <v>7.6555040000000005</v>
      </c>
      <c r="C19">
        <f>34*0.07</f>
        <v>2.3800000000000003</v>
      </c>
    </row>
    <row r="20" spans="1:3" x14ac:dyDescent="0.2">
      <c r="A20">
        <v>0.23730000000000001</v>
      </c>
      <c r="B20">
        <f t="shared" si="0"/>
        <v>5.5623120000000004</v>
      </c>
      <c r="C20">
        <f>36*0.07</f>
        <v>2.5200000000000005</v>
      </c>
    </row>
    <row r="21" spans="1:3" x14ac:dyDescent="0.2">
      <c r="A21">
        <v>0.15329999999999999</v>
      </c>
      <c r="B21">
        <f t="shared" si="0"/>
        <v>3.5933519999999999</v>
      </c>
      <c r="C21">
        <f>38*0.07</f>
        <v>2.66</v>
      </c>
    </row>
    <row r="22" spans="1:3" x14ac:dyDescent="0.2">
      <c r="A22">
        <v>0.1222</v>
      </c>
      <c r="B22">
        <f t="shared" si="0"/>
        <v>2.8643680000000002</v>
      </c>
      <c r="C22">
        <f>40*0.07</f>
        <v>2.8000000000000003</v>
      </c>
    </row>
    <row r="23" spans="1:3" x14ac:dyDescent="0.2">
      <c r="A23">
        <v>0.1154</v>
      </c>
      <c r="B23">
        <f t="shared" si="0"/>
        <v>2.7049760000000003</v>
      </c>
      <c r="C23">
        <f>42*0.07</f>
        <v>2.9400000000000004</v>
      </c>
    </row>
    <row r="24" spans="1:3" x14ac:dyDescent="0.2">
      <c r="A24">
        <v>9.1689999999999994E-2</v>
      </c>
      <c r="B24">
        <f t="shared" si="0"/>
        <v>2.1492135999999999</v>
      </c>
      <c r="C24">
        <f>44*0.07</f>
        <v>3.08</v>
      </c>
    </row>
    <row r="25" spans="1:3" x14ac:dyDescent="0.2">
      <c r="A25">
        <v>0.12089999999999999</v>
      </c>
      <c r="B25">
        <f t="shared" si="0"/>
        <v>2.8338960000000002</v>
      </c>
      <c r="C25">
        <f>46*0.07</f>
        <v>3.22</v>
      </c>
    </row>
    <row r="26" spans="1:3" x14ac:dyDescent="0.2">
      <c r="A26">
        <v>0.1263</v>
      </c>
      <c r="B26">
        <f t="shared" si="0"/>
        <v>2.9604720000000002</v>
      </c>
      <c r="C26">
        <f>48*0.07</f>
        <v>3.3600000000000003</v>
      </c>
    </row>
    <row r="27" spans="1:3" x14ac:dyDescent="0.2">
      <c r="A27">
        <v>7.0260000000000003E-2</v>
      </c>
      <c r="B27">
        <f t="shared" si="0"/>
        <v>1.6468944000000001</v>
      </c>
      <c r="C27">
        <f>50*0.07</f>
        <v>3.5000000000000004</v>
      </c>
    </row>
    <row r="28" spans="1:3" x14ac:dyDescent="0.2">
      <c r="A28">
        <v>0.14319999999999999</v>
      </c>
      <c r="B28">
        <f t="shared" si="0"/>
        <v>3.356608</v>
      </c>
      <c r="C28">
        <f>52*0.07</f>
        <v>3.6400000000000006</v>
      </c>
    </row>
    <row r="29" spans="1:3" x14ac:dyDescent="0.2">
      <c r="A29">
        <v>0.1027</v>
      </c>
      <c r="B29">
        <f t="shared" si="0"/>
        <v>2.4072880000000003</v>
      </c>
      <c r="C29">
        <f>54*0.07</f>
        <v>3.7800000000000002</v>
      </c>
    </row>
    <row r="30" spans="1:3" x14ac:dyDescent="0.2">
      <c r="A30">
        <v>7.6499999999999999E-2</v>
      </c>
      <c r="B30">
        <f t="shared" si="0"/>
        <v>1.7931600000000001</v>
      </c>
      <c r="C30">
        <f>56*0.07</f>
        <v>3.9200000000000004</v>
      </c>
    </row>
    <row r="31" spans="1:3" x14ac:dyDescent="0.2">
      <c r="A31">
        <v>7.6569999999999999E-2</v>
      </c>
      <c r="B31">
        <f t="shared" si="0"/>
        <v>1.7948008</v>
      </c>
      <c r="C31">
        <f>58*0.07</f>
        <v>4.0600000000000005</v>
      </c>
    </row>
    <row r="32" spans="1:3" x14ac:dyDescent="0.2">
      <c r="A32">
        <v>8.2729999999999998E-2</v>
      </c>
      <c r="B32">
        <f t="shared" si="0"/>
        <v>1.9391912</v>
      </c>
      <c r="C32">
        <f>60*0.07</f>
        <v>4.2</v>
      </c>
    </row>
    <row r="33" spans="1:3" x14ac:dyDescent="0.2">
      <c r="A33">
        <v>9.8820000000000005E-2</v>
      </c>
      <c r="B33">
        <f t="shared" si="0"/>
        <v>2.3163408000000003</v>
      </c>
      <c r="C33">
        <f>62*0.07</f>
        <v>4.3400000000000007</v>
      </c>
    </row>
    <row r="34" spans="1:3" x14ac:dyDescent="0.2">
      <c r="A34">
        <v>8.2339999999999997E-2</v>
      </c>
      <c r="B34">
        <f t="shared" si="0"/>
        <v>1.9300496</v>
      </c>
      <c r="C34">
        <f>64*0.07</f>
        <v>4.4800000000000004</v>
      </c>
    </row>
    <row r="35" spans="1:3" x14ac:dyDescent="0.2">
      <c r="A35">
        <v>8.6080000000000004E-2</v>
      </c>
      <c r="B35">
        <f t="shared" si="0"/>
        <v>2.0177152</v>
      </c>
      <c r="C35">
        <f>66*0.07</f>
        <v>4.62</v>
      </c>
    </row>
    <row r="36" spans="1:3" x14ac:dyDescent="0.2">
      <c r="A36">
        <v>9.2560000000000003E-2</v>
      </c>
      <c r="B36">
        <f t="shared" si="0"/>
        <v>2.1696064000000002</v>
      </c>
      <c r="C36">
        <f>68*0.07</f>
        <v>4.7600000000000007</v>
      </c>
    </row>
    <row r="37" spans="1:3" x14ac:dyDescent="0.2">
      <c r="A37">
        <v>0.124</v>
      </c>
      <c r="B37">
        <f t="shared" si="0"/>
        <v>2.9065600000000003</v>
      </c>
      <c r="C37">
        <f>70*0.07</f>
        <v>4.9000000000000004</v>
      </c>
    </row>
    <row r="38" spans="1:3" x14ac:dyDescent="0.2">
      <c r="A38">
        <v>0.1221</v>
      </c>
      <c r="B38">
        <f t="shared" si="0"/>
        <v>2.8620240000000003</v>
      </c>
      <c r="C38">
        <f>72*0.07</f>
        <v>5.0400000000000009</v>
      </c>
    </row>
    <row r="39" spans="1:3" x14ac:dyDescent="0.2">
      <c r="A39">
        <v>9.1999999999999998E-2</v>
      </c>
      <c r="B39">
        <f t="shared" si="0"/>
        <v>2.1564800000000002</v>
      </c>
      <c r="C39">
        <f>74*0.07</f>
        <v>5.1800000000000006</v>
      </c>
    </row>
    <row r="40" spans="1:3" x14ac:dyDescent="0.2">
      <c r="A40">
        <v>4.8320000000000002E-2</v>
      </c>
      <c r="B40">
        <f t="shared" si="0"/>
        <v>1.1326208000000002</v>
      </c>
      <c r="C40">
        <f>76*0.07</f>
        <v>5.32</v>
      </c>
    </row>
    <row r="41" spans="1:3" x14ac:dyDescent="0.2">
      <c r="A41">
        <v>2.9579999999999999E-2</v>
      </c>
      <c r="B41">
        <f t="shared" si="0"/>
        <v>0.69335520000000006</v>
      </c>
      <c r="C41">
        <f>78*0.07</f>
        <v>5.4600000000000009</v>
      </c>
    </row>
    <row r="42" spans="1:3" x14ac:dyDescent="0.2">
      <c r="A42">
        <v>1.6209999999999999E-2</v>
      </c>
      <c r="B42">
        <f t="shared" si="0"/>
        <v>0.37996239999999998</v>
      </c>
      <c r="C42">
        <f>80*0.07</f>
        <v>5.6000000000000005</v>
      </c>
    </row>
    <row r="43" spans="1:3" x14ac:dyDescent="0.2">
      <c r="A43">
        <v>2.307E-2</v>
      </c>
      <c r="B43">
        <f t="shared" si="0"/>
        <v>0.54076080000000004</v>
      </c>
      <c r="C43">
        <f>82*0.07</f>
        <v>5.74</v>
      </c>
    </row>
    <row r="44" spans="1:3" x14ac:dyDescent="0.2">
      <c r="A44">
        <v>-7.5929999999999999E-3</v>
      </c>
      <c r="B44">
        <f t="shared" si="0"/>
        <v>-0.17797992000000001</v>
      </c>
      <c r="C44">
        <f>84*0.07</f>
        <v>5.8800000000000008</v>
      </c>
    </row>
    <row r="45" spans="1:3" x14ac:dyDescent="0.2">
      <c r="A45">
        <v>4.6719999999999998E-2</v>
      </c>
      <c r="B45">
        <f t="shared" si="0"/>
        <v>1.0951168</v>
      </c>
      <c r="C45">
        <f>86*0.07</f>
        <v>6.0200000000000005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Harbor Collins</dc:creator>
  <cp:lastModifiedBy>Harry Harbor Collins</cp:lastModifiedBy>
  <dcterms:created xsi:type="dcterms:W3CDTF">2024-08-27T12:21:56Z</dcterms:created>
  <dcterms:modified xsi:type="dcterms:W3CDTF">2024-08-27T12:42:06Z</dcterms:modified>
</cp:coreProperties>
</file>