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6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7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3" documentId="11_5AAC87CF85AE3BCB8A2B0FF90D961B0B3EED7097" xr6:coauthVersionLast="47" xr6:coauthVersionMax="47" xr10:uidLastSave="{47408697-F1CC-47A8-821C-6166A114C24C}"/>
  <bookViews>
    <workbookView xWindow="-120" yWindow="-120" windowWidth="19440" windowHeight="15000" activeTab="2" xr2:uid="{00000000-000D-0000-FFFF-FFFF00000000}"/>
  </bookViews>
  <sheets>
    <sheet name="Pristine Sr2ZnO2Cu2Se2" sheetId="2" r:id="rId1"/>
    <sheet name="Na 0.05" sheetId="7" r:id="rId2"/>
    <sheet name="Na0.1" sheetId="4" r:id="rId3"/>
    <sheet name="Na0.33" sheetId="6" r:id="rId4"/>
    <sheet name="K0.05" sheetId="10" r:id="rId5"/>
    <sheet name="K0.1" sheetId="11" r:id="rId6"/>
    <sheet name="K0.33" sheetId="1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2" l="1"/>
  <c r="F122" i="12"/>
  <c r="D122" i="12"/>
  <c r="E122" i="12" s="1"/>
  <c r="G122" i="12" s="1"/>
  <c r="F121" i="12"/>
  <c r="D121" i="12"/>
  <c r="E121" i="12" s="1"/>
  <c r="G121" i="12" s="1"/>
  <c r="F120" i="12"/>
  <c r="D120" i="12"/>
  <c r="E120" i="12" s="1"/>
  <c r="G120" i="12" s="1"/>
  <c r="F119" i="12"/>
  <c r="E119" i="12"/>
  <c r="G119" i="12" s="1"/>
  <c r="D119" i="12"/>
  <c r="F118" i="12"/>
  <c r="D118" i="12"/>
  <c r="E118" i="12" s="1"/>
  <c r="G118" i="12" s="1"/>
  <c r="F117" i="12"/>
  <c r="D117" i="12"/>
  <c r="E117" i="12" s="1"/>
  <c r="G117" i="12" s="1"/>
  <c r="F116" i="12"/>
  <c r="E116" i="12"/>
  <c r="G116" i="12" s="1"/>
  <c r="D116" i="12"/>
  <c r="F115" i="12"/>
  <c r="D115" i="12"/>
  <c r="E115" i="12" s="1"/>
  <c r="G115" i="12" s="1"/>
  <c r="H114" i="12" s="1"/>
  <c r="F114" i="12"/>
  <c r="D114" i="12"/>
  <c r="E114" i="12" s="1"/>
  <c r="G114" i="12" s="1"/>
  <c r="F113" i="12"/>
  <c r="D113" i="12"/>
  <c r="E113" i="12" s="1"/>
  <c r="G113" i="12" s="1"/>
  <c r="F112" i="12"/>
  <c r="D112" i="12"/>
  <c r="E112" i="12" s="1"/>
  <c r="G112" i="12" s="1"/>
  <c r="F111" i="12"/>
  <c r="D111" i="12"/>
  <c r="E111" i="12" s="1"/>
  <c r="G111" i="12" s="1"/>
  <c r="F110" i="12"/>
  <c r="D110" i="12"/>
  <c r="E110" i="12" s="1"/>
  <c r="G110" i="12" s="1"/>
  <c r="F109" i="12"/>
  <c r="D109" i="12"/>
  <c r="E109" i="12" s="1"/>
  <c r="G109" i="12" s="1"/>
  <c r="F108" i="12"/>
  <c r="D108" i="12"/>
  <c r="E108" i="12" s="1"/>
  <c r="G108" i="12" s="1"/>
  <c r="F107" i="12"/>
  <c r="D107" i="12"/>
  <c r="E107" i="12" s="1"/>
  <c r="G107" i="12" s="1"/>
  <c r="F106" i="12"/>
  <c r="D106" i="12"/>
  <c r="E106" i="12" s="1"/>
  <c r="G106" i="12" s="1"/>
  <c r="F105" i="12"/>
  <c r="D105" i="12"/>
  <c r="E105" i="12" s="1"/>
  <c r="G105" i="12" s="1"/>
  <c r="F104" i="12"/>
  <c r="D104" i="12"/>
  <c r="E104" i="12" s="1"/>
  <c r="G104" i="12" s="1"/>
  <c r="F103" i="12"/>
  <c r="E103" i="12"/>
  <c r="G103" i="12" s="1"/>
  <c r="D103" i="12"/>
  <c r="F102" i="12"/>
  <c r="D102" i="12"/>
  <c r="E102" i="12" s="1"/>
  <c r="G102" i="12" s="1"/>
  <c r="F101" i="12"/>
  <c r="D101" i="12"/>
  <c r="E101" i="12" s="1"/>
  <c r="G101" i="12" s="1"/>
  <c r="F100" i="12"/>
  <c r="D100" i="12"/>
  <c r="E100" i="12" s="1"/>
  <c r="G100" i="12" s="1"/>
  <c r="F99" i="12"/>
  <c r="D99" i="12"/>
  <c r="E99" i="12" s="1"/>
  <c r="G99" i="12" s="1"/>
  <c r="F98" i="12"/>
  <c r="E98" i="12"/>
  <c r="G98" i="12" s="1"/>
  <c r="H97" i="12" s="1"/>
  <c r="D98" i="12"/>
  <c r="F97" i="12"/>
  <c r="D97" i="12"/>
  <c r="E97" i="12" s="1"/>
  <c r="G97" i="12" s="1"/>
  <c r="F96" i="12"/>
  <c r="D96" i="12"/>
  <c r="E96" i="12" s="1"/>
  <c r="G96" i="12" s="1"/>
  <c r="F95" i="12"/>
  <c r="E95" i="12"/>
  <c r="G95" i="12" s="1"/>
  <c r="D95" i="12"/>
  <c r="F94" i="12"/>
  <c r="D94" i="12"/>
  <c r="E94" i="12" s="1"/>
  <c r="G94" i="12" s="1"/>
  <c r="F93" i="12"/>
  <c r="D93" i="12"/>
  <c r="E93" i="12" s="1"/>
  <c r="G93" i="12" s="1"/>
  <c r="F92" i="12"/>
  <c r="D92" i="12"/>
  <c r="E92" i="12" s="1"/>
  <c r="G92" i="12" s="1"/>
  <c r="F91" i="12"/>
  <c r="D91" i="12"/>
  <c r="E91" i="12" s="1"/>
  <c r="G91" i="12" s="1"/>
  <c r="F90" i="12"/>
  <c r="E90" i="12"/>
  <c r="G90" i="12" s="1"/>
  <c r="H89" i="12" s="1"/>
  <c r="D90" i="12"/>
  <c r="F89" i="12"/>
  <c r="D89" i="12"/>
  <c r="E89" i="12" s="1"/>
  <c r="G89" i="12" s="1"/>
  <c r="F88" i="12"/>
  <c r="D88" i="12"/>
  <c r="E88" i="12" s="1"/>
  <c r="G88" i="12" s="1"/>
  <c r="F87" i="12"/>
  <c r="D87" i="12"/>
  <c r="E87" i="12" s="1"/>
  <c r="G87" i="12" s="1"/>
  <c r="F86" i="12"/>
  <c r="E86" i="12"/>
  <c r="G86" i="12" s="1"/>
  <c r="D86" i="12"/>
  <c r="F85" i="12"/>
  <c r="D85" i="12"/>
  <c r="E85" i="12" s="1"/>
  <c r="G85" i="12" s="1"/>
  <c r="F84" i="12"/>
  <c r="D84" i="12"/>
  <c r="E84" i="12" s="1"/>
  <c r="G84" i="12" s="1"/>
  <c r="F83" i="12"/>
  <c r="D83" i="12"/>
  <c r="E83" i="12" s="1"/>
  <c r="G83" i="12" s="1"/>
  <c r="F82" i="12"/>
  <c r="E82" i="12"/>
  <c r="G82" i="12" s="1"/>
  <c r="H81" i="12" s="1"/>
  <c r="D82" i="12"/>
  <c r="F81" i="12"/>
  <c r="D81" i="12"/>
  <c r="E81" i="12" s="1"/>
  <c r="G81" i="12" s="1"/>
  <c r="F80" i="12"/>
  <c r="D80" i="12"/>
  <c r="E80" i="12" s="1"/>
  <c r="G80" i="12" s="1"/>
  <c r="F79" i="12"/>
  <c r="D79" i="12"/>
  <c r="E79" i="12" s="1"/>
  <c r="G79" i="12" s="1"/>
  <c r="F78" i="12"/>
  <c r="D78" i="12"/>
  <c r="E78" i="12" s="1"/>
  <c r="G78" i="12" s="1"/>
  <c r="F77" i="12"/>
  <c r="H77" i="12" s="1"/>
  <c r="D77" i="12"/>
  <c r="E77" i="12" s="1"/>
  <c r="G77" i="12" s="1"/>
  <c r="F76" i="12"/>
  <c r="D76" i="12"/>
  <c r="E76" i="12" s="1"/>
  <c r="G76" i="12" s="1"/>
  <c r="F75" i="12"/>
  <c r="D75" i="12"/>
  <c r="E75" i="12" s="1"/>
  <c r="G75" i="12" s="1"/>
  <c r="F74" i="12"/>
  <c r="D74" i="12"/>
  <c r="E74" i="12" s="1"/>
  <c r="G74" i="12" s="1"/>
  <c r="H73" i="12" s="1"/>
  <c r="F73" i="12"/>
  <c r="D73" i="12"/>
  <c r="E73" i="12" s="1"/>
  <c r="G73" i="12" s="1"/>
  <c r="F72" i="12"/>
  <c r="E72" i="12"/>
  <c r="G72" i="12" s="1"/>
  <c r="D72" i="12"/>
  <c r="F71" i="12"/>
  <c r="D71" i="12"/>
  <c r="E71" i="12" s="1"/>
  <c r="G71" i="12" s="1"/>
  <c r="F70" i="12"/>
  <c r="D70" i="12"/>
  <c r="E70" i="12" s="1"/>
  <c r="G70" i="12" s="1"/>
  <c r="F69" i="12"/>
  <c r="D69" i="12"/>
  <c r="E69" i="12" s="1"/>
  <c r="G69" i="12" s="1"/>
  <c r="F68" i="12"/>
  <c r="E68" i="12"/>
  <c r="G68" i="12" s="1"/>
  <c r="D68" i="12"/>
  <c r="F67" i="12"/>
  <c r="D67" i="12"/>
  <c r="E67" i="12" s="1"/>
  <c r="G67" i="12" s="1"/>
  <c r="F66" i="12"/>
  <c r="D66" i="12"/>
  <c r="E66" i="12" s="1"/>
  <c r="G66" i="12" s="1"/>
  <c r="F65" i="12"/>
  <c r="D65" i="12"/>
  <c r="E65" i="12" s="1"/>
  <c r="G65" i="12" s="1"/>
  <c r="F64" i="12"/>
  <c r="D64" i="12"/>
  <c r="E64" i="12" s="1"/>
  <c r="G64" i="12" s="1"/>
  <c r="F63" i="12"/>
  <c r="D63" i="12"/>
  <c r="E63" i="12" s="1"/>
  <c r="G63" i="12" s="1"/>
  <c r="F62" i="12"/>
  <c r="D62" i="12"/>
  <c r="E62" i="12" s="1"/>
  <c r="G62" i="12" s="1"/>
  <c r="F61" i="12"/>
  <c r="D61" i="12"/>
  <c r="E61" i="12" s="1"/>
  <c r="G61" i="12" s="1"/>
  <c r="F60" i="12"/>
  <c r="D60" i="12"/>
  <c r="E60" i="12" s="1"/>
  <c r="G60" i="12" s="1"/>
  <c r="F59" i="12"/>
  <c r="D59" i="12"/>
  <c r="E59" i="12" s="1"/>
  <c r="G59" i="12" s="1"/>
  <c r="F58" i="12"/>
  <c r="D58" i="12"/>
  <c r="E58" i="12" s="1"/>
  <c r="G58" i="12" s="1"/>
  <c r="F57" i="12"/>
  <c r="D57" i="12"/>
  <c r="E57" i="12" s="1"/>
  <c r="G57" i="12" s="1"/>
  <c r="F56" i="12"/>
  <c r="D56" i="12"/>
  <c r="E56" i="12" s="1"/>
  <c r="G56" i="12" s="1"/>
  <c r="F55" i="12"/>
  <c r="E55" i="12"/>
  <c r="G55" i="12" s="1"/>
  <c r="D55" i="12"/>
  <c r="F54" i="12"/>
  <c r="D54" i="12"/>
  <c r="E54" i="12" s="1"/>
  <c r="G54" i="12" s="1"/>
  <c r="F53" i="12"/>
  <c r="D53" i="12"/>
  <c r="E53" i="12" s="1"/>
  <c r="G53" i="12" s="1"/>
  <c r="F52" i="12"/>
  <c r="D52" i="12"/>
  <c r="E52" i="12" s="1"/>
  <c r="G52" i="12" s="1"/>
  <c r="F51" i="12"/>
  <c r="D51" i="12"/>
  <c r="E51" i="12" s="1"/>
  <c r="G51" i="12" s="1"/>
  <c r="F50" i="12"/>
  <c r="D50" i="12"/>
  <c r="E50" i="12" s="1"/>
  <c r="G50" i="12" s="1"/>
  <c r="F49" i="12"/>
  <c r="D49" i="12"/>
  <c r="E49" i="12" s="1"/>
  <c r="G49" i="12" s="1"/>
  <c r="F48" i="12"/>
  <c r="D48" i="12"/>
  <c r="E48" i="12" s="1"/>
  <c r="G48" i="12" s="1"/>
  <c r="F47" i="12"/>
  <c r="D47" i="12"/>
  <c r="E47" i="12" s="1"/>
  <c r="G47" i="12" s="1"/>
  <c r="F46" i="12"/>
  <c r="D46" i="12"/>
  <c r="E46" i="12" s="1"/>
  <c r="G46" i="12" s="1"/>
  <c r="F45" i="12"/>
  <c r="D45" i="12"/>
  <c r="E45" i="12" s="1"/>
  <c r="G45" i="12" s="1"/>
  <c r="F44" i="12"/>
  <c r="D44" i="12"/>
  <c r="E44" i="12" s="1"/>
  <c r="G44" i="12" s="1"/>
  <c r="F43" i="12"/>
  <c r="E43" i="12"/>
  <c r="G43" i="12" s="1"/>
  <c r="D43" i="12"/>
  <c r="F42" i="12"/>
  <c r="D42" i="12"/>
  <c r="E42" i="12" s="1"/>
  <c r="G42" i="12" s="1"/>
  <c r="G41" i="12"/>
  <c r="F41" i="12"/>
  <c r="D41" i="12"/>
  <c r="E41" i="12" s="1"/>
  <c r="F40" i="12"/>
  <c r="D40" i="12"/>
  <c r="E40" i="12" s="1"/>
  <c r="G40" i="12" s="1"/>
  <c r="F39" i="12"/>
  <c r="E39" i="12"/>
  <c r="G39" i="12" s="1"/>
  <c r="D39" i="12"/>
  <c r="F38" i="12"/>
  <c r="D38" i="12"/>
  <c r="E38" i="12" s="1"/>
  <c r="G38" i="12" s="1"/>
  <c r="F37" i="12"/>
  <c r="D37" i="12"/>
  <c r="E37" i="12" s="1"/>
  <c r="G37" i="12" s="1"/>
  <c r="F36" i="12"/>
  <c r="D36" i="12"/>
  <c r="E36" i="12" s="1"/>
  <c r="G36" i="12" s="1"/>
  <c r="F35" i="12"/>
  <c r="D35" i="12"/>
  <c r="E35" i="12" s="1"/>
  <c r="G35" i="12" s="1"/>
  <c r="F34" i="12"/>
  <c r="D34" i="12"/>
  <c r="E34" i="12" s="1"/>
  <c r="G34" i="12" s="1"/>
  <c r="F33" i="12"/>
  <c r="D33" i="12"/>
  <c r="E33" i="12" s="1"/>
  <c r="G33" i="12" s="1"/>
  <c r="F32" i="12"/>
  <c r="O9" i="12" s="1"/>
  <c r="D32" i="12"/>
  <c r="E32" i="12" s="1"/>
  <c r="G32" i="12" s="1"/>
  <c r="F31" i="12"/>
  <c r="E31" i="12"/>
  <c r="G31" i="12" s="1"/>
  <c r="D31" i="12"/>
  <c r="F30" i="12"/>
  <c r="D30" i="12"/>
  <c r="E30" i="12" s="1"/>
  <c r="G30" i="12" s="1"/>
  <c r="F29" i="12"/>
  <c r="D29" i="12"/>
  <c r="E29" i="12" s="1"/>
  <c r="G29" i="12" s="1"/>
  <c r="F28" i="12"/>
  <c r="E28" i="12"/>
  <c r="G28" i="12" s="1"/>
  <c r="D28" i="12"/>
  <c r="F27" i="12"/>
  <c r="D27" i="12"/>
  <c r="E27" i="12" s="1"/>
  <c r="G27" i="12" s="1"/>
  <c r="F26" i="12"/>
  <c r="D26" i="12"/>
  <c r="E26" i="12" s="1"/>
  <c r="G26" i="12" s="1"/>
  <c r="F25" i="12"/>
  <c r="D25" i="12"/>
  <c r="E25" i="12" s="1"/>
  <c r="G25" i="12" s="1"/>
  <c r="F24" i="12"/>
  <c r="D24" i="12"/>
  <c r="E24" i="12" s="1"/>
  <c r="G24" i="12" s="1"/>
  <c r="H23" i="12" s="1"/>
  <c r="F23" i="12"/>
  <c r="D23" i="12"/>
  <c r="E23" i="12" s="1"/>
  <c r="G23" i="12" s="1"/>
  <c r="F22" i="12"/>
  <c r="D22" i="12"/>
  <c r="E22" i="12" s="1"/>
  <c r="G22" i="12" s="1"/>
  <c r="G21" i="12"/>
  <c r="F21" i="12"/>
  <c r="D21" i="12"/>
  <c r="E21" i="12" s="1"/>
  <c r="F20" i="12"/>
  <c r="E20" i="12"/>
  <c r="G20" i="12" s="1"/>
  <c r="D20" i="12"/>
  <c r="F19" i="12"/>
  <c r="E19" i="12"/>
  <c r="G19" i="12" s="1"/>
  <c r="D19" i="12"/>
  <c r="F18" i="12"/>
  <c r="D18" i="12"/>
  <c r="E18" i="12" s="1"/>
  <c r="G18" i="12" s="1"/>
  <c r="F17" i="12"/>
  <c r="D17" i="12"/>
  <c r="E17" i="12" s="1"/>
  <c r="G17" i="12" s="1"/>
  <c r="F16" i="12"/>
  <c r="D16" i="12"/>
  <c r="E16" i="12" s="1"/>
  <c r="G16" i="12" s="1"/>
  <c r="F15" i="12"/>
  <c r="D15" i="12"/>
  <c r="E15" i="12" s="1"/>
  <c r="G15" i="12" s="1"/>
  <c r="F14" i="12"/>
  <c r="D14" i="12"/>
  <c r="E14" i="12" s="1"/>
  <c r="G14" i="12" s="1"/>
  <c r="F13" i="12"/>
  <c r="D13" i="12"/>
  <c r="E13" i="12" s="1"/>
  <c r="G13" i="12" s="1"/>
  <c r="F12" i="12"/>
  <c r="E12" i="12"/>
  <c r="G12" i="12" s="1"/>
  <c r="D12" i="12"/>
  <c r="F11" i="12"/>
  <c r="D11" i="12"/>
  <c r="E11" i="12" s="1"/>
  <c r="G11" i="12" s="1"/>
  <c r="F10" i="12"/>
  <c r="D10" i="12"/>
  <c r="E10" i="12" s="1"/>
  <c r="G10" i="12" s="1"/>
  <c r="F9" i="12"/>
  <c r="D9" i="12"/>
  <c r="E9" i="12" s="1"/>
  <c r="G9" i="12" s="1"/>
  <c r="R8" i="12"/>
  <c r="F8" i="12"/>
  <c r="D8" i="12"/>
  <c r="E8" i="12" s="1"/>
  <c r="G8" i="12" s="1"/>
  <c r="F7" i="12"/>
  <c r="D7" i="12"/>
  <c r="E7" i="12" s="1"/>
  <c r="G7" i="12" s="1"/>
  <c r="H6" i="12" s="1"/>
  <c r="F6" i="12"/>
  <c r="D6" i="12"/>
  <c r="E6" i="12" s="1"/>
  <c r="G6" i="12" s="1"/>
  <c r="O5" i="12"/>
  <c r="F5" i="12"/>
  <c r="D5" i="12"/>
  <c r="E5" i="12" s="1"/>
  <c r="G5" i="12" s="1"/>
  <c r="F4" i="12"/>
  <c r="D4" i="12"/>
  <c r="E4" i="12" s="1"/>
  <c r="G4" i="12" s="1"/>
  <c r="F3" i="12"/>
  <c r="D3" i="12"/>
  <c r="E3" i="12" s="1"/>
  <c r="G3" i="12" s="1"/>
  <c r="F2" i="12"/>
  <c r="D2" i="12"/>
  <c r="E2" i="12" s="1"/>
  <c r="G2" i="12" s="1"/>
  <c r="F122" i="11"/>
  <c r="D122" i="11"/>
  <c r="E122" i="11" s="1"/>
  <c r="G122" i="11" s="1"/>
  <c r="H121" i="11" s="1"/>
  <c r="F121" i="11"/>
  <c r="D121" i="11"/>
  <c r="E121" i="11" s="1"/>
  <c r="G121" i="11" s="1"/>
  <c r="F120" i="11"/>
  <c r="D120" i="11"/>
  <c r="E120" i="11" s="1"/>
  <c r="G120" i="11" s="1"/>
  <c r="H119" i="11" s="1"/>
  <c r="F119" i="11"/>
  <c r="D119" i="11"/>
  <c r="E119" i="11" s="1"/>
  <c r="G119" i="11" s="1"/>
  <c r="F118" i="11"/>
  <c r="D118" i="11"/>
  <c r="E118" i="11" s="1"/>
  <c r="G118" i="11" s="1"/>
  <c r="F117" i="11"/>
  <c r="D117" i="11"/>
  <c r="E117" i="11" s="1"/>
  <c r="G117" i="11" s="1"/>
  <c r="F116" i="11"/>
  <c r="D116" i="11"/>
  <c r="E116" i="11" s="1"/>
  <c r="G116" i="11" s="1"/>
  <c r="F115" i="11"/>
  <c r="D115" i="11"/>
  <c r="E115" i="11" s="1"/>
  <c r="G115" i="11" s="1"/>
  <c r="F114" i="11"/>
  <c r="D114" i="11"/>
  <c r="E114" i="11" s="1"/>
  <c r="G114" i="11" s="1"/>
  <c r="F113" i="11"/>
  <c r="D113" i="11"/>
  <c r="E113" i="11" s="1"/>
  <c r="G113" i="11" s="1"/>
  <c r="F112" i="11"/>
  <c r="D112" i="11"/>
  <c r="E112" i="11" s="1"/>
  <c r="G112" i="11" s="1"/>
  <c r="F111" i="11"/>
  <c r="D111" i="11"/>
  <c r="E111" i="11" s="1"/>
  <c r="G111" i="11" s="1"/>
  <c r="F110" i="11"/>
  <c r="D110" i="11"/>
  <c r="E110" i="11" s="1"/>
  <c r="G110" i="11" s="1"/>
  <c r="F109" i="11"/>
  <c r="D109" i="11"/>
  <c r="E109" i="11" s="1"/>
  <c r="G109" i="11" s="1"/>
  <c r="F108" i="11"/>
  <c r="D108" i="11"/>
  <c r="E108" i="11" s="1"/>
  <c r="G108" i="11" s="1"/>
  <c r="F107" i="11"/>
  <c r="D107" i="11"/>
  <c r="E107" i="11" s="1"/>
  <c r="G107" i="11" s="1"/>
  <c r="H106" i="11" s="1"/>
  <c r="F106" i="11"/>
  <c r="D106" i="11"/>
  <c r="E106" i="11" s="1"/>
  <c r="G106" i="11" s="1"/>
  <c r="F105" i="11"/>
  <c r="D105" i="11"/>
  <c r="E105" i="11" s="1"/>
  <c r="G105" i="11" s="1"/>
  <c r="F104" i="11"/>
  <c r="D104" i="11"/>
  <c r="E104" i="11" s="1"/>
  <c r="G104" i="11" s="1"/>
  <c r="F103" i="11"/>
  <c r="D103" i="11"/>
  <c r="E103" i="11" s="1"/>
  <c r="G103" i="11" s="1"/>
  <c r="F102" i="11"/>
  <c r="E102" i="11"/>
  <c r="G102" i="11" s="1"/>
  <c r="D102" i="11"/>
  <c r="F101" i="11"/>
  <c r="D101" i="11"/>
  <c r="E101" i="11" s="1"/>
  <c r="G101" i="11" s="1"/>
  <c r="G100" i="11"/>
  <c r="F100" i="11"/>
  <c r="D100" i="11"/>
  <c r="E100" i="11" s="1"/>
  <c r="F99" i="11"/>
  <c r="D99" i="11"/>
  <c r="E99" i="11" s="1"/>
  <c r="G99" i="11" s="1"/>
  <c r="F98" i="11"/>
  <c r="D98" i="11"/>
  <c r="E98" i="11" s="1"/>
  <c r="G98" i="11" s="1"/>
  <c r="F97" i="11"/>
  <c r="D97" i="11"/>
  <c r="E97" i="11" s="1"/>
  <c r="G97" i="11" s="1"/>
  <c r="F96" i="11"/>
  <c r="D96" i="11"/>
  <c r="E96" i="11" s="1"/>
  <c r="G96" i="11" s="1"/>
  <c r="F95" i="11"/>
  <c r="D95" i="11"/>
  <c r="E95" i="11" s="1"/>
  <c r="G95" i="11" s="1"/>
  <c r="F94" i="11"/>
  <c r="E94" i="11"/>
  <c r="G94" i="11" s="1"/>
  <c r="D94" i="11"/>
  <c r="F93" i="11"/>
  <c r="D93" i="11"/>
  <c r="E93" i="11" s="1"/>
  <c r="G93" i="11" s="1"/>
  <c r="F92" i="11"/>
  <c r="D92" i="11"/>
  <c r="E92" i="11" s="1"/>
  <c r="G92" i="11" s="1"/>
  <c r="F91" i="11"/>
  <c r="D91" i="11"/>
  <c r="E91" i="11" s="1"/>
  <c r="G91" i="11" s="1"/>
  <c r="H90" i="11" s="1"/>
  <c r="F90" i="11"/>
  <c r="D90" i="11"/>
  <c r="E90" i="11" s="1"/>
  <c r="G90" i="11" s="1"/>
  <c r="G89" i="11"/>
  <c r="F89" i="11"/>
  <c r="D89" i="11"/>
  <c r="E89" i="11" s="1"/>
  <c r="F88" i="11"/>
  <c r="D88" i="11"/>
  <c r="E88" i="11" s="1"/>
  <c r="G88" i="11" s="1"/>
  <c r="F87" i="11"/>
  <c r="D87" i="11"/>
  <c r="E87" i="11" s="1"/>
  <c r="G87" i="11" s="1"/>
  <c r="F86" i="11"/>
  <c r="D86" i="11"/>
  <c r="E86" i="11" s="1"/>
  <c r="G86" i="11" s="1"/>
  <c r="F85" i="11"/>
  <c r="D85" i="11"/>
  <c r="E85" i="11" s="1"/>
  <c r="G85" i="11" s="1"/>
  <c r="F84" i="11"/>
  <c r="E84" i="11"/>
  <c r="G84" i="11" s="1"/>
  <c r="D84" i="11"/>
  <c r="F83" i="11"/>
  <c r="D83" i="11"/>
  <c r="E83" i="11" s="1"/>
  <c r="G83" i="11" s="1"/>
  <c r="F82" i="11"/>
  <c r="D82" i="11"/>
  <c r="E82" i="11" s="1"/>
  <c r="G82" i="11" s="1"/>
  <c r="F81" i="11"/>
  <c r="D81" i="11"/>
  <c r="E81" i="11" s="1"/>
  <c r="G81" i="11" s="1"/>
  <c r="F80" i="11"/>
  <c r="D80" i="11"/>
  <c r="E80" i="11" s="1"/>
  <c r="G80" i="11" s="1"/>
  <c r="F79" i="11"/>
  <c r="D79" i="11"/>
  <c r="E79" i="11" s="1"/>
  <c r="G79" i="11" s="1"/>
  <c r="F78" i="11"/>
  <c r="D78" i="11"/>
  <c r="E78" i="11" s="1"/>
  <c r="G78" i="11" s="1"/>
  <c r="F77" i="11"/>
  <c r="D77" i="11"/>
  <c r="E77" i="11" s="1"/>
  <c r="G77" i="11" s="1"/>
  <c r="F76" i="11"/>
  <c r="E76" i="11"/>
  <c r="G76" i="11" s="1"/>
  <c r="D76" i="11"/>
  <c r="F75" i="11"/>
  <c r="D75" i="11"/>
  <c r="E75" i="11" s="1"/>
  <c r="G75" i="11" s="1"/>
  <c r="F74" i="11"/>
  <c r="D74" i="11"/>
  <c r="E74" i="11" s="1"/>
  <c r="G74" i="11" s="1"/>
  <c r="F73" i="11"/>
  <c r="D73" i="11"/>
  <c r="E73" i="11" s="1"/>
  <c r="G73" i="11" s="1"/>
  <c r="F72" i="11"/>
  <c r="D72" i="11"/>
  <c r="E72" i="11" s="1"/>
  <c r="G72" i="11" s="1"/>
  <c r="F71" i="11"/>
  <c r="D71" i="11"/>
  <c r="E71" i="11" s="1"/>
  <c r="G71" i="11" s="1"/>
  <c r="F70" i="11"/>
  <c r="D70" i="11"/>
  <c r="E70" i="11" s="1"/>
  <c r="G70" i="11" s="1"/>
  <c r="G69" i="11"/>
  <c r="F69" i="11"/>
  <c r="D69" i="11"/>
  <c r="E69" i="11" s="1"/>
  <c r="F68" i="11"/>
  <c r="E68" i="11"/>
  <c r="G68" i="11" s="1"/>
  <c r="D68" i="11"/>
  <c r="F67" i="11"/>
  <c r="D67" i="11"/>
  <c r="E67" i="11" s="1"/>
  <c r="G67" i="11" s="1"/>
  <c r="F66" i="11"/>
  <c r="D66" i="11"/>
  <c r="E66" i="11" s="1"/>
  <c r="G66" i="11" s="1"/>
  <c r="G65" i="11"/>
  <c r="F65" i="11"/>
  <c r="D65" i="11"/>
  <c r="E65" i="11" s="1"/>
  <c r="F64" i="11"/>
  <c r="O9" i="11" s="1"/>
  <c r="D64" i="11"/>
  <c r="E64" i="11" s="1"/>
  <c r="G64" i="11" s="1"/>
  <c r="F63" i="11"/>
  <c r="D63" i="11"/>
  <c r="E63" i="11" s="1"/>
  <c r="G63" i="11" s="1"/>
  <c r="F62" i="11"/>
  <c r="D62" i="11"/>
  <c r="E62" i="11" s="1"/>
  <c r="G62" i="11" s="1"/>
  <c r="F61" i="11"/>
  <c r="D61" i="11"/>
  <c r="E61" i="11" s="1"/>
  <c r="G61" i="11" s="1"/>
  <c r="F60" i="11"/>
  <c r="E60" i="11"/>
  <c r="G60" i="11" s="1"/>
  <c r="D60" i="11"/>
  <c r="F59" i="11"/>
  <c r="E59" i="11"/>
  <c r="G59" i="11" s="1"/>
  <c r="D59" i="11"/>
  <c r="F58" i="11"/>
  <c r="D58" i="11"/>
  <c r="E58" i="11" s="1"/>
  <c r="G58" i="11" s="1"/>
  <c r="F57" i="11"/>
  <c r="D57" i="11"/>
  <c r="E57" i="11" s="1"/>
  <c r="G57" i="11" s="1"/>
  <c r="F56" i="11"/>
  <c r="D56" i="11"/>
  <c r="E56" i="11" s="1"/>
  <c r="G56" i="11" s="1"/>
  <c r="F55" i="11"/>
  <c r="D55" i="11"/>
  <c r="E55" i="11" s="1"/>
  <c r="G55" i="11" s="1"/>
  <c r="F54" i="11"/>
  <c r="D54" i="11"/>
  <c r="E54" i="11" s="1"/>
  <c r="G54" i="11" s="1"/>
  <c r="H53" i="11" s="1"/>
  <c r="F53" i="11"/>
  <c r="D53" i="11"/>
  <c r="E53" i="11" s="1"/>
  <c r="G53" i="11" s="1"/>
  <c r="F52" i="11"/>
  <c r="D52" i="11"/>
  <c r="E52" i="11" s="1"/>
  <c r="G52" i="11" s="1"/>
  <c r="H51" i="11" s="1"/>
  <c r="F51" i="11"/>
  <c r="D51" i="11"/>
  <c r="E51" i="11" s="1"/>
  <c r="G51" i="11" s="1"/>
  <c r="F50" i="11"/>
  <c r="D50" i="11"/>
  <c r="E50" i="11" s="1"/>
  <c r="G50" i="11" s="1"/>
  <c r="F49" i="11"/>
  <c r="D49" i="11"/>
  <c r="E49" i="11" s="1"/>
  <c r="G49" i="11" s="1"/>
  <c r="F48" i="11"/>
  <c r="D48" i="11"/>
  <c r="E48" i="11" s="1"/>
  <c r="G48" i="11" s="1"/>
  <c r="H47" i="11" s="1"/>
  <c r="F47" i="11"/>
  <c r="D47" i="11"/>
  <c r="E47" i="11" s="1"/>
  <c r="G47" i="11" s="1"/>
  <c r="F46" i="11"/>
  <c r="E46" i="11"/>
  <c r="G46" i="11" s="1"/>
  <c r="D46" i="11"/>
  <c r="F45" i="11"/>
  <c r="D45" i="11"/>
  <c r="E45" i="11" s="1"/>
  <c r="G45" i="11" s="1"/>
  <c r="F44" i="11"/>
  <c r="D44" i="11"/>
  <c r="E44" i="11" s="1"/>
  <c r="G44" i="11" s="1"/>
  <c r="F43" i="11"/>
  <c r="D43" i="11"/>
  <c r="E43" i="11" s="1"/>
  <c r="G43" i="11" s="1"/>
  <c r="F42" i="11"/>
  <c r="E42" i="11"/>
  <c r="G42" i="11" s="1"/>
  <c r="D42" i="11"/>
  <c r="F41" i="11"/>
  <c r="D41" i="11"/>
  <c r="E41" i="11" s="1"/>
  <c r="G41" i="11" s="1"/>
  <c r="F40" i="11"/>
  <c r="D40" i="11"/>
  <c r="E40" i="11" s="1"/>
  <c r="G40" i="11" s="1"/>
  <c r="F39" i="11"/>
  <c r="D39" i="11"/>
  <c r="E39" i="11" s="1"/>
  <c r="G39" i="11" s="1"/>
  <c r="F38" i="11"/>
  <c r="D38" i="11"/>
  <c r="E38" i="11" s="1"/>
  <c r="G38" i="11" s="1"/>
  <c r="F37" i="11"/>
  <c r="E37" i="11"/>
  <c r="G37" i="11" s="1"/>
  <c r="D37" i="11"/>
  <c r="F36" i="11"/>
  <c r="D36" i="11"/>
  <c r="E36" i="11" s="1"/>
  <c r="G36" i="11" s="1"/>
  <c r="F35" i="11"/>
  <c r="D35" i="11"/>
  <c r="E35" i="11" s="1"/>
  <c r="G35" i="11" s="1"/>
  <c r="F34" i="11"/>
  <c r="D34" i="11"/>
  <c r="E34" i="11" s="1"/>
  <c r="G34" i="11" s="1"/>
  <c r="F33" i="11"/>
  <c r="D33" i="11"/>
  <c r="E33" i="11" s="1"/>
  <c r="G33" i="11" s="1"/>
  <c r="F32" i="11"/>
  <c r="E32" i="11"/>
  <c r="G32" i="11" s="1"/>
  <c r="H31" i="11" s="1"/>
  <c r="D32" i="11"/>
  <c r="F31" i="11"/>
  <c r="D31" i="11"/>
  <c r="E31" i="11" s="1"/>
  <c r="G31" i="11" s="1"/>
  <c r="F30" i="11"/>
  <c r="D30" i="11"/>
  <c r="E30" i="11" s="1"/>
  <c r="G30" i="11" s="1"/>
  <c r="F29" i="11"/>
  <c r="D29" i="11"/>
  <c r="E29" i="11" s="1"/>
  <c r="G29" i="11" s="1"/>
  <c r="F28" i="11"/>
  <c r="D28" i="11"/>
  <c r="E28" i="11" s="1"/>
  <c r="G28" i="11" s="1"/>
  <c r="F27" i="11"/>
  <c r="D27" i="11"/>
  <c r="E27" i="11" s="1"/>
  <c r="G27" i="11" s="1"/>
  <c r="F26" i="11"/>
  <c r="D26" i="11"/>
  <c r="E26" i="11" s="1"/>
  <c r="G26" i="11" s="1"/>
  <c r="F25" i="11"/>
  <c r="D25" i="11"/>
  <c r="E25" i="11" s="1"/>
  <c r="G25" i="11" s="1"/>
  <c r="F24" i="11"/>
  <c r="E24" i="11"/>
  <c r="G24" i="11" s="1"/>
  <c r="D24" i="11"/>
  <c r="F23" i="11"/>
  <c r="D23" i="11"/>
  <c r="E23" i="11" s="1"/>
  <c r="G23" i="11" s="1"/>
  <c r="F22" i="11"/>
  <c r="D22" i="11"/>
  <c r="E22" i="11" s="1"/>
  <c r="G22" i="11" s="1"/>
  <c r="F21" i="11"/>
  <c r="D21" i="11"/>
  <c r="E21" i="11" s="1"/>
  <c r="G21" i="11" s="1"/>
  <c r="F20" i="11"/>
  <c r="D20" i="11"/>
  <c r="E20" i="11" s="1"/>
  <c r="G20" i="11" s="1"/>
  <c r="F19" i="11"/>
  <c r="D19" i="11"/>
  <c r="E19" i="11" s="1"/>
  <c r="G19" i="11" s="1"/>
  <c r="F18" i="11"/>
  <c r="D18" i="11"/>
  <c r="E18" i="11" s="1"/>
  <c r="G18" i="11" s="1"/>
  <c r="F17" i="11"/>
  <c r="D17" i="11"/>
  <c r="E17" i="11" s="1"/>
  <c r="G17" i="11" s="1"/>
  <c r="F16" i="11"/>
  <c r="D16" i="11"/>
  <c r="E16" i="11" s="1"/>
  <c r="G16" i="11" s="1"/>
  <c r="F15" i="11"/>
  <c r="D15" i="11"/>
  <c r="E15" i="11" s="1"/>
  <c r="G15" i="11" s="1"/>
  <c r="F14" i="11"/>
  <c r="D14" i="11"/>
  <c r="E14" i="11" s="1"/>
  <c r="G14" i="11" s="1"/>
  <c r="F13" i="11"/>
  <c r="D13" i="11"/>
  <c r="E13" i="11" s="1"/>
  <c r="G13" i="11" s="1"/>
  <c r="F12" i="11"/>
  <c r="D12" i="11"/>
  <c r="E12" i="11" s="1"/>
  <c r="G12" i="11" s="1"/>
  <c r="H11" i="11" s="1"/>
  <c r="F11" i="11"/>
  <c r="D11" i="11"/>
  <c r="E11" i="11" s="1"/>
  <c r="G11" i="11" s="1"/>
  <c r="F10" i="11"/>
  <c r="D10" i="11"/>
  <c r="E10" i="11" s="1"/>
  <c r="G10" i="11" s="1"/>
  <c r="F9" i="11"/>
  <c r="D9" i="11"/>
  <c r="E9" i="11" s="1"/>
  <c r="G9" i="11" s="1"/>
  <c r="R8" i="11"/>
  <c r="F8" i="11"/>
  <c r="E8" i="11"/>
  <c r="G8" i="11" s="1"/>
  <c r="D8" i="11"/>
  <c r="F7" i="11"/>
  <c r="D7" i="11"/>
  <c r="E7" i="11" s="1"/>
  <c r="G7" i="11" s="1"/>
  <c r="F6" i="11"/>
  <c r="D6" i="11"/>
  <c r="E6" i="11" s="1"/>
  <c r="G6" i="11" s="1"/>
  <c r="O5" i="11"/>
  <c r="F5" i="11"/>
  <c r="D5" i="11"/>
  <c r="E5" i="11" s="1"/>
  <c r="G5" i="11" s="1"/>
  <c r="H4" i="11" s="1"/>
  <c r="O4" i="11"/>
  <c r="F4" i="11"/>
  <c r="D4" i="11"/>
  <c r="E4" i="11" s="1"/>
  <c r="G4" i="11" s="1"/>
  <c r="F3" i="11"/>
  <c r="D3" i="11"/>
  <c r="E3" i="11" s="1"/>
  <c r="G3" i="11" s="1"/>
  <c r="S2" i="11"/>
  <c r="F2" i="11"/>
  <c r="D2" i="11"/>
  <c r="E2" i="11" s="1"/>
  <c r="G2" i="11" s="1"/>
  <c r="F122" i="10"/>
  <c r="D122" i="10"/>
  <c r="E122" i="10" s="1"/>
  <c r="G122" i="10" s="1"/>
  <c r="H121" i="10" s="1"/>
  <c r="F121" i="10"/>
  <c r="D121" i="10"/>
  <c r="E121" i="10" s="1"/>
  <c r="G121" i="10" s="1"/>
  <c r="F120" i="10"/>
  <c r="E120" i="10"/>
  <c r="G120" i="10" s="1"/>
  <c r="D120" i="10"/>
  <c r="F119" i="10"/>
  <c r="D119" i="10"/>
  <c r="E119" i="10" s="1"/>
  <c r="G119" i="10" s="1"/>
  <c r="F118" i="10"/>
  <c r="D118" i="10"/>
  <c r="E118" i="10" s="1"/>
  <c r="G118" i="10" s="1"/>
  <c r="F117" i="10"/>
  <c r="D117" i="10"/>
  <c r="E117" i="10" s="1"/>
  <c r="G117" i="10" s="1"/>
  <c r="F116" i="10"/>
  <c r="E116" i="10"/>
  <c r="G116" i="10" s="1"/>
  <c r="D116" i="10"/>
  <c r="F115" i="10"/>
  <c r="D115" i="10"/>
  <c r="E115" i="10" s="1"/>
  <c r="G115" i="10" s="1"/>
  <c r="F114" i="10"/>
  <c r="D114" i="10"/>
  <c r="E114" i="10" s="1"/>
  <c r="G114" i="10" s="1"/>
  <c r="F113" i="10"/>
  <c r="D113" i="10"/>
  <c r="E113" i="10" s="1"/>
  <c r="G113" i="10" s="1"/>
  <c r="F112" i="10"/>
  <c r="D112" i="10"/>
  <c r="E112" i="10" s="1"/>
  <c r="G112" i="10" s="1"/>
  <c r="F111" i="10"/>
  <c r="D111" i="10"/>
  <c r="E111" i="10" s="1"/>
  <c r="G111" i="10" s="1"/>
  <c r="F110" i="10"/>
  <c r="D110" i="10"/>
  <c r="E110" i="10" s="1"/>
  <c r="G110" i="10" s="1"/>
  <c r="F109" i="10"/>
  <c r="D109" i="10"/>
  <c r="E109" i="10" s="1"/>
  <c r="G109" i="10" s="1"/>
  <c r="F108" i="10"/>
  <c r="E108" i="10"/>
  <c r="G108" i="10" s="1"/>
  <c r="D108" i="10"/>
  <c r="F107" i="10"/>
  <c r="D107" i="10"/>
  <c r="E107" i="10" s="1"/>
  <c r="G107" i="10" s="1"/>
  <c r="F106" i="10"/>
  <c r="D106" i="10"/>
  <c r="E106" i="10" s="1"/>
  <c r="G106" i="10" s="1"/>
  <c r="F105" i="10"/>
  <c r="D105" i="10"/>
  <c r="E105" i="10" s="1"/>
  <c r="G105" i="10" s="1"/>
  <c r="F104" i="10"/>
  <c r="D104" i="10"/>
  <c r="E104" i="10" s="1"/>
  <c r="G104" i="10" s="1"/>
  <c r="F103" i="10"/>
  <c r="D103" i="10"/>
  <c r="E103" i="10" s="1"/>
  <c r="G103" i="10" s="1"/>
  <c r="F102" i="10"/>
  <c r="D102" i="10"/>
  <c r="E102" i="10" s="1"/>
  <c r="G102" i="10" s="1"/>
  <c r="F101" i="10"/>
  <c r="E101" i="10"/>
  <c r="G101" i="10" s="1"/>
  <c r="D101" i="10"/>
  <c r="F100" i="10"/>
  <c r="E100" i="10"/>
  <c r="G100" i="10" s="1"/>
  <c r="D100" i="10"/>
  <c r="F99" i="10"/>
  <c r="D99" i="10"/>
  <c r="E99" i="10" s="1"/>
  <c r="G99" i="10" s="1"/>
  <c r="F98" i="10"/>
  <c r="D98" i="10"/>
  <c r="E98" i="10" s="1"/>
  <c r="G98" i="10" s="1"/>
  <c r="F97" i="10"/>
  <c r="D97" i="10"/>
  <c r="E97" i="10" s="1"/>
  <c r="G97" i="10" s="1"/>
  <c r="F96" i="10"/>
  <c r="D96" i="10"/>
  <c r="E96" i="10" s="1"/>
  <c r="G96" i="10" s="1"/>
  <c r="F95" i="10"/>
  <c r="D95" i="10"/>
  <c r="E95" i="10" s="1"/>
  <c r="G95" i="10" s="1"/>
  <c r="F94" i="10"/>
  <c r="D94" i="10"/>
  <c r="E94" i="10" s="1"/>
  <c r="G94" i="10" s="1"/>
  <c r="F93" i="10"/>
  <c r="E93" i="10"/>
  <c r="G93" i="10" s="1"/>
  <c r="D93" i="10"/>
  <c r="F92" i="10"/>
  <c r="D92" i="10"/>
  <c r="E92" i="10" s="1"/>
  <c r="G92" i="10" s="1"/>
  <c r="F91" i="10"/>
  <c r="D91" i="10"/>
  <c r="E91" i="10" s="1"/>
  <c r="G91" i="10" s="1"/>
  <c r="F90" i="10"/>
  <c r="D90" i="10"/>
  <c r="E90" i="10" s="1"/>
  <c r="G90" i="10" s="1"/>
  <c r="F89" i="10"/>
  <c r="E89" i="10"/>
  <c r="G89" i="10" s="1"/>
  <c r="D89" i="10"/>
  <c r="F88" i="10"/>
  <c r="D88" i="10"/>
  <c r="E88" i="10" s="1"/>
  <c r="G88" i="10" s="1"/>
  <c r="F87" i="10"/>
  <c r="D87" i="10"/>
  <c r="E87" i="10" s="1"/>
  <c r="G87" i="10" s="1"/>
  <c r="F86" i="10"/>
  <c r="D86" i="10"/>
  <c r="E86" i="10" s="1"/>
  <c r="G86" i="10" s="1"/>
  <c r="F85" i="10"/>
  <c r="E85" i="10"/>
  <c r="G85" i="10" s="1"/>
  <c r="D85" i="10"/>
  <c r="F84" i="10"/>
  <c r="D84" i="10"/>
  <c r="E84" i="10" s="1"/>
  <c r="G84" i="10" s="1"/>
  <c r="F83" i="10"/>
  <c r="D83" i="10"/>
  <c r="E83" i="10" s="1"/>
  <c r="G83" i="10" s="1"/>
  <c r="F82" i="10"/>
  <c r="D82" i="10"/>
  <c r="E82" i="10" s="1"/>
  <c r="G82" i="10" s="1"/>
  <c r="F81" i="10"/>
  <c r="D81" i="10"/>
  <c r="E81" i="10" s="1"/>
  <c r="G81" i="10" s="1"/>
  <c r="F80" i="10"/>
  <c r="D80" i="10"/>
  <c r="E80" i="10" s="1"/>
  <c r="G80" i="10" s="1"/>
  <c r="H80" i="10" s="1"/>
  <c r="F79" i="10"/>
  <c r="D79" i="10"/>
  <c r="E79" i="10" s="1"/>
  <c r="G79" i="10" s="1"/>
  <c r="F78" i="10"/>
  <c r="D78" i="10"/>
  <c r="E78" i="10" s="1"/>
  <c r="G78" i="10" s="1"/>
  <c r="F77" i="10"/>
  <c r="D77" i="10"/>
  <c r="E77" i="10" s="1"/>
  <c r="G77" i="10" s="1"/>
  <c r="F76" i="10"/>
  <c r="E76" i="10"/>
  <c r="G76" i="10" s="1"/>
  <c r="H75" i="10" s="1"/>
  <c r="D76" i="10"/>
  <c r="F75" i="10"/>
  <c r="D75" i="10"/>
  <c r="E75" i="10" s="1"/>
  <c r="G75" i="10" s="1"/>
  <c r="F74" i="10"/>
  <c r="D74" i="10"/>
  <c r="E74" i="10" s="1"/>
  <c r="G74" i="10" s="1"/>
  <c r="H73" i="10" s="1"/>
  <c r="F73" i="10"/>
  <c r="E73" i="10"/>
  <c r="G73" i="10" s="1"/>
  <c r="D73" i="10"/>
  <c r="F72" i="10"/>
  <c r="D72" i="10"/>
  <c r="E72" i="10" s="1"/>
  <c r="G72" i="10" s="1"/>
  <c r="F71" i="10"/>
  <c r="D71" i="10"/>
  <c r="E71" i="10" s="1"/>
  <c r="G71" i="10" s="1"/>
  <c r="F70" i="10"/>
  <c r="D70" i="10"/>
  <c r="E70" i="10" s="1"/>
  <c r="G70" i="10" s="1"/>
  <c r="F69" i="10"/>
  <c r="D69" i="10"/>
  <c r="E69" i="10" s="1"/>
  <c r="G69" i="10" s="1"/>
  <c r="H68" i="10" s="1"/>
  <c r="F68" i="10"/>
  <c r="D68" i="10"/>
  <c r="E68" i="10" s="1"/>
  <c r="G68" i="10" s="1"/>
  <c r="H67" i="10"/>
  <c r="G67" i="10"/>
  <c r="F67" i="10"/>
  <c r="D67" i="10"/>
  <c r="E67" i="10" s="1"/>
  <c r="G66" i="10"/>
  <c r="F66" i="10"/>
  <c r="D66" i="10"/>
  <c r="E66" i="10" s="1"/>
  <c r="F65" i="10"/>
  <c r="E65" i="10"/>
  <c r="G65" i="10" s="1"/>
  <c r="D65" i="10"/>
  <c r="F64" i="10"/>
  <c r="D64" i="10"/>
  <c r="E64" i="10" s="1"/>
  <c r="G64" i="10" s="1"/>
  <c r="F63" i="10"/>
  <c r="D63" i="10"/>
  <c r="E63" i="10" s="1"/>
  <c r="G63" i="10" s="1"/>
  <c r="F62" i="10"/>
  <c r="D62" i="10"/>
  <c r="E62" i="10" s="1"/>
  <c r="G62" i="10" s="1"/>
  <c r="F61" i="10"/>
  <c r="E61" i="10"/>
  <c r="G61" i="10" s="1"/>
  <c r="D61" i="10"/>
  <c r="F60" i="10"/>
  <c r="D60" i="10"/>
  <c r="E60" i="10" s="1"/>
  <c r="G60" i="10" s="1"/>
  <c r="F59" i="10"/>
  <c r="D59" i="10"/>
  <c r="E59" i="10" s="1"/>
  <c r="G59" i="10" s="1"/>
  <c r="F58" i="10"/>
  <c r="D58" i="10"/>
  <c r="E58" i="10" s="1"/>
  <c r="G58" i="10" s="1"/>
  <c r="F57" i="10"/>
  <c r="D57" i="10"/>
  <c r="E57" i="10" s="1"/>
  <c r="G57" i="10" s="1"/>
  <c r="F56" i="10"/>
  <c r="E56" i="10"/>
  <c r="G56" i="10" s="1"/>
  <c r="D56" i="10"/>
  <c r="F55" i="10"/>
  <c r="D55" i="10"/>
  <c r="E55" i="10" s="1"/>
  <c r="G55" i="10" s="1"/>
  <c r="F54" i="10"/>
  <c r="D54" i="10"/>
  <c r="E54" i="10" s="1"/>
  <c r="G54" i="10" s="1"/>
  <c r="H53" i="10" s="1"/>
  <c r="F53" i="10"/>
  <c r="E53" i="10"/>
  <c r="G53" i="10" s="1"/>
  <c r="D53" i="10"/>
  <c r="F52" i="10"/>
  <c r="D52" i="10"/>
  <c r="E52" i="10" s="1"/>
  <c r="G52" i="10" s="1"/>
  <c r="F51" i="10"/>
  <c r="D51" i="10"/>
  <c r="E51" i="10" s="1"/>
  <c r="G51" i="10" s="1"/>
  <c r="F50" i="10"/>
  <c r="D50" i="10"/>
  <c r="E50" i="10" s="1"/>
  <c r="G50" i="10" s="1"/>
  <c r="F49" i="10"/>
  <c r="D49" i="10"/>
  <c r="E49" i="10" s="1"/>
  <c r="G49" i="10" s="1"/>
  <c r="F48" i="10"/>
  <c r="D48" i="10"/>
  <c r="E48" i="10" s="1"/>
  <c r="G48" i="10" s="1"/>
  <c r="F47" i="10"/>
  <c r="E47" i="10"/>
  <c r="G47" i="10" s="1"/>
  <c r="D47" i="10"/>
  <c r="F46" i="10"/>
  <c r="D46" i="10"/>
  <c r="E46" i="10" s="1"/>
  <c r="G46" i="10" s="1"/>
  <c r="F45" i="10"/>
  <c r="D45" i="10"/>
  <c r="E45" i="10" s="1"/>
  <c r="G45" i="10" s="1"/>
  <c r="F44" i="10"/>
  <c r="D44" i="10"/>
  <c r="E44" i="10" s="1"/>
  <c r="G44" i="10" s="1"/>
  <c r="F43" i="10"/>
  <c r="D43" i="10"/>
  <c r="E43" i="10" s="1"/>
  <c r="G43" i="10" s="1"/>
  <c r="F42" i="10"/>
  <c r="D42" i="10"/>
  <c r="E42" i="10" s="1"/>
  <c r="G42" i="10" s="1"/>
  <c r="F41" i="10"/>
  <c r="D41" i="10"/>
  <c r="E41" i="10" s="1"/>
  <c r="G41" i="10" s="1"/>
  <c r="F40" i="10"/>
  <c r="D40" i="10"/>
  <c r="E40" i="10" s="1"/>
  <c r="G40" i="10" s="1"/>
  <c r="F39" i="10"/>
  <c r="D39" i="10"/>
  <c r="E39" i="10" s="1"/>
  <c r="G39" i="10" s="1"/>
  <c r="F38" i="10"/>
  <c r="D38" i="10"/>
  <c r="E38" i="10" s="1"/>
  <c r="G38" i="10" s="1"/>
  <c r="F37" i="10"/>
  <c r="D37" i="10"/>
  <c r="E37" i="10" s="1"/>
  <c r="G37" i="10" s="1"/>
  <c r="F36" i="10"/>
  <c r="D36" i="10"/>
  <c r="E36" i="10" s="1"/>
  <c r="G36" i="10" s="1"/>
  <c r="F35" i="10"/>
  <c r="D35" i="10"/>
  <c r="E35" i="10" s="1"/>
  <c r="G35" i="10" s="1"/>
  <c r="F34" i="10"/>
  <c r="E34" i="10"/>
  <c r="G34" i="10" s="1"/>
  <c r="D34" i="10"/>
  <c r="F33" i="10"/>
  <c r="D33" i="10"/>
  <c r="E33" i="10" s="1"/>
  <c r="G33" i="10" s="1"/>
  <c r="F32" i="10"/>
  <c r="D32" i="10"/>
  <c r="E32" i="10" s="1"/>
  <c r="G32" i="10" s="1"/>
  <c r="F31" i="10"/>
  <c r="D31" i="10"/>
  <c r="E31" i="10" s="1"/>
  <c r="G31" i="10" s="1"/>
  <c r="F30" i="10"/>
  <c r="E30" i="10"/>
  <c r="G30" i="10" s="1"/>
  <c r="D30" i="10"/>
  <c r="F29" i="10"/>
  <c r="D29" i="10"/>
  <c r="E29" i="10" s="1"/>
  <c r="G29" i="10" s="1"/>
  <c r="F28" i="10"/>
  <c r="D28" i="10"/>
  <c r="E28" i="10" s="1"/>
  <c r="G28" i="10" s="1"/>
  <c r="F27" i="10"/>
  <c r="D27" i="10"/>
  <c r="E27" i="10" s="1"/>
  <c r="G27" i="10" s="1"/>
  <c r="F26" i="10"/>
  <c r="D26" i="10"/>
  <c r="E26" i="10" s="1"/>
  <c r="G26" i="10" s="1"/>
  <c r="F25" i="10"/>
  <c r="D25" i="10"/>
  <c r="E25" i="10" s="1"/>
  <c r="G25" i="10" s="1"/>
  <c r="F24" i="10"/>
  <c r="D24" i="10"/>
  <c r="E24" i="10" s="1"/>
  <c r="G24" i="10" s="1"/>
  <c r="F23" i="10"/>
  <c r="D23" i="10"/>
  <c r="E23" i="10" s="1"/>
  <c r="G23" i="10" s="1"/>
  <c r="F22" i="10"/>
  <c r="E22" i="10"/>
  <c r="G22" i="10" s="1"/>
  <c r="D22" i="10"/>
  <c r="F21" i="10"/>
  <c r="D21" i="10"/>
  <c r="E21" i="10" s="1"/>
  <c r="G21" i="10" s="1"/>
  <c r="F20" i="10"/>
  <c r="D20" i="10"/>
  <c r="E20" i="10" s="1"/>
  <c r="G20" i="10" s="1"/>
  <c r="F19" i="10"/>
  <c r="D19" i="10"/>
  <c r="E19" i="10" s="1"/>
  <c r="G19" i="10" s="1"/>
  <c r="F18" i="10"/>
  <c r="D18" i="10"/>
  <c r="E18" i="10" s="1"/>
  <c r="G18" i="10" s="1"/>
  <c r="F17" i="10"/>
  <c r="D17" i="10"/>
  <c r="E17" i="10" s="1"/>
  <c r="G17" i="10" s="1"/>
  <c r="F16" i="10"/>
  <c r="D16" i="10"/>
  <c r="E16" i="10" s="1"/>
  <c r="G16" i="10" s="1"/>
  <c r="F15" i="10"/>
  <c r="D15" i="10"/>
  <c r="E15" i="10" s="1"/>
  <c r="G15" i="10" s="1"/>
  <c r="H14" i="10" s="1"/>
  <c r="F14" i="10"/>
  <c r="E14" i="10"/>
  <c r="G14" i="10" s="1"/>
  <c r="D14" i="10"/>
  <c r="F13" i="10"/>
  <c r="D13" i="10"/>
  <c r="E13" i="10" s="1"/>
  <c r="G13" i="10" s="1"/>
  <c r="F12" i="10"/>
  <c r="D12" i="10"/>
  <c r="E12" i="10" s="1"/>
  <c r="G12" i="10" s="1"/>
  <c r="F11" i="10"/>
  <c r="D11" i="10"/>
  <c r="E11" i="10" s="1"/>
  <c r="G11" i="10" s="1"/>
  <c r="F10" i="10"/>
  <c r="D10" i="10"/>
  <c r="E10" i="10" s="1"/>
  <c r="G10" i="10" s="1"/>
  <c r="F9" i="10"/>
  <c r="E9" i="10"/>
  <c r="G9" i="10" s="1"/>
  <c r="D9" i="10"/>
  <c r="R8" i="10"/>
  <c r="F8" i="10"/>
  <c r="D8" i="10"/>
  <c r="E8" i="10" s="1"/>
  <c r="G8" i="10" s="1"/>
  <c r="F7" i="10"/>
  <c r="D7" i="10"/>
  <c r="E7" i="10" s="1"/>
  <c r="G7" i="10" s="1"/>
  <c r="F6" i="10"/>
  <c r="D6" i="10"/>
  <c r="E6" i="10" s="1"/>
  <c r="G6" i="10" s="1"/>
  <c r="F5" i="10"/>
  <c r="D5" i="10"/>
  <c r="E5" i="10" s="1"/>
  <c r="G5" i="10" s="1"/>
  <c r="O4" i="10"/>
  <c r="F4" i="10"/>
  <c r="D4" i="10"/>
  <c r="E4" i="10" s="1"/>
  <c r="G4" i="10" s="1"/>
  <c r="F3" i="10"/>
  <c r="D3" i="10"/>
  <c r="E3" i="10" s="1"/>
  <c r="G3" i="10" s="1"/>
  <c r="F2" i="10"/>
  <c r="D2" i="10"/>
  <c r="E2" i="10" s="1"/>
  <c r="G2" i="10" s="1"/>
  <c r="D143" i="6"/>
  <c r="E143" i="6"/>
  <c r="G143" i="6" s="1"/>
  <c r="F143" i="6"/>
  <c r="D144" i="6"/>
  <c r="E144" i="6"/>
  <c r="G144" i="6" s="1"/>
  <c r="F144" i="6"/>
  <c r="D145" i="6"/>
  <c r="E145" i="6" s="1"/>
  <c r="G145" i="6" s="1"/>
  <c r="F145" i="6"/>
  <c r="D146" i="6"/>
  <c r="E146" i="6" s="1"/>
  <c r="F146" i="6"/>
  <c r="G146" i="6"/>
  <c r="D147" i="6"/>
  <c r="E147" i="6" s="1"/>
  <c r="G147" i="6" s="1"/>
  <c r="F147" i="6"/>
  <c r="D148" i="6"/>
  <c r="E148" i="6" s="1"/>
  <c r="G148" i="6" s="1"/>
  <c r="F148" i="6"/>
  <c r="D149" i="6"/>
  <c r="E149" i="6" s="1"/>
  <c r="G149" i="6" s="1"/>
  <c r="F149" i="6"/>
  <c r="D150" i="6"/>
  <c r="E150" i="6" s="1"/>
  <c r="G150" i="6" s="1"/>
  <c r="F150" i="6"/>
  <c r="D151" i="6"/>
  <c r="E151" i="6" s="1"/>
  <c r="G151" i="6" s="1"/>
  <c r="F151" i="6"/>
  <c r="D152" i="6"/>
  <c r="E152" i="6"/>
  <c r="G152" i="6" s="1"/>
  <c r="F152" i="6"/>
  <c r="D153" i="6"/>
  <c r="E153" i="6"/>
  <c r="G153" i="6" s="1"/>
  <c r="F153" i="6"/>
  <c r="D154" i="6"/>
  <c r="E154" i="6" s="1"/>
  <c r="G154" i="6" s="1"/>
  <c r="F154" i="6"/>
  <c r="D155" i="6"/>
  <c r="E155" i="6" s="1"/>
  <c r="G155" i="6" s="1"/>
  <c r="F155" i="6"/>
  <c r="D156" i="6"/>
  <c r="E156" i="6" s="1"/>
  <c r="G156" i="6" s="1"/>
  <c r="F156" i="6"/>
  <c r="D157" i="6"/>
  <c r="E157" i="6"/>
  <c r="G157" i="6" s="1"/>
  <c r="F157" i="6"/>
  <c r="D158" i="6"/>
  <c r="E158" i="6" s="1"/>
  <c r="G158" i="6" s="1"/>
  <c r="F158" i="6"/>
  <c r="D159" i="6"/>
  <c r="E159" i="6"/>
  <c r="G159" i="6" s="1"/>
  <c r="F159" i="6"/>
  <c r="D160" i="6"/>
  <c r="E160" i="6" s="1"/>
  <c r="G160" i="6" s="1"/>
  <c r="F160" i="6"/>
  <c r="D161" i="6"/>
  <c r="E161" i="6" s="1"/>
  <c r="G161" i="6" s="1"/>
  <c r="H160" i="6" s="1"/>
  <c r="F161" i="6"/>
  <c r="D162" i="6"/>
  <c r="E162" i="6" s="1"/>
  <c r="G162" i="6" s="1"/>
  <c r="F162" i="6"/>
  <c r="D163" i="6"/>
  <c r="E163" i="6" s="1"/>
  <c r="G163" i="6" s="1"/>
  <c r="F163" i="6"/>
  <c r="D164" i="6"/>
  <c r="E164" i="6" s="1"/>
  <c r="G164" i="6" s="1"/>
  <c r="F164" i="6"/>
  <c r="D165" i="6"/>
  <c r="E165" i="6" s="1"/>
  <c r="G165" i="6" s="1"/>
  <c r="F165" i="6"/>
  <c r="D166" i="6"/>
  <c r="E166" i="6" s="1"/>
  <c r="G166" i="6" s="1"/>
  <c r="F166" i="6"/>
  <c r="D167" i="6"/>
  <c r="E167" i="6"/>
  <c r="G167" i="6" s="1"/>
  <c r="F167" i="6"/>
  <c r="D168" i="6"/>
  <c r="E168" i="6" s="1"/>
  <c r="G168" i="6" s="1"/>
  <c r="F168" i="6"/>
  <c r="D169" i="6"/>
  <c r="E169" i="6"/>
  <c r="G169" i="6" s="1"/>
  <c r="F169" i="6"/>
  <c r="D170" i="6"/>
  <c r="E170" i="6" s="1"/>
  <c r="G170" i="6" s="1"/>
  <c r="F170" i="6"/>
  <c r="D171" i="6"/>
  <c r="E171" i="6" s="1"/>
  <c r="G171" i="6" s="1"/>
  <c r="F171" i="6"/>
  <c r="D172" i="6"/>
  <c r="E172" i="6" s="1"/>
  <c r="G172" i="6" s="1"/>
  <c r="F172" i="6"/>
  <c r="D173" i="6"/>
  <c r="E173" i="6" s="1"/>
  <c r="G173" i="6" s="1"/>
  <c r="F173" i="6"/>
  <c r="D174" i="6"/>
  <c r="E174" i="6" s="1"/>
  <c r="G174" i="6" s="1"/>
  <c r="F174" i="6"/>
  <c r="D175" i="6"/>
  <c r="E175" i="6" s="1"/>
  <c r="G175" i="6" s="1"/>
  <c r="F175" i="6"/>
  <c r="D176" i="6"/>
  <c r="E176" i="6"/>
  <c r="G176" i="6" s="1"/>
  <c r="F176" i="6"/>
  <c r="D177" i="6"/>
  <c r="E177" i="6"/>
  <c r="F177" i="6"/>
  <c r="G177" i="6"/>
  <c r="H176" i="6" s="1"/>
  <c r="D178" i="6"/>
  <c r="E178" i="6" s="1"/>
  <c r="F178" i="6"/>
  <c r="G178" i="6"/>
  <c r="D179" i="6"/>
  <c r="E179" i="6" s="1"/>
  <c r="G179" i="6" s="1"/>
  <c r="H178" i="6" s="1"/>
  <c r="F179" i="6"/>
  <c r="D180" i="6"/>
  <c r="E180" i="6" s="1"/>
  <c r="G180" i="6" s="1"/>
  <c r="F180" i="6"/>
  <c r="D181" i="6"/>
  <c r="E181" i="6" s="1"/>
  <c r="G181" i="6" s="1"/>
  <c r="H180" i="6" s="1"/>
  <c r="F181" i="6"/>
  <c r="D182" i="6"/>
  <c r="E182" i="6" s="1"/>
  <c r="G182" i="6" s="1"/>
  <c r="F182" i="6"/>
  <c r="D183" i="6"/>
  <c r="E183" i="6" s="1"/>
  <c r="G183" i="6" s="1"/>
  <c r="F183" i="6"/>
  <c r="D184" i="6"/>
  <c r="E184" i="6" s="1"/>
  <c r="G184" i="6" s="1"/>
  <c r="F184" i="6"/>
  <c r="D185" i="6"/>
  <c r="E185" i="6"/>
  <c r="G185" i="6" s="1"/>
  <c r="H184" i="6" s="1"/>
  <c r="F185" i="6"/>
  <c r="D186" i="6"/>
  <c r="E186" i="6" s="1"/>
  <c r="G186" i="6" s="1"/>
  <c r="F186" i="6"/>
  <c r="D187" i="6"/>
  <c r="E187" i="6" s="1"/>
  <c r="F187" i="6"/>
  <c r="G187" i="6"/>
  <c r="D188" i="6"/>
  <c r="E188" i="6" s="1"/>
  <c r="G188" i="6" s="1"/>
  <c r="H187" i="6" s="1"/>
  <c r="F188" i="6"/>
  <c r="D189" i="6"/>
  <c r="E189" i="6" s="1"/>
  <c r="G189" i="6" s="1"/>
  <c r="F189" i="6"/>
  <c r="D190" i="6"/>
  <c r="E190" i="6" s="1"/>
  <c r="G190" i="6" s="1"/>
  <c r="H189" i="6" s="1"/>
  <c r="F190" i="6"/>
  <c r="D191" i="6"/>
  <c r="E191" i="6"/>
  <c r="F191" i="6"/>
  <c r="G191" i="6"/>
  <c r="D192" i="6"/>
  <c r="E192" i="6"/>
  <c r="G192" i="6" s="1"/>
  <c r="F192" i="6"/>
  <c r="D193" i="6"/>
  <c r="E193" i="6" s="1"/>
  <c r="G193" i="6" s="1"/>
  <c r="F193" i="6"/>
  <c r="D194" i="6"/>
  <c r="E194" i="6" s="1"/>
  <c r="G194" i="6" s="1"/>
  <c r="F194" i="6"/>
  <c r="D195" i="6"/>
  <c r="E195" i="6" s="1"/>
  <c r="G195" i="6" s="1"/>
  <c r="F195" i="6"/>
  <c r="D196" i="6"/>
  <c r="E196" i="6" s="1"/>
  <c r="G196" i="6" s="1"/>
  <c r="F196" i="6"/>
  <c r="D197" i="6"/>
  <c r="E197" i="6"/>
  <c r="G197" i="6" s="1"/>
  <c r="H196" i="6" s="1"/>
  <c r="F197" i="6"/>
  <c r="D198" i="6"/>
  <c r="E198" i="6" s="1"/>
  <c r="G198" i="6" s="1"/>
  <c r="F198" i="6"/>
  <c r="D199" i="6"/>
  <c r="E199" i="6" s="1"/>
  <c r="G199" i="6" s="1"/>
  <c r="H198" i="6" s="1"/>
  <c r="F199" i="6"/>
  <c r="D200" i="6"/>
  <c r="E200" i="6" s="1"/>
  <c r="G200" i="6" s="1"/>
  <c r="F200" i="6"/>
  <c r="D201" i="6"/>
  <c r="E201" i="6"/>
  <c r="G201" i="6" s="1"/>
  <c r="F201" i="6"/>
  <c r="D202" i="6"/>
  <c r="E202" i="6" s="1"/>
  <c r="G202" i="6" s="1"/>
  <c r="F202" i="6"/>
  <c r="D203" i="6"/>
  <c r="E203" i="6" s="1"/>
  <c r="G203" i="6" s="1"/>
  <c r="F203" i="6"/>
  <c r="D204" i="6"/>
  <c r="E204" i="6"/>
  <c r="G204" i="6" s="1"/>
  <c r="F204" i="6"/>
  <c r="D205" i="6"/>
  <c r="E205" i="6" s="1"/>
  <c r="F205" i="6"/>
  <c r="G205" i="6"/>
  <c r="D206" i="6"/>
  <c r="E206" i="6" s="1"/>
  <c r="G206" i="6" s="1"/>
  <c r="F206" i="6"/>
  <c r="D207" i="6"/>
  <c r="E207" i="6"/>
  <c r="G207" i="6" s="1"/>
  <c r="F207" i="6"/>
  <c r="D208" i="6"/>
  <c r="E208" i="6" s="1"/>
  <c r="G208" i="6" s="1"/>
  <c r="F208" i="6"/>
  <c r="D209" i="6"/>
  <c r="E209" i="6"/>
  <c r="G209" i="6" s="1"/>
  <c r="H208" i="6" s="1"/>
  <c r="F209" i="6"/>
  <c r="D210" i="6"/>
  <c r="E210" i="6" s="1"/>
  <c r="F210" i="6"/>
  <c r="G210" i="6"/>
  <c r="H209" i="6" s="1"/>
  <c r="D211" i="6"/>
  <c r="E211" i="6" s="1"/>
  <c r="G211" i="6" s="1"/>
  <c r="F211" i="6"/>
  <c r="D212" i="6"/>
  <c r="E212" i="6"/>
  <c r="G212" i="6" s="1"/>
  <c r="F212" i="6"/>
  <c r="D213" i="6"/>
  <c r="E213" i="6" s="1"/>
  <c r="G213" i="6" s="1"/>
  <c r="F213" i="6"/>
  <c r="D214" i="6"/>
  <c r="E214" i="6"/>
  <c r="F214" i="6"/>
  <c r="G214" i="6"/>
  <c r="H213" i="6" s="1"/>
  <c r="D215" i="6"/>
  <c r="E215" i="6"/>
  <c r="G215" i="6" s="1"/>
  <c r="F215" i="6"/>
  <c r="D216" i="6"/>
  <c r="E216" i="6" s="1"/>
  <c r="G216" i="6" s="1"/>
  <c r="H215" i="6" s="1"/>
  <c r="F216" i="6"/>
  <c r="D217" i="6"/>
  <c r="E217" i="6" s="1"/>
  <c r="F217" i="6"/>
  <c r="G217" i="6"/>
  <c r="H217" i="6"/>
  <c r="D218" i="6"/>
  <c r="E218" i="6" s="1"/>
  <c r="G218" i="6" s="1"/>
  <c r="F218" i="6"/>
  <c r="D219" i="6"/>
  <c r="E219" i="6" s="1"/>
  <c r="G219" i="6" s="1"/>
  <c r="H218" i="6" s="1"/>
  <c r="F219" i="6"/>
  <c r="D220" i="6"/>
  <c r="E220" i="6"/>
  <c r="G220" i="6" s="1"/>
  <c r="F220" i="6"/>
  <c r="D221" i="6"/>
  <c r="E221" i="6" s="1"/>
  <c r="G221" i="6" s="1"/>
  <c r="F221" i="6"/>
  <c r="D222" i="6"/>
  <c r="E222" i="6"/>
  <c r="G222" i="6" s="1"/>
  <c r="H221" i="6" s="1"/>
  <c r="F222" i="6"/>
  <c r="D223" i="6"/>
  <c r="E223" i="6"/>
  <c r="G223" i="6" s="1"/>
  <c r="F223" i="6"/>
  <c r="D224" i="6"/>
  <c r="E224" i="6"/>
  <c r="G224" i="6" s="1"/>
  <c r="F224" i="6"/>
  <c r="D225" i="6"/>
  <c r="E225" i="6" s="1"/>
  <c r="G225" i="6" s="1"/>
  <c r="F225" i="6"/>
  <c r="D226" i="6"/>
  <c r="E226" i="6" s="1"/>
  <c r="G226" i="6" s="1"/>
  <c r="F226" i="6"/>
  <c r="D227" i="6"/>
  <c r="E227" i="6" s="1"/>
  <c r="G227" i="6" s="1"/>
  <c r="F227" i="6"/>
  <c r="D228" i="6"/>
  <c r="E228" i="6" s="1"/>
  <c r="G228" i="6" s="1"/>
  <c r="F228" i="6"/>
  <c r="D229" i="6"/>
  <c r="E229" i="6" s="1"/>
  <c r="G229" i="6" s="1"/>
  <c r="F229" i="6"/>
  <c r="D230" i="6"/>
  <c r="E230" i="6"/>
  <c r="G230" i="6" s="1"/>
  <c r="F230" i="6"/>
  <c r="D231" i="6"/>
  <c r="E231" i="6" s="1"/>
  <c r="G231" i="6" s="1"/>
  <c r="F231" i="6"/>
  <c r="D232" i="6"/>
  <c r="E232" i="6"/>
  <c r="G232" i="6" s="1"/>
  <c r="F232" i="6"/>
  <c r="D233" i="6"/>
  <c r="E233" i="6" s="1"/>
  <c r="G233" i="6" s="1"/>
  <c r="F233" i="6"/>
  <c r="D234" i="6"/>
  <c r="E234" i="6" s="1"/>
  <c r="G234" i="6" s="1"/>
  <c r="F234" i="6"/>
  <c r="D235" i="6"/>
  <c r="E235" i="6" s="1"/>
  <c r="G235" i="6" s="1"/>
  <c r="F235" i="6"/>
  <c r="D236" i="6"/>
  <c r="E236" i="6"/>
  <c r="G236" i="6" s="1"/>
  <c r="F236" i="6"/>
  <c r="D237" i="6"/>
  <c r="E237" i="6" s="1"/>
  <c r="F237" i="6"/>
  <c r="G237" i="6"/>
  <c r="H236" i="6" s="1"/>
  <c r="D238" i="6"/>
  <c r="E238" i="6"/>
  <c r="F238" i="6"/>
  <c r="G238" i="6"/>
  <c r="D239" i="6"/>
  <c r="E239" i="6"/>
  <c r="G239" i="6" s="1"/>
  <c r="F239" i="6"/>
  <c r="D240" i="6"/>
  <c r="E240" i="6" s="1"/>
  <c r="G240" i="6" s="1"/>
  <c r="F240" i="6"/>
  <c r="D241" i="6"/>
  <c r="E241" i="6" s="1"/>
  <c r="G241" i="6" s="1"/>
  <c r="F241" i="6"/>
  <c r="D242" i="6"/>
  <c r="E242" i="6" s="1"/>
  <c r="G242" i="6" s="1"/>
  <c r="F242" i="6"/>
  <c r="D243" i="6"/>
  <c r="E243" i="6" s="1"/>
  <c r="G243" i="6" s="1"/>
  <c r="F243" i="6"/>
  <c r="D244" i="6"/>
  <c r="E244" i="6"/>
  <c r="G244" i="6" s="1"/>
  <c r="F244" i="6"/>
  <c r="D245" i="6"/>
  <c r="E245" i="6" s="1"/>
  <c r="F245" i="6"/>
  <c r="G245" i="6"/>
  <c r="D246" i="6"/>
  <c r="E246" i="6" s="1"/>
  <c r="G246" i="6" s="1"/>
  <c r="F246" i="6"/>
  <c r="D247" i="6"/>
  <c r="E247" i="6"/>
  <c r="G247" i="6" s="1"/>
  <c r="F247" i="6"/>
  <c r="D248" i="6"/>
  <c r="E248" i="6" s="1"/>
  <c r="G248" i="6" s="1"/>
  <c r="F248" i="6"/>
  <c r="D249" i="6"/>
  <c r="E249" i="6" s="1"/>
  <c r="F249" i="6"/>
  <c r="G249" i="6"/>
  <c r="D250" i="6"/>
  <c r="E250" i="6" s="1"/>
  <c r="G250" i="6" s="1"/>
  <c r="H249" i="6" s="1"/>
  <c r="F250" i="6"/>
  <c r="D251" i="6"/>
  <c r="E251" i="6" s="1"/>
  <c r="G251" i="6" s="1"/>
  <c r="F251" i="6"/>
  <c r="D252" i="6"/>
  <c r="E252" i="6"/>
  <c r="G252" i="6" s="1"/>
  <c r="F252" i="6"/>
  <c r="D253" i="6"/>
  <c r="E253" i="6" s="1"/>
  <c r="G253" i="6" s="1"/>
  <c r="H252" i="6" s="1"/>
  <c r="F253" i="6"/>
  <c r="D254" i="6"/>
  <c r="E254" i="6" s="1"/>
  <c r="G254" i="6" s="1"/>
  <c r="F254" i="6"/>
  <c r="D255" i="6"/>
  <c r="E255" i="6" s="1"/>
  <c r="G255" i="6" s="1"/>
  <c r="F255" i="6"/>
  <c r="D256" i="6"/>
  <c r="E256" i="6" s="1"/>
  <c r="G256" i="6" s="1"/>
  <c r="F256" i="6"/>
  <c r="D257" i="6"/>
  <c r="E257" i="6" s="1"/>
  <c r="G257" i="6" s="1"/>
  <c r="F257" i="6"/>
  <c r="D258" i="6"/>
  <c r="E258" i="6" s="1"/>
  <c r="G258" i="6" s="1"/>
  <c r="F258" i="6"/>
  <c r="H258" i="6"/>
  <c r="D259" i="6"/>
  <c r="E259" i="6" s="1"/>
  <c r="G259" i="6" s="1"/>
  <c r="F259" i="6"/>
  <c r="D260" i="6"/>
  <c r="E260" i="6"/>
  <c r="G260" i="6" s="1"/>
  <c r="F260" i="6"/>
  <c r="D261" i="6"/>
  <c r="E261" i="6" s="1"/>
  <c r="G261" i="6" s="1"/>
  <c r="F261" i="6"/>
  <c r="D262" i="6"/>
  <c r="E262" i="6" s="1"/>
  <c r="G262" i="6" s="1"/>
  <c r="H261" i="6" s="1"/>
  <c r="F262" i="6"/>
  <c r="D263" i="6"/>
  <c r="E263" i="6" s="1"/>
  <c r="G263" i="6" s="1"/>
  <c r="F263" i="6"/>
  <c r="D264" i="6"/>
  <c r="E264" i="6"/>
  <c r="G264" i="6" s="1"/>
  <c r="F264" i="6"/>
  <c r="D265" i="6"/>
  <c r="E265" i="6" s="1"/>
  <c r="G265" i="6" s="1"/>
  <c r="F265" i="6"/>
  <c r="D266" i="6"/>
  <c r="E266" i="6" s="1"/>
  <c r="G266" i="6" s="1"/>
  <c r="F266" i="6"/>
  <c r="D267" i="6"/>
  <c r="E267" i="6" s="1"/>
  <c r="G267" i="6" s="1"/>
  <c r="F267" i="6"/>
  <c r="D268" i="6"/>
  <c r="E268" i="6"/>
  <c r="G268" i="6" s="1"/>
  <c r="H267" i="6" s="1"/>
  <c r="F268" i="6"/>
  <c r="D269" i="6"/>
  <c r="E269" i="6" s="1"/>
  <c r="G269" i="6" s="1"/>
  <c r="F269" i="6"/>
  <c r="D270" i="6"/>
  <c r="E270" i="6"/>
  <c r="F270" i="6"/>
  <c r="G270" i="6"/>
  <c r="H269" i="6" s="1"/>
  <c r="D271" i="6"/>
  <c r="E271" i="6"/>
  <c r="G271" i="6" s="1"/>
  <c r="F271" i="6"/>
  <c r="D272" i="6"/>
  <c r="E272" i="6" s="1"/>
  <c r="G272" i="6" s="1"/>
  <c r="F272" i="6"/>
  <c r="D273" i="6"/>
  <c r="E273" i="6" s="1"/>
  <c r="G273" i="6" s="1"/>
  <c r="F273" i="6"/>
  <c r="D274" i="6"/>
  <c r="E274" i="6" s="1"/>
  <c r="F274" i="6"/>
  <c r="G274" i="6"/>
  <c r="D275" i="6"/>
  <c r="E275" i="6" s="1"/>
  <c r="G275" i="6" s="1"/>
  <c r="H274" i="6" s="1"/>
  <c r="F275" i="6"/>
  <c r="D276" i="6"/>
  <c r="E276" i="6"/>
  <c r="G276" i="6" s="1"/>
  <c r="F276" i="6"/>
  <c r="D277" i="6"/>
  <c r="E277" i="6" s="1"/>
  <c r="G277" i="6" s="1"/>
  <c r="F277" i="6"/>
  <c r="D278" i="6"/>
  <c r="E278" i="6" s="1"/>
  <c r="G278" i="6" s="1"/>
  <c r="F278" i="6"/>
  <c r="D279" i="6"/>
  <c r="E279" i="6"/>
  <c r="G279" i="6" s="1"/>
  <c r="F279" i="6"/>
  <c r="D280" i="6"/>
  <c r="E280" i="6" s="1"/>
  <c r="G280" i="6" s="1"/>
  <c r="F280" i="6"/>
  <c r="D281" i="6"/>
  <c r="E281" i="6" s="1"/>
  <c r="G281" i="6" s="1"/>
  <c r="F281" i="6"/>
  <c r="D282" i="6"/>
  <c r="E282" i="6" s="1"/>
  <c r="G282" i="6" s="1"/>
  <c r="H281" i="6" s="1"/>
  <c r="F282" i="6"/>
  <c r="D283" i="6"/>
  <c r="E283" i="6" s="1"/>
  <c r="G283" i="6" s="1"/>
  <c r="F283" i="6"/>
  <c r="D284" i="6"/>
  <c r="E284" i="6" s="1"/>
  <c r="G284" i="6" s="1"/>
  <c r="F284" i="6"/>
  <c r="D285" i="6"/>
  <c r="E285" i="6" s="1"/>
  <c r="G285" i="6" s="1"/>
  <c r="F285" i="6"/>
  <c r="D286" i="6"/>
  <c r="E286" i="6" s="1"/>
  <c r="G286" i="6" s="1"/>
  <c r="F286" i="6"/>
  <c r="D287" i="6"/>
  <c r="E287" i="6" s="1"/>
  <c r="G287" i="6" s="1"/>
  <c r="F287" i="6"/>
  <c r="D288" i="6"/>
  <c r="E288" i="6"/>
  <c r="G288" i="6" s="1"/>
  <c r="F288" i="6"/>
  <c r="D289" i="6"/>
  <c r="E289" i="6" s="1"/>
  <c r="G289" i="6" s="1"/>
  <c r="F289" i="6"/>
  <c r="D290" i="6"/>
  <c r="E290" i="6" s="1"/>
  <c r="G290" i="6" s="1"/>
  <c r="F290" i="6"/>
  <c r="D291" i="6"/>
  <c r="E291" i="6" s="1"/>
  <c r="G291" i="6" s="1"/>
  <c r="F291" i="6"/>
  <c r="D292" i="6"/>
  <c r="E292" i="6" s="1"/>
  <c r="G292" i="6" s="1"/>
  <c r="F292" i="6"/>
  <c r="D293" i="6"/>
  <c r="E293" i="6" s="1"/>
  <c r="G293" i="6" s="1"/>
  <c r="F293" i="6"/>
  <c r="D294" i="6"/>
  <c r="E294" i="6" s="1"/>
  <c r="G294" i="6" s="1"/>
  <c r="F294" i="6"/>
  <c r="D295" i="6"/>
  <c r="E295" i="6"/>
  <c r="G295" i="6" s="1"/>
  <c r="F295" i="6"/>
  <c r="D296" i="6"/>
  <c r="E296" i="6" s="1"/>
  <c r="G296" i="6" s="1"/>
  <c r="F296" i="6"/>
  <c r="D297" i="6"/>
  <c r="E297" i="6" s="1"/>
  <c r="G297" i="6" s="1"/>
  <c r="H296" i="6" s="1"/>
  <c r="F297" i="6"/>
  <c r="D298" i="6"/>
  <c r="E298" i="6"/>
  <c r="G298" i="6" s="1"/>
  <c r="F298" i="6"/>
  <c r="D299" i="6"/>
  <c r="E299" i="6" s="1"/>
  <c r="G299" i="6" s="1"/>
  <c r="F299" i="6"/>
  <c r="D300" i="6"/>
  <c r="E300" i="6" s="1"/>
  <c r="G300" i="6" s="1"/>
  <c r="F300" i="6"/>
  <c r="D301" i="6"/>
  <c r="E301" i="6" s="1"/>
  <c r="G301" i="6" s="1"/>
  <c r="F301" i="6"/>
  <c r="D302" i="6"/>
  <c r="E302" i="6" s="1"/>
  <c r="G302" i="6" s="1"/>
  <c r="F302" i="6"/>
  <c r="D303" i="6"/>
  <c r="E303" i="6" s="1"/>
  <c r="G303" i="6" s="1"/>
  <c r="F303" i="6"/>
  <c r="D304" i="6"/>
  <c r="E304" i="6"/>
  <c r="G304" i="6" s="1"/>
  <c r="F304" i="6"/>
  <c r="D305" i="6"/>
  <c r="E305" i="6" s="1"/>
  <c r="G305" i="6" s="1"/>
  <c r="F305" i="6"/>
  <c r="D306" i="6"/>
  <c r="E306" i="6" s="1"/>
  <c r="G306" i="6" s="1"/>
  <c r="H305" i="6" s="1"/>
  <c r="F306" i="6"/>
  <c r="D307" i="6"/>
  <c r="E307" i="6"/>
  <c r="G307" i="6" s="1"/>
  <c r="F307" i="6"/>
  <c r="D308" i="6"/>
  <c r="E308" i="6" s="1"/>
  <c r="F308" i="6"/>
  <c r="G308" i="6"/>
  <c r="D309" i="6"/>
  <c r="E309" i="6" s="1"/>
  <c r="F309" i="6"/>
  <c r="G309" i="6"/>
  <c r="H308" i="6" s="1"/>
  <c r="D310" i="6"/>
  <c r="E310" i="6" s="1"/>
  <c r="G310" i="6" s="1"/>
  <c r="F310" i="6"/>
  <c r="D311" i="6"/>
  <c r="E311" i="6" s="1"/>
  <c r="G311" i="6" s="1"/>
  <c r="F311" i="6"/>
  <c r="D312" i="6"/>
  <c r="E312" i="6"/>
  <c r="G312" i="6" s="1"/>
  <c r="F312" i="6"/>
  <c r="D313" i="6"/>
  <c r="E313" i="6" s="1"/>
  <c r="G313" i="6" s="1"/>
  <c r="F313" i="6"/>
  <c r="D314" i="6"/>
  <c r="E314" i="6" s="1"/>
  <c r="G314" i="6" s="1"/>
  <c r="F314" i="6"/>
  <c r="D315" i="6"/>
  <c r="E315" i="6" s="1"/>
  <c r="G315" i="6" s="1"/>
  <c r="F315" i="6"/>
  <c r="D316" i="6"/>
  <c r="E316" i="6"/>
  <c r="G316" i="6" s="1"/>
  <c r="F316" i="6"/>
  <c r="D317" i="6"/>
  <c r="E317" i="6" s="1"/>
  <c r="G317" i="6" s="1"/>
  <c r="F317" i="6"/>
  <c r="D318" i="6"/>
  <c r="E318" i="6" s="1"/>
  <c r="G318" i="6" s="1"/>
  <c r="H317" i="6" s="1"/>
  <c r="F318" i="6"/>
  <c r="D319" i="6"/>
  <c r="E319" i="6" s="1"/>
  <c r="G319" i="6" s="1"/>
  <c r="F319" i="6"/>
  <c r="D320" i="6"/>
  <c r="E320" i="6"/>
  <c r="G320" i="6" s="1"/>
  <c r="F320" i="6"/>
  <c r="D321" i="6"/>
  <c r="E321" i="6" s="1"/>
  <c r="G321" i="6" s="1"/>
  <c r="F321" i="6"/>
  <c r="D322" i="6"/>
  <c r="E322" i="6" s="1"/>
  <c r="G322" i="6" s="1"/>
  <c r="F322" i="6"/>
  <c r="D323" i="6"/>
  <c r="E323" i="6"/>
  <c r="G323" i="6" s="1"/>
  <c r="H322" i="6" s="1"/>
  <c r="F323" i="6"/>
  <c r="D324" i="6"/>
  <c r="E324" i="6" s="1"/>
  <c r="G324" i="6" s="1"/>
  <c r="F324" i="6"/>
  <c r="D325" i="6"/>
  <c r="E325" i="6" s="1"/>
  <c r="G325" i="6" s="1"/>
  <c r="H324" i="6" s="1"/>
  <c r="F325" i="6"/>
  <c r="D326" i="6"/>
  <c r="E326" i="6"/>
  <c r="G326" i="6" s="1"/>
  <c r="F326" i="6"/>
  <c r="D327" i="6"/>
  <c r="E327" i="6" s="1"/>
  <c r="G327" i="6" s="1"/>
  <c r="F327" i="6"/>
  <c r="D328" i="6"/>
  <c r="E328" i="6" s="1"/>
  <c r="G328" i="6" s="1"/>
  <c r="H327" i="6" s="1"/>
  <c r="F328" i="6"/>
  <c r="D329" i="6"/>
  <c r="E329" i="6" s="1"/>
  <c r="G329" i="6" s="1"/>
  <c r="F329" i="6"/>
  <c r="H329" i="6"/>
  <c r="D330" i="6"/>
  <c r="E330" i="6"/>
  <c r="G330" i="6" s="1"/>
  <c r="F330" i="6"/>
  <c r="D331" i="6"/>
  <c r="E331" i="6" s="1"/>
  <c r="G331" i="6" s="1"/>
  <c r="H330" i="6" s="1"/>
  <c r="F331" i="6"/>
  <c r="D332" i="6"/>
  <c r="E332" i="6" s="1"/>
  <c r="G332" i="6" s="1"/>
  <c r="F332" i="6"/>
  <c r="D333" i="6"/>
  <c r="E333" i="6" s="1"/>
  <c r="G333" i="6" s="1"/>
  <c r="F333" i="6"/>
  <c r="D334" i="6"/>
  <c r="E334" i="6" s="1"/>
  <c r="G334" i="6" s="1"/>
  <c r="F334" i="6"/>
  <c r="D335" i="6"/>
  <c r="E335" i="6"/>
  <c r="G335" i="6" s="1"/>
  <c r="F335" i="6"/>
  <c r="D336" i="6"/>
  <c r="E336" i="6" s="1"/>
  <c r="G336" i="6" s="1"/>
  <c r="F336" i="6"/>
  <c r="D337" i="6"/>
  <c r="E337" i="6" s="1"/>
  <c r="G337" i="6" s="1"/>
  <c r="F337" i="6"/>
  <c r="D338" i="6"/>
  <c r="E338" i="6" s="1"/>
  <c r="G338" i="6" s="1"/>
  <c r="H337" i="6" s="1"/>
  <c r="F338" i="6"/>
  <c r="D339" i="6"/>
  <c r="E339" i="6" s="1"/>
  <c r="G339" i="6" s="1"/>
  <c r="F339" i="6"/>
  <c r="D340" i="6"/>
  <c r="E340" i="6"/>
  <c r="G340" i="6" s="1"/>
  <c r="H339" i="6" s="1"/>
  <c r="F340" i="6"/>
  <c r="D341" i="6"/>
  <c r="E341" i="6" s="1"/>
  <c r="F341" i="6"/>
  <c r="G341" i="6"/>
  <c r="D342" i="6"/>
  <c r="E342" i="6" s="1"/>
  <c r="G342" i="6" s="1"/>
  <c r="F342" i="6"/>
  <c r="D343" i="6"/>
  <c r="E343" i="6" s="1"/>
  <c r="G343" i="6" s="1"/>
  <c r="H342" i="6" s="1"/>
  <c r="F343" i="6"/>
  <c r="D344" i="6"/>
  <c r="E344" i="6" s="1"/>
  <c r="G344" i="6" s="1"/>
  <c r="F344" i="6"/>
  <c r="D345" i="6"/>
  <c r="E345" i="6" s="1"/>
  <c r="G345" i="6" s="1"/>
  <c r="F345" i="6"/>
  <c r="D346" i="6"/>
  <c r="E346" i="6"/>
  <c r="F346" i="6"/>
  <c r="G346" i="6"/>
  <c r="H345" i="6" s="1"/>
  <c r="D347" i="6"/>
  <c r="E347" i="6"/>
  <c r="G347" i="6" s="1"/>
  <c r="F347" i="6"/>
  <c r="D348" i="6"/>
  <c r="E348" i="6" s="1"/>
  <c r="G348" i="6" s="1"/>
  <c r="H347" i="6" s="1"/>
  <c r="F348" i="6"/>
  <c r="D349" i="6"/>
  <c r="E349" i="6" s="1"/>
  <c r="G349" i="6" s="1"/>
  <c r="F349" i="6"/>
  <c r="D350" i="6"/>
  <c r="E350" i="6" s="1"/>
  <c r="G350" i="6" s="1"/>
  <c r="F350" i="6"/>
  <c r="D351" i="6"/>
  <c r="E351" i="6" s="1"/>
  <c r="G351" i="6" s="1"/>
  <c r="F351" i="6"/>
  <c r="D352" i="6"/>
  <c r="E352" i="6"/>
  <c r="F352" i="6"/>
  <c r="G352" i="6"/>
  <c r="D353" i="6"/>
  <c r="E353" i="6" s="1"/>
  <c r="G353" i="6" s="1"/>
  <c r="H352" i="6" s="1"/>
  <c r="F353" i="6"/>
  <c r="D354" i="6"/>
  <c r="E354" i="6" s="1"/>
  <c r="G354" i="6" s="1"/>
  <c r="F354" i="6"/>
  <c r="D355" i="6"/>
  <c r="E355" i="6"/>
  <c r="G355" i="6" s="1"/>
  <c r="F355" i="6"/>
  <c r="D356" i="6"/>
  <c r="E356" i="6" s="1"/>
  <c r="G356" i="6" s="1"/>
  <c r="F356" i="6"/>
  <c r="D357" i="6"/>
  <c r="E357" i="6" s="1"/>
  <c r="F357" i="6"/>
  <c r="G357" i="6"/>
  <c r="D358" i="6"/>
  <c r="E358" i="6"/>
  <c r="G358" i="6" s="1"/>
  <c r="F358" i="6"/>
  <c r="D359" i="6"/>
  <c r="E359" i="6" s="1"/>
  <c r="G359" i="6" s="1"/>
  <c r="H358" i="6" s="1"/>
  <c r="F359" i="6"/>
  <c r="D360" i="6"/>
  <c r="E360" i="6" s="1"/>
  <c r="G360" i="6" s="1"/>
  <c r="F360" i="6"/>
  <c r="D361" i="6"/>
  <c r="E361" i="6" s="1"/>
  <c r="G361" i="6" s="1"/>
  <c r="F361" i="6"/>
  <c r="D362" i="6"/>
  <c r="E362" i="6" s="1"/>
  <c r="G362" i="6" s="1"/>
  <c r="F362" i="6"/>
  <c r="F142" i="7"/>
  <c r="D142" i="7"/>
  <c r="E142" i="7" s="1"/>
  <c r="G142" i="7" s="1"/>
  <c r="H142" i="7" s="1"/>
  <c r="F141" i="7"/>
  <c r="D141" i="7"/>
  <c r="E141" i="7" s="1"/>
  <c r="G141" i="7" s="1"/>
  <c r="F140" i="7"/>
  <c r="D140" i="7"/>
  <c r="E140" i="7" s="1"/>
  <c r="G140" i="7" s="1"/>
  <c r="H139" i="7" s="1"/>
  <c r="F139" i="7"/>
  <c r="D139" i="7"/>
  <c r="E139" i="7" s="1"/>
  <c r="G139" i="7" s="1"/>
  <c r="F138" i="7"/>
  <c r="D138" i="7"/>
  <c r="E138" i="7" s="1"/>
  <c r="G138" i="7" s="1"/>
  <c r="H137" i="7" s="1"/>
  <c r="F137" i="7"/>
  <c r="D137" i="7"/>
  <c r="E137" i="7" s="1"/>
  <c r="G137" i="7" s="1"/>
  <c r="F136" i="7"/>
  <c r="E136" i="7"/>
  <c r="G136" i="7" s="1"/>
  <c r="D136" i="7"/>
  <c r="F135" i="7"/>
  <c r="D135" i="7"/>
  <c r="E135" i="7" s="1"/>
  <c r="G135" i="7" s="1"/>
  <c r="F134" i="7"/>
  <c r="D134" i="7"/>
  <c r="E134" i="7" s="1"/>
  <c r="G134" i="7" s="1"/>
  <c r="F133" i="7"/>
  <c r="D133" i="7"/>
  <c r="E133" i="7" s="1"/>
  <c r="G133" i="7" s="1"/>
  <c r="G132" i="7"/>
  <c r="F132" i="7"/>
  <c r="E132" i="7"/>
  <c r="D132" i="7"/>
  <c r="F131" i="7"/>
  <c r="S2" i="7" s="1"/>
  <c r="D131" i="7"/>
  <c r="E131" i="7" s="1"/>
  <c r="G131" i="7" s="1"/>
  <c r="F130" i="7"/>
  <c r="D130" i="7"/>
  <c r="E130" i="7" s="1"/>
  <c r="G130" i="7" s="1"/>
  <c r="F129" i="7"/>
  <c r="D129" i="7"/>
  <c r="E129" i="7" s="1"/>
  <c r="G129" i="7" s="1"/>
  <c r="F128" i="7"/>
  <c r="D128" i="7"/>
  <c r="E128" i="7" s="1"/>
  <c r="G128" i="7" s="1"/>
  <c r="F127" i="7"/>
  <c r="D127" i="7"/>
  <c r="E127" i="7" s="1"/>
  <c r="G127" i="7" s="1"/>
  <c r="F126" i="7"/>
  <c r="D126" i="7"/>
  <c r="E126" i="7" s="1"/>
  <c r="G126" i="7" s="1"/>
  <c r="H125" i="7" s="1"/>
  <c r="F125" i="7"/>
  <c r="D125" i="7"/>
  <c r="E125" i="7" s="1"/>
  <c r="G125" i="7" s="1"/>
  <c r="F124" i="7"/>
  <c r="D124" i="7"/>
  <c r="E124" i="7" s="1"/>
  <c r="G124" i="7" s="1"/>
  <c r="H123" i="7" s="1"/>
  <c r="F123" i="7"/>
  <c r="D123" i="7"/>
  <c r="E123" i="7" s="1"/>
  <c r="G123" i="7" s="1"/>
  <c r="F122" i="7"/>
  <c r="D122" i="7"/>
  <c r="E122" i="7" s="1"/>
  <c r="G122" i="7" s="1"/>
  <c r="F121" i="7"/>
  <c r="D121" i="7"/>
  <c r="E121" i="7" s="1"/>
  <c r="G121" i="7" s="1"/>
  <c r="F120" i="7"/>
  <c r="E120" i="7"/>
  <c r="G120" i="7" s="1"/>
  <c r="D120" i="7"/>
  <c r="F119" i="7"/>
  <c r="D119" i="7"/>
  <c r="E119" i="7" s="1"/>
  <c r="G119" i="7" s="1"/>
  <c r="F118" i="7"/>
  <c r="D118" i="7"/>
  <c r="E118" i="7" s="1"/>
  <c r="G118" i="7" s="1"/>
  <c r="F117" i="7"/>
  <c r="D117" i="7"/>
  <c r="E117" i="7" s="1"/>
  <c r="G117" i="7" s="1"/>
  <c r="F116" i="7"/>
  <c r="D116" i="7"/>
  <c r="E116" i="7" s="1"/>
  <c r="G116" i="7" s="1"/>
  <c r="F115" i="7"/>
  <c r="D115" i="7"/>
  <c r="E115" i="7" s="1"/>
  <c r="G115" i="7" s="1"/>
  <c r="F114" i="7"/>
  <c r="D114" i="7"/>
  <c r="E114" i="7" s="1"/>
  <c r="G114" i="7" s="1"/>
  <c r="F113" i="7"/>
  <c r="D113" i="7"/>
  <c r="E113" i="7" s="1"/>
  <c r="G113" i="7" s="1"/>
  <c r="F112" i="7"/>
  <c r="D112" i="7"/>
  <c r="E112" i="7" s="1"/>
  <c r="G112" i="7" s="1"/>
  <c r="H111" i="7" s="1"/>
  <c r="F111" i="7"/>
  <c r="D111" i="7"/>
  <c r="E111" i="7" s="1"/>
  <c r="G111" i="7" s="1"/>
  <c r="F110" i="7"/>
  <c r="E110" i="7"/>
  <c r="G110" i="7" s="1"/>
  <c r="D110" i="7"/>
  <c r="F109" i="7"/>
  <c r="D109" i="7"/>
  <c r="E109" i="7" s="1"/>
  <c r="G109" i="7" s="1"/>
  <c r="F108" i="7"/>
  <c r="D108" i="7"/>
  <c r="E108" i="7" s="1"/>
  <c r="G108" i="7" s="1"/>
  <c r="F107" i="7"/>
  <c r="D107" i="7"/>
  <c r="E107" i="7" s="1"/>
  <c r="G107" i="7" s="1"/>
  <c r="F106" i="7"/>
  <c r="D106" i="7"/>
  <c r="E106" i="7" s="1"/>
  <c r="G106" i="7" s="1"/>
  <c r="F105" i="7"/>
  <c r="D105" i="7"/>
  <c r="E105" i="7" s="1"/>
  <c r="G105" i="7" s="1"/>
  <c r="F104" i="7"/>
  <c r="E104" i="7"/>
  <c r="G104" i="7" s="1"/>
  <c r="D104" i="7"/>
  <c r="F103" i="7"/>
  <c r="D103" i="7"/>
  <c r="E103" i="7" s="1"/>
  <c r="G103" i="7" s="1"/>
  <c r="F102" i="7"/>
  <c r="D102" i="7"/>
  <c r="E102" i="7" s="1"/>
  <c r="G102" i="7" s="1"/>
  <c r="F101" i="7"/>
  <c r="D101" i="7"/>
  <c r="E101" i="7" s="1"/>
  <c r="G101" i="7" s="1"/>
  <c r="F100" i="7"/>
  <c r="D100" i="7"/>
  <c r="E100" i="7" s="1"/>
  <c r="G100" i="7" s="1"/>
  <c r="F99" i="7"/>
  <c r="D99" i="7"/>
  <c r="E99" i="7" s="1"/>
  <c r="G99" i="7" s="1"/>
  <c r="F98" i="7"/>
  <c r="D98" i="7"/>
  <c r="E98" i="7" s="1"/>
  <c r="G98" i="7" s="1"/>
  <c r="F97" i="7"/>
  <c r="D97" i="7"/>
  <c r="E97" i="7" s="1"/>
  <c r="G97" i="7" s="1"/>
  <c r="F96" i="7"/>
  <c r="O9" i="7" s="1"/>
  <c r="D96" i="7"/>
  <c r="E96" i="7" s="1"/>
  <c r="G96" i="7" s="1"/>
  <c r="F95" i="7"/>
  <c r="D95" i="7"/>
  <c r="E95" i="7" s="1"/>
  <c r="G95" i="7" s="1"/>
  <c r="F94" i="7"/>
  <c r="D94" i="7"/>
  <c r="E94" i="7" s="1"/>
  <c r="G94" i="7" s="1"/>
  <c r="H93" i="7" s="1"/>
  <c r="F93" i="7"/>
  <c r="D93" i="7"/>
  <c r="E93" i="7" s="1"/>
  <c r="G93" i="7" s="1"/>
  <c r="F92" i="7"/>
  <c r="E92" i="7"/>
  <c r="G92" i="7" s="1"/>
  <c r="D92" i="7"/>
  <c r="F91" i="7"/>
  <c r="D91" i="7"/>
  <c r="E91" i="7" s="1"/>
  <c r="G91" i="7" s="1"/>
  <c r="F90" i="7"/>
  <c r="O4" i="7" s="1"/>
  <c r="D90" i="7"/>
  <c r="E90" i="7" s="1"/>
  <c r="G90" i="7" s="1"/>
  <c r="F89" i="7"/>
  <c r="D89" i="7"/>
  <c r="E89" i="7" s="1"/>
  <c r="G89" i="7" s="1"/>
  <c r="F88" i="7"/>
  <c r="D88" i="7"/>
  <c r="E88" i="7" s="1"/>
  <c r="G88" i="7" s="1"/>
  <c r="F87" i="7"/>
  <c r="E87" i="7"/>
  <c r="G87" i="7" s="1"/>
  <c r="D87" i="7"/>
  <c r="F86" i="7"/>
  <c r="D86" i="7"/>
  <c r="E86" i="7" s="1"/>
  <c r="G86" i="7" s="1"/>
  <c r="G85" i="7"/>
  <c r="F85" i="7"/>
  <c r="D85" i="7"/>
  <c r="E85" i="7" s="1"/>
  <c r="F84" i="7"/>
  <c r="D84" i="7"/>
  <c r="E84" i="7" s="1"/>
  <c r="G84" i="7" s="1"/>
  <c r="H83" i="7" s="1"/>
  <c r="F83" i="7"/>
  <c r="D83" i="7"/>
  <c r="E83" i="7" s="1"/>
  <c r="G83" i="7" s="1"/>
  <c r="F82" i="7"/>
  <c r="D82" i="7"/>
  <c r="E82" i="7" s="1"/>
  <c r="G82" i="7" s="1"/>
  <c r="F81" i="7"/>
  <c r="D81" i="7"/>
  <c r="E81" i="7" s="1"/>
  <c r="G81" i="7" s="1"/>
  <c r="F80" i="7"/>
  <c r="D80" i="7"/>
  <c r="E80" i="7" s="1"/>
  <c r="G80" i="7" s="1"/>
  <c r="H79" i="7" s="1"/>
  <c r="F79" i="7"/>
  <c r="D79" i="7"/>
  <c r="E79" i="7" s="1"/>
  <c r="G79" i="7" s="1"/>
  <c r="F78" i="7"/>
  <c r="D78" i="7"/>
  <c r="E78" i="7" s="1"/>
  <c r="G78" i="7" s="1"/>
  <c r="H77" i="7" s="1"/>
  <c r="F77" i="7"/>
  <c r="D77" i="7"/>
  <c r="E77" i="7" s="1"/>
  <c r="G77" i="7" s="1"/>
  <c r="F76" i="7"/>
  <c r="D76" i="7"/>
  <c r="E76" i="7" s="1"/>
  <c r="G76" i="7" s="1"/>
  <c r="H75" i="7" s="1"/>
  <c r="F75" i="7"/>
  <c r="D75" i="7"/>
  <c r="E75" i="7" s="1"/>
  <c r="G75" i="7" s="1"/>
  <c r="F74" i="7"/>
  <c r="D74" i="7"/>
  <c r="E74" i="7" s="1"/>
  <c r="G74" i="7" s="1"/>
  <c r="F73" i="7"/>
  <c r="D73" i="7"/>
  <c r="E73" i="7" s="1"/>
  <c r="G73" i="7" s="1"/>
  <c r="F72" i="7"/>
  <c r="D72" i="7"/>
  <c r="E72" i="7" s="1"/>
  <c r="G72" i="7" s="1"/>
  <c r="F71" i="7"/>
  <c r="D71" i="7"/>
  <c r="E71" i="7" s="1"/>
  <c r="G71" i="7" s="1"/>
  <c r="F70" i="7"/>
  <c r="D70" i="7"/>
  <c r="E70" i="7" s="1"/>
  <c r="G70" i="7" s="1"/>
  <c r="F69" i="7"/>
  <c r="D69" i="7"/>
  <c r="E69" i="7" s="1"/>
  <c r="G69" i="7" s="1"/>
  <c r="F68" i="7"/>
  <c r="D68" i="7"/>
  <c r="E68" i="7" s="1"/>
  <c r="G68" i="7" s="1"/>
  <c r="H67" i="7" s="1"/>
  <c r="F67" i="7"/>
  <c r="D67" i="7"/>
  <c r="E67" i="7" s="1"/>
  <c r="G67" i="7" s="1"/>
  <c r="F66" i="7"/>
  <c r="D66" i="7"/>
  <c r="E66" i="7" s="1"/>
  <c r="G66" i="7" s="1"/>
  <c r="H65" i="7" s="1"/>
  <c r="F65" i="7"/>
  <c r="D65" i="7"/>
  <c r="E65" i="7" s="1"/>
  <c r="G65" i="7" s="1"/>
  <c r="F64" i="7"/>
  <c r="D64" i="7"/>
  <c r="E64" i="7" s="1"/>
  <c r="G64" i="7" s="1"/>
  <c r="F63" i="7"/>
  <c r="D63" i="7"/>
  <c r="E63" i="7" s="1"/>
  <c r="G63" i="7" s="1"/>
  <c r="F62" i="7"/>
  <c r="D62" i="7"/>
  <c r="E62" i="7" s="1"/>
  <c r="G62" i="7" s="1"/>
  <c r="H61" i="7" s="1"/>
  <c r="F61" i="7"/>
  <c r="D61" i="7"/>
  <c r="E61" i="7" s="1"/>
  <c r="G61" i="7" s="1"/>
  <c r="F60" i="7"/>
  <c r="E60" i="7"/>
  <c r="G60" i="7" s="1"/>
  <c r="D60" i="7"/>
  <c r="F59" i="7"/>
  <c r="D59" i="7"/>
  <c r="E59" i="7" s="1"/>
  <c r="G59" i="7" s="1"/>
  <c r="F58" i="7"/>
  <c r="D58" i="7"/>
  <c r="E58" i="7" s="1"/>
  <c r="G58" i="7" s="1"/>
  <c r="F57" i="7"/>
  <c r="D57" i="7"/>
  <c r="E57" i="7" s="1"/>
  <c r="G57" i="7" s="1"/>
  <c r="F56" i="7"/>
  <c r="D56" i="7"/>
  <c r="E56" i="7" s="1"/>
  <c r="G56" i="7" s="1"/>
  <c r="F55" i="7"/>
  <c r="D55" i="7"/>
  <c r="E55" i="7" s="1"/>
  <c r="G55" i="7" s="1"/>
  <c r="F54" i="7"/>
  <c r="D54" i="7"/>
  <c r="E54" i="7" s="1"/>
  <c r="G54" i="7" s="1"/>
  <c r="F53" i="7"/>
  <c r="D53" i="7"/>
  <c r="E53" i="7" s="1"/>
  <c r="G53" i="7" s="1"/>
  <c r="F52" i="7"/>
  <c r="D52" i="7"/>
  <c r="E52" i="7" s="1"/>
  <c r="G52" i="7" s="1"/>
  <c r="F51" i="7"/>
  <c r="D51" i="7"/>
  <c r="E51" i="7" s="1"/>
  <c r="G51" i="7" s="1"/>
  <c r="H50" i="7" s="1"/>
  <c r="F50" i="7"/>
  <c r="D50" i="7"/>
  <c r="E50" i="7" s="1"/>
  <c r="G50" i="7" s="1"/>
  <c r="F49" i="7"/>
  <c r="D49" i="7"/>
  <c r="E49" i="7" s="1"/>
  <c r="G49" i="7" s="1"/>
  <c r="H48" i="7" s="1"/>
  <c r="F48" i="7"/>
  <c r="D48" i="7"/>
  <c r="E48" i="7" s="1"/>
  <c r="G48" i="7" s="1"/>
  <c r="F47" i="7"/>
  <c r="E47" i="7"/>
  <c r="G47" i="7" s="1"/>
  <c r="H46" i="7" s="1"/>
  <c r="D47" i="7"/>
  <c r="F46" i="7"/>
  <c r="D46" i="7"/>
  <c r="E46" i="7" s="1"/>
  <c r="G46" i="7" s="1"/>
  <c r="F45" i="7"/>
  <c r="D45" i="7"/>
  <c r="E45" i="7" s="1"/>
  <c r="G45" i="7" s="1"/>
  <c r="F44" i="7"/>
  <c r="D44" i="7"/>
  <c r="E44" i="7" s="1"/>
  <c r="G44" i="7" s="1"/>
  <c r="F43" i="7"/>
  <c r="D43" i="7"/>
  <c r="E43" i="7" s="1"/>
  <c r="G43" i="7" s="1"/>
  <c r="F42" i="7"/>
  <c r="D42" i="7"/>
  <c r="E42" i="7" s="1"/>
  <c r="G42" i="7" s="1"/>
  <c r="G41" i="7"/>
  <c r="F41" i="7"/>
  <c r="D41" i="7"/>
  <c r="E41" i="7" s="1"/>
  <c r="F40" i="7"/>
  <c r="D40" i="7"/>
  <c r="E40" i="7" s="1"/>
  <c r="G40" i="7" s="1"/>
  <c r="F39" i="7"/>
  <c r="D39" i="7"/>
  <c r="E39" i="7" s="1"/>
  <c r="G39" i="7" s="1"/>
  <c r="F38" i="7"/>
  <c r="D38" i="7"/>
  <c r="E38" i="7" s="1"/>
  <c r="G38" i="7" s="1"/>
  <c r="F37" i="7"/>
  <c r="D37" i="7"/>
  <c r="E37" i="7" s="1"/>
  <c r="G37" i="7" s="1"/>
  <c r="F36" i="7"/>
  <c r="D36" i="7"/>
  <c r="E36" i="7" s="1"/>
  <c r="G36" i="7" s="1"/>
  <c r="F35" i="7"/>
  <c r="D35" i="7"/>
  <c r="E35" i="7" s="1"/>
  <c r="G35" i="7" s="1"/>
  <c r="F34" i="7"/>
  <c r="D34" i="7"/>
  <c r="E34" i="7" s="1"/>
  <c r="G34" i="7" s="1"/>
  <c r="F33" i="7"/>
  <c r="D33" i="7"/>
  <c r="E33" i="7" s="1"/>
  <c r="G33" i="7" s="1"/>
  <c r="F32" i="7"/>
  <c r="D32" i="7"/>
  <c r="E32" i="7" s="1"/>
  <c r="G32" i="7" s="1"/>
  <c r="F31" i="7"/>
  <c r="E31" i="7"/>
  <c r="G31" i="7" s="1"/>
  <c r="D31" i="7"/>
  <c r="F30" i="7"/>
  <c r="D30" i="7"/>
  <c r="E30" i="7" s="1"/>
  <c r="G30" i="7" s="1"/>
  <c r="F29" i="7"/>
  <c r="D29" i="7"/>
  <c r="E29" i="7" s="1"/>
  <c r="G29" i="7" s="1"/>
  <c r="F28" i="7"/>
  <c r="D28" i="7"/>
  <c r="E28" i="7" s="1"/>
  <c r="G28" i="7" s="1"/>
  <c r="F27" i="7"/>
  <c r="D27" i="7"/>
  <c r="E27" i="7" s="1"/>
  <c r="G27" i="7" s="1"/>
  <c r="F26" i="7"/>
  <c r="D26" i="7"/>
  <c r="E26" i="7" s="1"/>
  <c r="G26" i="7" s="1"/>
  <c r="F25" i="7"/>
  <c r="D25" i="7"/>
  <c r="E25" i="7" s="1"/>
  <c r="G25" i="7" s="1"/>
  <c r="F24" i="7"/>
  <c r="D24" i="7"/>
  <c r="E24" i="7" s="1"/>
  <c r="G24" i="7" s="1"/>
  <c r="F23" i="7"/>
  <c r="D23" i="7"/>
  <c r="E23" i="7" s="1"/>
  <c r="G23" i="7" s="1"/>
  <c r="F22" i="7"/>
  <c r="D22" i="7"/>
  <c r="E22" i="7" s="1"/>
  <c r="G22" i="7" s="1"/>
  <c r="F21" i="7"/>
  <c r="D21" i="7"/>
  <c r="E21" i="7" s="1"/>
  <c r="G21" i="7" s="1"/>
  <c r="F20" i="7"/>
  <c r="D20" i="7"/>
  <c r="E20" i="7" s="1"/>
  <c r="G20" i="7" s="1"/>
  <c r="H19" i="7" s="1"/>
  <c r="F19" i="7"/>
  <c r="E19" i="7"/>
  <c r="G19" i="7" s="1"/>
  <c r="D19" i="7"/>
  <c r="F18" i="7"/>
  <c r="D18" i="7"/>
  <c r="E18" i="7" s="1"/>
  <c r="G18" i="7" s="1"/>
  <c r="F17" i="7"/>
  <c r="D17" i="7"/>
  <c r="E17" i="7" s="1"/>
  <c r="G17" i="7" s="1"/>
  <c r="F16" i="7"/>
  <c r="D16" i="7"/>
  <c r="E16" i="7" s="1"/>
  <c r="G16" i="7" s="1"/>
  <c r="F15" i="7"/>
  <c r="D15" i="7"/>
  <c r="E15" i="7" s="1"/>
  <c r="G15" i="7" s="1"/>
  <c r="F14" i="7"/>
  <c r="D14" i="7"/>
  <c r="E14" i="7" s="1"/>
  <c r="G14" i="7" s="1"/>
  <c r="F13" i="7"/>
  <c r="D13" i="7"/>
  <c r="E13" i="7" s="1"/>
  <c r="G13" i="7" s="1"/>
  <c r="H12" i="7" s="1"/>
  <c r="F12" i="7"/>
  <c r="D12" i="7"/>
  <c r="E12" i="7" s="1"/>
  <c r="G12" i="7" s="1"/>
  <c r="F11" i="7"/>
  <c r="D11" i="7"/>
  <c r="E11" i="7" s="1"/>
  <c r="G11" i="7" s="1"/>
  <c r="F10" i="7"/>
  <c r="D10" i="7"/>
  <c r="E10" i="7" s="1"/>
  <c r="G10" i="7" s="1"/>
  <c r="F9" i="7"/>
  <c r="D9" i="7"/>
  <c r="E9" i="7" s="1"/>
  <c r="G9" i="7" s="1"/>
  <c r="R8" i="7"/>
  <c r="F8" i="7"/>
  <c r="E8" i="7"/>
  <c r="G8" i="7" s="1"/>
  <c r="D8" i="7"/>
  <c r="F7" i="7"/>
  <c r="D7" i="7"/>
  <c r="E7" i="7" s="1"/>
  <c r="G7" i="7" s="1"/>
  <c r="F6" i="7"/>
  <c r="D6" i="7"/>
  <c r="E6" i="7" s="1"/>
  <c r="G6" i="7" s="1"/>
  <c r="F5" i="7"/>
  <c r="D5" i="7"/>
  <c r="E5" i="7" s="1"/>
  <c r="G5" i="7" s="1"/>
  <c r="F4" i="7"/>
  <c r="D4" i="7"/>
  <c r="E4" i="7" s="1"/>
  <c r="G4" i="7" s="1"/>
  <c r="F3" i="7"/>
  <c r="D3" i="7"/>
  <c r="E3" i="7" s="1"/>
  <c r="G3" i="7" s="1"/>
  <c r="O2" i="7"/>
  <c r="F2" i="7"/>
  <c r="D2" i="7"/>
  <c r="E2" i="7" s="1"/>
  <c r="G2" i="7" s="1"/>
  <c r="F142" i="6"/>
  <c r="D142" i="6"/>
  <c r="E142" i="6" s="1"/>
  <c r="G142" i="6" s="1"/>
  <c r="F141" i="6"/>
  <c r="D141" i="6"/>
  <c r="E141" i="6" s="1"/>
  <c r="G141" i="6" s="1"/>
  <c r="F140" i="6"/>
  <c r="D140" i="6"/>
  <c r="E140" i="6" s="1"/>
  <c r="G140" i="6" s="1"/>
  <c r="F139" i="6"/>
  <c r="D139" i="6"/>
  <c r="E139" i="6" s="1"/>
  <c r="G139" i="6" s="1"/>
  <c r="F138" i="6"/>
  <c r="D138" i="6"/>
  <c r="E138" i="6" s="1"/>
  <c r="G138" i="6" s="1"/>
  <c r="F137" i="6"/>
  <c r="D137" i="6"/>
  <c r="E137" i="6" s="1"/>
  <c r="G137" i="6" s="1"/>
  <c r="F136" i="6"/>
  <c r="D136" i="6"/>
  <c r="E136" i="6" s="1"/>
  <c r="G136" i="6" s="1"/>
  <c r="G135" i="6"/>
  <c r="F135" i="6"/>
  <c r="D135" i="6"/>
  <c r="E135" i="6" s="1"/>
  <c r="G134" i="6"/>
  <c r="F134" i="6"/>
  <c r="E134" i="6"/>
  <c r="D134" i="6"/>
  <c r="F133" i="6"/>
  <c r="D133" i="6"/>
  <c r="E133" i="6" s="1"/>
  <c r="G133" i="6" s="1"/>
  <c r="H132" i="6" s="1"/>
  <c r="F132" i="6"/>
  <c r="D132" i="6"/>
  <c r="E132" i="6" s="1"/>
  <c r="G132" i="6" s="1"/>
  <c r="F131" i="6"/>
  <c r="D131" i="6"/>
  <c r="E131" i="6" s="1"/>
  <c r="G131" i="6" s="1"/>
  <c r="F130" i="6"/>
  <c r="D130" i="6"/>
  <c r="E130" i="6" s="1"/>
  <c r="G130" i="6" s="1"/>
  <c r="F129" i="6"/>
  <c r="D129" i="6"/>
  <c r="E129" i="6" s="1"/>
  <c r="G129" i="6" s="1"/>
  <c r="H128" i="6" s="1"/>
  <c r="F128" i="6"/>
  <c r="D128" i="6"/>
  <c r="E128" i="6" s="1"/>
  <c r="G128" i="6" s="1"/>
  <c r="F127" i="6"/>
  <c r="D127" i="6"/>
  <c r="E127" i="6" s="1"/>
  <c r="G127" i="6" s="1"/>
  <c r="F126" i="6"/>
  <c r="D126" i="6"/>
  <c r="E126" i="6" s="1"/>
  <c r="G126" i="6" s="1"/>
  <c r="F125" i="6"/>
  <c r="D125" i="6"/>
  <c r="E125" i="6" s="1"/>
  <c r="G125" i="6" s="1"/>
  <c r="F124" i="6"/>
  <c r="D124" i="6"/>
  <c r="E124" i="6" s="1"/>
  <c r="G124" i="6" s="1"/>
  <c r="F123" i="6"/>
  <c r="D123" i="6"/>
  <c r="E123" i="6" s="1"/>
  <c r="G123" i="6" s="1"/>
  <c r="F122" i="6"/>
  <c r="D122" i="6"/>
  <c r="E122" i="6" s="1"/>
  <c r="G122" i="6" s="1"/>
  <c r="F121" i="6"/>
  <c r="E121" i="6"/>
  <c r="G121" i="6" s="1"/>
  <c r="D121" i="6"/>
  <c r="F120" i="6"/>
  <c r="D120" i="6"/>
  <c r="E120" i="6" s="1"/>
  <c r="G120" i="6" s="1"/>
  <c r="F119" i="6"/>
  <c r="D119" i="6"/>
  <c r="E119" i="6" s="1"/>
  <c r="G119" i="6" s="1"/>
  <c r="F118" i="6"/>
  <c r="D118" i="6"/>
  <c r="E118" i="6" s="1"/>
  <c r="G118" i="6" s="1"/>
  <c r="F117" i="6"/>
  <c r="D117" i="6"/>
  <c r="E117" i="6" s="1"/>
  <c r="G117" i="6" s="1"/>
  <c r="F116" i="6"/>
  <c r="D116" i="6"/>
  <c r="E116" i="6" s="1"/>
  <c r="G116" i="6" s="1"/>
  <c r="F115" i="6"/>
  <c r="D115" i="6"/>
  <c r="E115" i="6" s="1"/>
  <c r="G115" i="6" s="1"/>
  <c r="F114" i="6"/>
  <c r="D114" i="6"/>
  <c r="E114" i="6" s="1"/>
  <c r="G114" i="6" s="1"/>
  <c r="H113" i="6" s="1"/>
  <c r="F113" i="6"/>
  <c r="D113" i="6"/>
  <c r="E113" i="6" s="1"/>
  <c r="G113" i="6" s="1"/>
  <c r="F112" i="6"/>
  <c r="D112" i="6"/>
  <c r="E112" i="6" s="1"/>
  <c r="G112" i="6" s="1"/>
  <c r="H111" i="6" s="1"/>
  <c r="F111" i="6"/>
  <c r="D111" i="6"/>
  <c r="E111" i="6" s="1"/>
  <c r="G111" i="6" s="1"/>
  <c r="F110" i="6"/>
  <c r="E110" i="6"/>
  <c r="G110" i="6" s="1"/>
  <c r="D110" i="6"/>
  <c r="F109" i="6"/>
  <c r="D109" i="6"/>
  <c r="E109" i="6" s="1"/>
  <c r="G109" i="6" s="1"/>
  <c r="F108" i="6"/>
  <c r="D108" i="6"/>
  <c r="E108" i="6" s="1"/>
  <c r="G108" i="6" s="1"/>
  <c r="F107" i="6"/>
  <c r="D107" i="6"/>
  <c r="E107" i="6" s="1"/>
  <c r="G107" i="6" s="1"/>
  <c r="F106" i="6"/>
  <c r="D106" i="6"/>
  <c r="E106" i="6" s="1"/>
  <c r="G106" i="6" s="1"/>
  <c r="F105" i="6"/>
  <c r="D105" i="6"/>
  <c r="E105" i="6" s="1"/>
  <c r="G105" i="6" s="1"/>
  <c r="F104" i="6"/>
  <c r="D104" i="6"/>
  <c r="E104" i="6" s="1"/>
  <c r="G104" i="6" s="1"/>
  <c r="F103" i="6"/>
  <c r="D103" i="6"/>
  <c r="E103" i="6" s="1"/>
  <c r="G103" i="6" s="1"/>
  <c r="F102" i="6"/>
  <c r="D102" i="6"/>
  <c r="E102" i="6" s="1"/>
  <c r="G102" i="6" s="1"/>
  <c r="F101" i="6"/>
  <c r="D101" i="6"/>
  <c r="E101" i="6" s="1"/>
  <c r="G101" i="6" s="1"/>
  <c r="F100" i="6"/>
  <c r="D100" i="6"/>
  <c r="E100" i="6" s="1"/>
  <c r="G100" i="6" s="1"/>
  <c r="F99" i="6"/>
  <c r="D99" i="6"/>
  <c r="E99" i="6" s="1"/>
  <c r="G99" i="6" s="1"/>
  <c r="F98" i="6"/>
  <c r="D98" i="6"/>
  <c r="E98" i="6" s="1"/>
  <c r="G98" i="6" s="1"/>
  <c r="F97" i="6"/>
  <c r="E97" i="6"/>
  <c r="G97" i="6" s="1"/>
  <c r="D97" i="6"/>
  <c r="F96" i="6"/>
  <c r="D96" i="6"/>
  <c r="E96" i="6" s="1"/>
  <c r="G96" i="6" s="1"/>
  <c r="F95" i="6"/>
  <c r="D95" i="6"/>
  <c r="E95" i="6" s="1"/>
  <c r="G95" i="6" s="1"/>
  <c r="F94" i="6"/>
  <c r="D94" i="6"/>
  <c r="E94" i="6" s="1"/>
  <c r="G94" i="6" s="1"/>
  <c r="F93" i="6"/>
  <c r="D93" i="6"/>
  <c r="E93" i="6" s="1"/>
  <c r="G93" i="6" s="1"/>
  <c r="F92" i="6"/>
  <c r="D92" i="6"/>
  <c r="E92" i="6" s="1"/>
  <c r="G92" i="6" s="1"/>
  <c r="G91" i="6"/>
  <c r="F91" i="6"/>
  <c r="D91" i="6"/>
  <c r="E91" i="6" s="1"/>
  <c r="F90" i="6"/>
  <c r="D90" i="6"/>
  <c r="E90" i="6" s="1"/>
  <c r="G90" i="6" s="1"/>
  <c r="F89" i="6"/>
  <c r="D89" i="6"/>
  <c r="E89" i="6" s="1"/>
  <c r="G89" i="6" s="1"/>
  <c r="F88" i="6"/>
  <c r="D88" i="6"/>
  <c r="E88" i="6" s="1"/>
  <c r="G88" i="6" s="1"/>
  <c r="H87" i="6" s="1"/>
  <c r="F87" i="6"/>
  <c r="D87" i="6"/>
  <c r="E87" i="6" s="1"/>
  <c r="G87" i="6" s="1"/>
  <c r="F86" i="6"/>
  <c r="D86" i="6"/>
  <c r="E86" i="6" s="1"/>
  <c r="G86" i="6" s="1"/>
  <c r="F85" i="6"/>
  <c r="D85" i="6"/>
  <c r="E85" i="6" s="1"/>
  <c r="G85" i="6" s="1"/>
  <c r="F84" i="6"/>
  <c r="D84" i="6"/>
  <c r="E84" i="6" s="1"/>
  <c r="G84" i="6" s="1"/>
  <c r="F83" i="6"/>
  <c r="D83" i="6"/>
  <c r="E83" i="6" s="1"/>
  <c r="G83" i="6" s="1"/>
  <c r="F82" i="6"/>
  <c r="D82" i="6"/>
  <c r="E82" i="6" s="1"/>
  <c r="G82" i="6" s="1"/>
  <c r="F81" i="6"/>
  <c r="D81" i="6"/>
  <c r="E81" i="6" s="1"/>
  <c r="G81" i="6" s="1"/>
  <c r="F80" i="6"/>
  <c r="D80" i="6"/>
  <c r="E80" i="6" s="1"/>
  <c r="G80" i="6" s="1"/>
  <c r="F79" i="6"/>
  <c r="D79" i="6"/>
  <c r="E79" i="6" s="1"/>
  <c r="G79" i="6" s="1"/>
  <c r="F78" i="6"/>
  <c r="D78" i="6"/>
  <c r="E78" i="6" s="1"/>
  <c r="G78" i="6" s="1"/>
  <c r="F77" i="6"/>
  <c r="D77" i="6"/>
  <c r="E77" i="6" s="1"/>
  <c r="G77" i="6" s="1"/>
  <c r="F76" i="6"/>
  <c r="H76" i="6" s="1"/>
  <c r="D76" i="6"/>
  <c r="E76" i="6" s="1"/>
  <c r="G76" i="6" s="1"/>
  <c r="F75" i="6"/>
  <c r="D75" i="6"/>
  <c r="E75" i="6" s="1"/>
  <c r="G75" i="6" s="1"/>
  <c r="F74" i="6"/>
  <c r="D74" i="6"/>
  <c r="E74" i="6" s="1"/>
  <c r="G74" i="6" s="1"/>
  <c r="F73" i="6"/>
  <c r="D73" i="6"/>
  <c r="E73" i="6" s="1"/>
  <c r="G73" i="6" s="1"/>
  <c r="F72" i="6"/>
  <c r="D72" i="6"/>
  <c r="E72" i="6" s="1"/>
  <c r="G72" i="6" s="1"/>
  <c r="F71" i="6"/>
  <c r="D71" i="6"/>
  <c r="E71" i="6" s="1"/>
  <c r="G71" i="6" s="1"/>
  <c r="F70" i="6"/>
  <c r="D70" i="6"/>
  <c r="E70" i="6" s="1"/>
  <c r="G70" i="6" s="1"/>
  <c r="F69" i="6"/>
  <c r="E69" i="6"/>
  <c r="G69" i="6" s="1"/>
  <c r="D69" i="6"/>
  <c r="F68" i="6"/>
  <c r="O9" i="6" s="1"/>
  <c r="D68" i="6"/>
  <c r="E68" i="6" s="1"/>
  <c r="G68" i="6" s="1"/>
  <c r="F67" i="6"/>
  <c r="D67" i="6"/>
  <c r="E67" i="6" s="1"/>
  <c r="G67" i="6" s="1"/>
  <c r="F66" i="6"/>
  <c r="D66" i="6"/>
  <c r="E66" i="6" s="1"/>
  <c r="G66" i="6" s="1"/>
  <c r="F65" i="6"/>
  <c r="D65" i="6"/>
  <c r="E65" i="6" s="1"/>
  <c r="G65" i="6" s="1"/>
  <c r="H64" i="6" s="1"/>
  <c r="F64" i="6"/>
  <c r="D64" i="6"/>
  <c r="E64" i="6" s="1"/>
  <c r="G64" i="6" s="1"/>
  <c r="F63" i="6"/>
  <c r="D63" i="6"/>
  <c r="E63" i="6" s="1"/>
  <c r="G63" i="6" s="1"/>
  <c r="F62" i="6"/>
  <c r="D62" i="6"/>
  <c r="E62" i="6" s="1"/>
  <c r="G62" i="6" s="1"/>
  <c r="F61" i="6"/>
  <c r="D61" i="6"/>
  <c r="E61" i="6" s="1"/>
  <c r="G61" i="6" s="1"/>
  <c r="F60" i="6"/>
  <c r="D60" i="6"/>
  <c r="E60" i="6" s="1"/>
  <c r="G60" i="6" s="1"/>
  <c r="F59" i="6"/>
  <c r="E59" i="6"/>
  <c r="G59" i="6" s="1"/>
  <c r="H58" i="6" s="1"/>
  <c r="D59" i="6"/>
  <c r="F58" i="6"/>
  <c r="D58" i="6"/>
  <c r="E58" i="6" s="1"/>
  <c r="G58" i="6" s="1"/>
  <c r="F57" i="6"/>
  <c r="D57" i="6"/>
  <c r="E57" i="6" s="1"/>
  <c r="G57" i="6" s="1"/>
  <c r="F56" i="6"/>
  <c r="D56" i="6"/>
  <c r="E56" i="6" s="1"/>
  <c r="G56" i="6" s="1"/>
  <c r="F55" i="6"/>
  <c r="E55" i="6"/>
  <c r="G55" i="6" s="1"/>
  <c r="D55" i="6"/>
  <c r="F54" i="6"/>
  <c r="D54" i="6"/>
  <c r="E54" i="6" s="1"/>
  <c r="G54" i="6" s="1"/>
  <c r="H53" i="6" s="1"/>
  <c r="F53" i="6"/>
  <c r="D53" i="6"/>
  <c r="E53" i="6" s="1"/>
  <c r="G53" i="6" s="1"/>
  <c r="F52" i="6"/>
  <c r="D52" i="6"/>
  <c r="E52" i="6" s="1"/>
  <c r="G52" i="6" s="1"/>
  <c r="F51" i="6"/>
  <c r="D51" i="6"/>
  <c r="E51" i="6" s="1"/>
  <c r="G51" i="6" s="1"/>
  <c r="F50" i="6"/>
  <c r="D50" i="6"/>
  <c r="E50" i="6" s="1"/>
  <c r="G50" i="6" s="1"/>
  <c r="F49" i="6"/>
  <c r="D49" i="6"/>
  <c r="E49" i="6" s="1"/>
  <c r="G49" i="6" s="1"/>
  <c r="F48" i="6"/>
  <c r="D48" i="6"/>
  <c r="E48" i="6" s="1"/>
  <c r="G48" i="6" s="1"/>
  <c r="F47" i="6"/>
  <c r="E47" i="6"/>
  <c r="G47" i="6" s="1"/>
  <c r="D47" i="6"/>
  <c r="F46" i="6"/>
  <c r="D46" i="6"/>
  <c r="E46" i="6" s="1"/>
  <c r="G46" i="6" s="1"/>
  <c r="F45" i="6"/>
  <c r="D45" i="6"/>
  <c r="E45" i="6" s="1"/>
  <c r="G45" i="6" s="1"/>
  <c r="G44" i="6"/>
  <c r="F44" i="6"/>
  <c r="D44" i="6"/>
  <c r="E44" i="6" s="1"/>
  <c r="F43" i="6"/>
  <c r="E43" i="6"/>
  <c r="G43" i="6" s="1"/>
  <c r="H42" i="6" s="1"/>
  <c r="D43" i="6"/>
  <c r="F42" i="6"/>
  <c r="D42" i="6"/>
  <c r="E42" i="6" s="1"/>
  <c r="G42" i="6" s="1"/>
  <c r="F41" i="6"/>
  <c r="D41" i="6"/>
  <c r="E41" i="6" s="1"/>
  <c r="G41" i="6" s="1"/>
  <c r="F40" i="6"/>
  <c r="D40" i="6"/>
  <c r="E40" i="6" s="1"/>
  <c r="G40" i="6" s="1"/>
  <c r="F39" i="6"/>
  <c r="D39" i="6"/>
  <c r="E39" i="6" s="1"/>
  <c r="G39" i="6" s="1"/>
  <c r="F38" i="6"/>
  <c r="D38" i="6"/>
  <c r="E38" i="6" s="1"/>
  <c r="G38" i="6" s="1"/>
  <c r="F37" i="6"/>
  <c r="D37" i="6"/>
  <c r="E37" i="6" s="1"/>
  <c r="G37" i="6" s="1"/>
  <c r="F36" i="6"/>
  <c r="D36" i="6"/>
  <c r="E36" i="6" s="1"/>
  <c r="G36" i="6" s="1"/>
  <c r="F35" i="6"/>
  <c r="D35" i="6"/>
  <c r="E35" i="6" s="1"/>
  <c r="G35" i="6" s="1"/>
  <c r="F34" i="6"/>
  <c r="D34" i="6"/>
  <c r="E34" i="6" s="1"/>
  <c r="G34" i="6" s="1"/>
  <c r="F33" i="6"/>
  <c r="D33" i="6"/>
  <c r="E33" i="6" s="1"/>
  <c r="G33" i="6" s="1"/>
  <c r="F32" i="6"/>
  <c r="D32" i="6"/>
  <c r="E32" i="6" s="1"/>
  <c r="G32" i="6" s="1"/>
  <c r="F31" i="6"/>
  <c r="D31" i="6"/>
  <c r="E31" i="6" s="1"/>
  <c r="G31" i="6" s="1"/>
  <c r="F30" i="6"/>
  <c r="D30" i="6"/>
  <c r="E30" i="6" s="1"/>
  <c r="G30" i="6" s="1"/>
  <c r="F29" i="6"/>
  <c r="E29" i="6"/>
  <c r="G29" i="6" s="1"/>
  <c r="D29" i="6"/>
  <c r="F28" i="6"/>
  <c r="D28" i="6"/>
  <c r="E28" i="6" s="1"/>
  <c r="G28" i="6" s="1"/>
  <c r="F27" i="6"/>
  <c r="D27" i="6"/>
  <c r="E27" i="6" s="1"/>
  <c r="G27" i="6" s="1"/>
  <c r="F26" i="6"/>
  <c r="D26" i="6"/>
  <c r="E26" i="6" s="1"/>
  <c r="G26" i="6" s="1"/>
  <c r="F25" i="6"/>
  <c r="D25" i="6"/>
  <c r="E25" i="6" s="1"/>
  <c r="G25" i="6" s="1"/>
  <c r="F24" i="6"/>
  <c r="D24" i="6"/>
  <c r="E24" i="6" s="1"/>
  <c r="G24" i="6" s="1"/>
  <c r="F23" i="6"/>
  <c r="D23" i="6"/>
  <c r="E23" i="6" s="1"/>
  <c r="G23" i="6" s="1"/>
  <c r="F22" i="6"/>
  <c r="D22" i="6"/>
  <c r="E22" i="6" s="1"/>
  <c r="G22" i="6" s="1"/>
  <c r="H21" i="6" s="1"/>
  <c r="F21" i="6"/>
  <c r="D21" i="6"/>
  <c r="E21" i="6" s="1"/>
  <c r="G21" i="6" s="1"/>
  <c r="F20" i="6"/>
  <c r="D20" i="6"/>
  <c r="E20" i="6" s="1"/>
  <c r="G20" i="6" s="1"/>
  <c r="F19" i="6"/>
  <c r="D19" i="6"/>
  <c r="E19" i="6" s="1"/>
  <c r="G19" i="6" s="1"/>
  <c r="F18" i="6"/>
  <c r="D18" i="6"/>
  <c r="E18" i="6" s="1"/>
  <c r="G18" i="6" s="1"/>
  <c r="H17" i="6" s="1"/>
  <c r="F17" i="6"/>
  <c r="D17" i="6"/>
  <c r="E17" i="6" s="1"/>
  <c r="G17" i="6" s="1"/>
  <c r="F16" i="6"/>
  <c r="D16" i="6"/>
  <c r="E16" i="6" s="1"/>
  <c r="G16" i="6" s="1"/>
  <c r="F15" i="6"/>
  <c r="D15" i="6"/>
  <c r="E15" i="6" s="1"/>
  <c r="G15" i="6" s="1"/>
  <c r="F14" i="6"/>
  <c r="D14" i="6"/>
  <c r="E14" i="6" s="1"/>
  <c r="G14" i="6" s="1"/>
  <c r="H13" i="6" s="1"/>
  <c r="F13" i="6"/>
  <c r="D13" i="6"/>
  <c r="E13" i="6" s="1"/>
  <c r="G13" i="6" s="1"/>
  <c r="F12" i="6"/>
  <c r="E12" i="6"/>
  <c r="G12" i="6" s="1"/>
  <c r="H11" i="6" s="1"/>
  <c r="D12" i="6"/>
  <c r="F11" i="6"/>
  <c r="D11" i="6"/>
  <c r="E11" i="6" s="1"/>
  <c r="G11" i="6" s="1"/>
  <c r="F10" i="6"/>
  <c r="D10" i="6"/>
  <c r="E10" i="6" s="1"/>
  <c r="G10" i="6" s="1"/>
  <c r="F9" i="6"/>
  <c r="D9" i="6"/>
  <c r="E9" i="6" s="1"/>
  <c r="G9" i="6" s="1"/>
  <c r="R8" i="6"/>
  <c r="F8" i="6"/>
  <c r="D8" i="6"/>
  <c r="E8" i="6" s="1"/>
  <c r="G8" i="6" s="1"/>
  <c r="G7" i="6"/>
  <c r="F7" i="6"/>
  <c r="D7" i="6"/>
  <c r="E7" i="6" s="1"/>
  <c r="F6" i="6"/>
  <c r="D6" i="6"/>
  <c r="E6" i="6" s="1"/>
  <c r="G6" i="6" s="1"/>
  <c r="F5" i="6"/>
  <c r="D5" i="6"/>
  <c r="E5" i="6" s="1"/>
  <c r="G5" i="6" s="1"/>
  <c r="O4" i="6"/>
  <c r="F4" i="6"/>
  <c r="D4" i="6"/>
  <c r="E4" i="6" s="1"/>
  <c r="G4" i="6" s="1"/>
  <c r="F3" i="6"/>
  <c r="D3" i="6"/>
  <c r="E3" i="6" s="1"/>
  <c r="G3" i="6" s="1"/>
  <c r="O2" i="6"/>
  <c r="F2" i="6"/>
  <c r="D2" i="6"/>
  <c r="E2" i="6" s="1"/>
  <c r="G2" i="6" s="1"/>
  <c r="H297" i="6" l="1"/>
  <c r="H7" i="6"/>
  <c r="H135" i="6"/>
  <c r="H97" i="7"/>
  <c r="H292" i="6"/>
  <c r="H325" i="6"/>
  <c r="H95" i="6"/>
  <c r="H360" i="6"/>
  <c r="H355" i="6"/>
  <c r="H247" i="6"/>
  <c r="H223" i="6"/>
  <c r="H206" i="6"/>
  <c r="H182" i="6"/>
  <c r="H158" i="6"/>
  <c r="H46" i="6"/>
  <c r="H48" i="6"/>
  <c r="H72" i="6"/>
  <c r="H74" i="6"/>
  <c r="H84" i="6"/>
  <c r="H97" i="6"/>
  <c r="H99" i="6"/>
  <c r="H343" i="6"/>
  <c r="H326" i="6"/>
  <c r="H313" i="6"/>
  <c r="H300" i="6"/>
  <c r="H290" i="6"/>
  <c r="H288" i="6"/>
  <c r="H279" i="6"/>
  <c r="H270" i="6"/>
  <c r="H263" i="6"/>
  <c r="H260" i="6"/>
  <c r="H255" i="6"/>
  <c r="H253" i="6"/>
  <c r="H251" i="6"/>
  <c r="H250" i="6"/>
  <c r="O8" i="6"/>
  <c r="H238" i="6"/>
  <c r="H231" i="6"/>
  <c r="H203" i="6"/>
  <c r="H174" i="6"/>
  <c r="H170" i="6"/>
  <c r="H22" i="10"/>
  <c r="H26" i="10"/>
  <c r="O8" i="10"/>
  <c r="P8" i="10" s="1"/>
  <c r="H52" i="10"/>
  <c r="H69" i="10"/>
  <c r="O5" i="10"/>
  <c r="H92" i="10"/>
  <c r="H3" i="6"/>
  <c r="H9" i="6"/>
  <c r="H28" i="6"/>
  <c r="H30" i="6"/>
  <c r="H56" i="6"/>
  <c r="H136" i="6"/>
  <c r="H32" i="7"/>
  <c r="H34" i="7"/>
  <c r="H38" i="7"/>
  <c r="H54" i="7"/>
  <c r="H94" i="7"/>
  <c r="H357" i="6"/>
  <c r="H341" i="6"/>
  <c r="H338" i="6"/>
  <c r="H336" i="6"/>
  <c r="H316" i="6"/>
  <c r="H311" i="6"/>
  <c r="H293" i="6"/>
  <c r="H284" i="6"/>
  <c r="H282" i="6"/>
  <c r="H226" i="6"/>
  <c r="H207" i="6"/>
  <c r="H181" i="6"/>
  <c r="H179" i="6"/>
  <c r="H175" i="6"/>
  <c r="H151" i="6"/>
  <c r="H144" i="6"/>
  <c r="H56" i="10"/>
  <c r="H89" i="10"/>
  <c r="O9" i="10"/>
  <c r="P9" i="10" s="1"/>
  <c r="H15" i="7"/>
  <c r="H58" i="7"/>
  <c r="H350" i="6"/>
  <c r="H344" i="6"/>
  <c r="H333" i="6"/>
  <c r="H320" i="6"/>
  <c r="H314" i="6"/>
  <c r="H310" i="6"/>
  <c r="H266" i="6"/>
  <c r="H257" i="6"/>
  <c r="H245" i="6"/>
  <c r="H220" i="6"/>
  <c r="H177" i="6"/>
  <c r="H152" i="6"/>
  <c r="H38" i="10"/>
  <c r="H42" i="10"/>
  <c r="H64" i="10"/>
  <c r="H97" i="10"/>
  <c r="H100" i="10"/>
  <c r="H113" i="10"/>
  <c r="H116" i="10"/>
  <c r="H9" i="11"/>
  <c r="H35" i="11"/>
  <c r="H57" i="11"/>
  <c r="H15" i="11"/>
  <c r="H19" i="11"/>
  <c r="H37" i="11"/>
  <c r="H67" i="11"/>
  <c r="H20" i="6"/>
  <c r="H26" i="6"/>
  <c r="H44" i="6"/>
  <c r="H66" i="6"/>
  <c r="H85" i="6"/>
  <c r="H92" i="6"/>
  <c r="H107" i="6"/>
  <c r="H125" i="6"/>
  <c r="H127" i="6"/>
  <c r="H27" i="7"/>
  <c r="H29" i="7"/>
  <c r="H42" i="7"/>
  <c r="H102" i="7"/>
  <c r="H119" i="7"/>
  <c r="H349" i="6"/>
  <c r="H332" i="6"/>
  <c r="H321" i="6"/>
  <c r="H309" i="6"/>
  <c r="H306" i="6"/>
  <c r="H283" i="6"/>
  <c r="H273" i="6"/>
  <c r="H228" i="6"/>
  <c r="H225" i="6"/>
  <c r="H219" i="6"/>
  <c r="H202" i="6"/>
  <c r="H200" i="6"/>
  <c r="H192" i="6"/>
  <c r="H190" i="6"/>
  <c r="H186" i="6"/>
  <c r="H167" i="6"/>
  <c r="H10" i="10"/>
  <c r="H30" i="10"/>
  <c r="H60" i="10"/>
  <c r="H62" i="10"/>
  <c r="H2" i="11"/>
  <c r="H10" i="11"/>
  <c r="H23" i="11"/>
  <c r="H25" i="11"/>
  <c r="H27" i="11"/>
  <c r="H43" i="11"/>
  <c r="H59" i="11"/>
  <c r="H61" i="11"/>
  <c r="H69" i="11"/>
  <c r="H301" i="6"/>
  <c r="H286" i="6"/>
  <c r="H265" i="6"/>
  <c r="H210" i="6"/>
  <c r="H165" i="6"/>
  <c r="H11" i="10"/>
  <c r="H18" i="10"/>
  <c r="H34" i="10"/>
  <c r="H48" i="10"/>
  <c r="H105" i="10"/>
  <c r="H6" i="11"/>
  <c r="H21" i="12"/>
  <c r="H39" i="11"/>
  <c r="H73" i="11"/>
  <c r="H50" i="12"/>
  <c r="H55" i="12"/>
  <c r="H65" i="12"/>
  <c r="H22" i="12"/>
  <c r="H61" i="12"/>
  <c r="H67" i="12"/>
  <c r="H69" i="12"/>
  <c r="H85" i="12"/>
  <c r="H102" i="12"/>
  <c r="H104" i="12"/>
  <c r="H106" i="12"/>
  <c r="H116" i="11"/>
  <c r="H118" i="12"/>
  <c r="H37" i="12"/>
  <c r="H53" i="12"/>
  <c r="H17" i="12"/>
  <c r="H24" i="12"/>
  <c r="H39" i="12"/>
  <c r="H116" i="12"/>
  <c r="H8" i="12"/>
  <c r="H38" i="12"/>
  <c r="S2" i="12"/>
  <c r="H10" i="12"/>
  <c r="H41" i="12"/>
  <c r="H48" i="12"/>
  <c r="H83" i="12"/>
  <c r="H88" i="12"/>
  <c r="H113" i="12"/>
  <c r="H121" i="12"/>
  <c r="H2" i="12"/>
  <c r="H25" i="12"/>
  <c r="H32" i="12"/>
  <c r="H44" i="12"/>
  <c r="H100" i="12"/>
  <c r="H103" i="12"/>
  <c r="H108" i="12"/>
  <c r="H110" i="12"/>
  <c r="O8" i="12"/>
  <c r="P8" i="12" s="1"/>
  <c r="H57" i="12"/>
  <c r="H5" i="12"/>
  <c r="H9" i="12"/>
  <c r="H12" i="12"/>
  <c r="H16" i="12"/>
  <c r="H28" i="12"/>
  <c r="H34" i="12"/>
  <c r="H54" i="12"/>
  <c r="H58" i="12"/>
  <c r="H72" i="12"/>
  <c r="H93" i="12"/>
  <c r="H98" i="12"/>
  <c r="H122" i="12"/>
  <c r="H99" i="12"/>
  <c r="H3" i="10"/>
  <c r="S2" i="10"/>
  <c r="H6" i="10"/>
  <c r="H16" i="10"/>
  <c r="H20" i="10"/>
  <c r="H24" i="10"/>
  <c r="H28" i="10"/>
  <c r="H32" i="10"/>
  <c r="H36" i="10"/>
  <c r="H40" i="10"/>
  <c r="O2" i="10"/>
  <c r="H107" i="10"/>
  <c r="H108" i="10"/>
  <c r="H115" i="10"/>
  <c r="H43" i="10"/>
  <c r="H45" i="10"/>
  <c r="H49" i="10"/>
  <c r="H65" i="10"/>
  <c r="H72" i="10"/>
  <c r="H83" i="10"/>
  <c r="H91" i="10"/>
  <c r="H99" i="10"/>
  <c r="H84" i="10"/>
  <c r="H109" i="10"/>
  <c r="H117" i="10"/>
  <c r="H47" i="10"/>
  <c r="H61" i="10"/>
  <c r="H70" i="10"/>
  <c r="R4" i="10" s="1"/>
  <c r="H76" i="10"/>
  <c r="H85" i="10"/>
  <c r="H93" i="10"/>
  <c r="H101" i="10"/>
  <c r="H112" i="10"/>
  <c r="H120" i="10"/>
  <c r="H58" i="10"/>
  <c r="H77" i="10"/>
  <c r="H81" i="10"/>
  <c r="H88" i="10"/>
  <c r="H96" i="10"/>
  <c r="H104" i="10"/>
  <c r="H110" i="10"/>
  <c r="H118" i="10"/>
  <c r="H21" i="11"/>
  <c r="H41" i="11"/>
  <c r="H75" i="11"/>
  <c r="H94" i="11"/>
  <c r="H103" i="11"/>
  <c r="H122" i="11"/>
  <c r="H14" i="11"/>
  <c r="H18" i="11"/>
  <c r="H28" i="11"/>
  <c r="H42" i="11"/>
  <c r="H46" i="11"/>
  <c r="H50" i="11"/>
  <c r="H64" i="11"/>
  <c r="H87" i="11"/>
  <c r="H88" i="11"/>
  <c r="H93" i="11"/>
  <c r="H109" i="11"/>
  <c r="O8" i="11"/>
  <c r="P8" i="11" s="1"/>
  <c r="H3" i="11"/>
  <c r="H54" i="11"/>
  <c r="H80" i="11"/>
  <c r="P9" i="11"/>
  <c r="H13" i="11"/>
  <c r="H26" i="11"/>
  <c r="H30" i="11"/>
  <c r="H34" i="11"/>
  <c r="H70" i="11"/>
  <c r="R4" i="11" s="1"/>
  <c r="H77" i="11"/>
  <c r="H110" i="11"/>
  <c r="H100" i="11"/>
  <c r="H112" i="11"/>
  <c r="H96" i="11"/>
  <c r="H49" i="12"/>
  <c r="H4" i="12"/>
  <c r="H11" i="12"/>
  <c r="H18" i="12"/>
  <c r="H33" i="12"/>
  <c r="H42" i="12"/>
  <c r="H45" i="12"/>
  <c r="H46" i="12"/>
  <c r="H3" i="12"/>
  <c r="H26" i="12"/>
  <c r="H30" i="12"/>
  <c r="H29" i="12"/>
  <c r="P9" i="12"/>
  <c r="O10" i="12" s="1"/>
  <c r="H19" i="12"/>
  <c r="H20" i="12"/>
  <c r="H35" i="12"/>
  <c r="H36" i="12"/>
  <c r="H51" i="12"/>
  <c r="H52" i="12"/>
  <c r="H63" i="12"/>
  <c r="H68" i="12"/>
  <c r="H70" i="12"/>
  <c r="H79" i="12"/>
  <c r="H84" i="12"/>
  <c r="H86" i="12"/>
  <c r="H95" i="12"/>
  <c r="H40" i="12"/>
  <c r="H56" i="12"/>
  <c r="H90" i="12"/>
  <c r="O2" i="12"/>
  <c r="H13" i="12"/>
  <c r="H15" i="12"/>
  <c r="H31" i="12"/>
  <c r="H47" i="12"/>
  <c r="H59" i="12"/>
  <c r="H64" i="12"/>
  <c r="H66" i="12"/>
  <c r="H75" i="12"/>
  <c r="H80" i="12"/>
  <c r="H82" i="12"/>
  <c r="H91" i="12"/>
  <c r="H96" i="12"/>
  <c r="H7" i="12"/>
  <c r="H74" i="12"/>
  <c r="H14" i="12"/>
  <c r="H27" i="12"/>
  <c r="H43" i="12"/>
  <c r="H60" i="12"/>
  <c r="H62" i="12"/>
  <c r="H71" i="12"/>
  <c r="H76" i="12"/>
  <c r="H78" i="12"/>
  <c r="H87" i="12"/>
  <c r="H92" i="12"/>
  <c r="H94" i="12"/>
  <c r="H115" i="12"/>
  <c r="H101" i="12"/>
  <c r="H107" i="12"/>
  <c r="H105" i="12"/>
  <c r="H111" i="12"/>
  <c r="H117" i="12"/>
  <c r="H119" i="12"/>
  <c r="R4" i="12"/>
  <c r="R5" i="12" s="1"/>
  <c r="H109" i="12"/>
  <c r="H112" i="12"/>
  <c r="H120" i="12"/>
  <c r="H55" i="11"/>
  <c r="H71" i="11"/>
  <c r="H79" i="11"/>
  <c r="H114" i="11"/>
  <c r="H113" i="11"/>
  <c r="H12" i="11"/>
  <c r="H17" i="11"/>
  <c r="H22" i="11"/>
  <c r="H24" i="11"/>
  <c r="H33" i="11"/>
  <c r="H38" i="11"/>
  <c r="H40" i="11"/>
  <c r="H49" i="11"/>
  <c r="H60" i="11"/>
  <c r="H62" i="11"/>
  <c r="H76" i="11"/>
  <c r="H78" i="11"/>
  <c r="H84" i="11"/>
  <c r="H98" i="11"/>
  <c r="H97" i="11"/>
  <c r="H105" i="11"/>
  <c r="H44" i="11"/>
  <c r="H63" i="11"/>
  <c r="H86" i="11"/>
  <c r="H85" i="11"/>
  <c r="H5" i="11"/>
  <c r="H7" i="11"/>
  <c r="H8" i="11"/>
  <c r="H20" i="11"/>
  <c r="H29" i="11"/>
  <c r="H36" i="11"/>
  <c r="H45" i="11"/>
  <c r="H56" i="11"/>
  <c r="H58" i="11"/>
  <c r="H66" i="11"/>
  <c r="H65" i="11"/>
  <c r="H72" i="11"/>
  <c r="H74" i="11"/>
  <c r="H82" i="11"/>
  <c r="H81" i="11"/>
  <c r="H89" i="11"/>
  <c r="H118" i="11"/>
  <c r="H117" i="11"/>
  <c r="H120" i="11"/>
  <c r="H16" i="11"/>
  <c r="H32" i="11"/>
  <c r="H48" i="11"/>
  <c r="H102" i="11"/>
  <c r="H101" i="11"/>
  <c r="H104" i="11"/>
  <c r="H83" i="11"/>
  <c r="H99" i="11"/>
  <c r="H115" i="11"/>
  <c r="H95" i="11"/>
  <c r="H111" i="11"/>
  <c r="O2" i="11"/>
  <c r="H52" i="11"/>
  <c r="H68" i="11"/>
  <c r="H91" i="11"/>
  <c r="H92" i="11"/>
  <c r="H107" i="11"/>
  <c r="H108" i="11"/>
  <c r="H2" i="10"/>
  <c r="H4" i="10"/>
  <c r="H5" i="10"/>
  <c r="H7" i="10"/>
  <c r="H46" i="10"/>
  <c r="H86" i="10"/>
  <c r="H94" i="10"/>
  <c r="H102" i="10"/>
  <c r="H8" i="10"/>
  <c r="H9" i="10"/>
  <c r="H13" i="10"/>
  <c r="H15" i="10"/>
  <c r="H17" i="10"/>
  <c r="H19" i="10"/>
  <c r="H21" i="10"/>
  <c r="H23" i="10"/>
  <c r="H25" i="10"/>
  <c r="H27" i="10"/>
  <c r="H29" i="10"/>
  <c r="H31" i="10"/>
  <c r="H33" i="10"/>
  <c r="H35" i="10"/>
  <c r="H37" i="10"/>
  <c r="H39" i="10"/>
  <c r="H41" i="10"/>
  <c r="H44" i="10"/>
  <c r="H59" i="10"/>
  <c r="H78" i="10"/>
  <c r="H55" i="10"/>
  <c r="H54" i="10"/>
  <c r="H12" i="10"/>
  <c r="H50" i="10"/>
  <c r="H51" i="10"/>
  <c r="H63" i="10"/>
  <c r="H71" i="10"/>
  <c r="H79" i="10"/>
  <c r="H87" i="10"/>
  <c r="H95" i="10"/>
  <c r="H103" i="10"/>
  <c r="H111" i="10"/>
  <c r="H119" i="10"/>
  <c r="H57" i="10"/>
  <c r="H66" i="10"/>
  <c r="H74" i="10"/>
  <c r="H82" i="10"/>
  <c r="H90" i="10"/>
  <c r="H98" i="10"/>
  <c r="H106" i="10"/>
  <c r="H114" i="10"/>
  <c r="H122" i="10"/>
  <c r="H362" i="6"/>
  <c r="H361" i="6"/>
  <c r="H353" i="6"/>
  <c r="H354" i="6"/>
  <c r="H302" i="6"/>
  <c r="H277" i="6"/>
  <c r="H278" i="6"/>
  <c r="H334" i="6"/>
  <c r="S2" i="6"/>
  <c r="H359" i="6"/>
  <c r="H346" i="6"/>
  <c r="H331" i="6"/>
  <c r="H328" i="6"/>
  <c r="H323" i="6"/>
  <c r="H315" i="6"/>
  <c r="H312" i="6"/>
  <c r="H307" i="6"/>
  <c r="H298" i="6"/>
  <c r="H295" i="6"/>
  <c r="H291" i="6"/>
  <c r="H287" i="6"/>
  <c r="H276" i="6"/>
  <c r="H268" i="6"/>
  <c r="H242" i="6"/>
  <c r="H241" i="6"/>
  <c r="H356" i="6"/>
  <c r="H299" i="6"/>
  <c r="H289" i="6"/>
  <c r="H285" i="6"/>
  <c r="H271" i="6"/>
  <c r="H239" i="6"/>
  <c r="H304" i="6"/>
  <c r="H294" i="6"/>
  <c r="H351" i="6"/>
  <c r="H348" i="6"/>
  <c r="H318" i="6"/>
  <c r="H340" i="6"/>
  <c r="H335" i="6"/>
  <c r="H319" i="6"/>
  <c r="H303" i="6"/>
  <c r="H234" i="6"/>
  <c r="H233" i="6"/>
  <c r="H229" i="6"/>
  <c r="H280" i="6"/>
  <c r="H262" i="6"/>
  <c r="H259" i="6"/>
  <c r="H256" i="6"/>
  <c r="H235" i="6"/>
  <c r="H230" i="6"/>
  <c r="H227" i="6"/>
  <c r="H224" i="6"/>
  <c r="H194" i="6"/>
  <c r="H195" i="6"/>
  <c r="H171" i="6"/>
  <c r="H168" i="6"/>
  <c r="H166" i="6"/>
  <c r="H164" i="6"/>
  <c r="H149" i="6"/>
  <c r="H275" i="6"/>
  <c r="H272" i="6"/>
  <c r="H254" i="6"/>
  <c r="H222" i="6"/>
  <c r="H214" i="6"/>
  <c r="H212" i="6"/>
  <c r="H197" i="6"/>
  <c r="H193" i="6"/>
  <c r="H191" i="6"/>
  <c r="H183" i="6"/>
  <c r="H162" i="6"/>
  <c r="H163" i="6"/>
  <c r="H147" i="6"/>
  <c r="H146" i="6"/>
  <c r="H246" i="6"/>
  <c r="H244" i="6"/>
  <c r="H243" i="6"/>
  <c r="H240" i="6"/>
  <c r="H237" i="6"/>
  <c r="H211" i="6"/>
  <c r="H199" i="6"/>
  <c r="H155" i="6"/>
  <c r="H154" i="6"/>
  <c r="H188" i="6"/>
  <c r="H185" i="6"/>
  <c r="H148" i="6"/>
  <c r="H143" i="6"/>
  <c r="H264" i="6"/>
  <c r="H248" i="6"/>
  <c r="H232" i="6"/>
  <c r="H216" i="6"/>
  <c r="H205" i="6"/>
  <c r="H204" i="6"/>
  <c r="H201" i="6"/>
  <c r="H173" i="6"/>
  <c r="H172" i="6"/>
  <c r="H169" i="6"/>
  <c r="H159" i="6"/>
  <c r="H157" i="6"/>
  <c r="H156" i="6"/>
  <c r="H153" i="6"/>
  <c r="H150" i="6"/>
  <c r="H161" i="6"/>
  <c r="H145" i="6"/>
  <c r="H105" i="6"/>
  <c r="H81" i="6"/>
  <c r="H118" i="6"/>
  <c r="H129" i="6"/>
  <c r="H5" i="6"/>
  <c r="H24" i="6"/>
  <c r="H86" i="6"/>
  <c r="H102" i="6"/>
  <c r="H130" i="6"/>
  <c r="P8" i="6"/>
  <c r="H16" i="6"/>
  <c r="H29" i="6"/>
  <c r="H47" i="6"/>
  <c r="H52" i="6"/>
  <c r="H91" i="6"/>
  <c r="H100" i="6"/>
  <c r="H15" i="6"/>
  <c r="H120" i="6"/>
  <c r="H123" i="6"/>
  <c r="H134" i="6"/>
  <c r="H137" i="6"/>
  <c r="H32" i="6"/>
  <c r="H45" i="6"/>
  <c r="H69" i="6"/>
  <c r="H75" i="6"/>
  <c r="H108" i="6"/>
  <c r="H115" i="6"/>
  <c r="H139" i="6"/>
  <c r="H31" i="6"/>
  <c r="H33" i="6"/>
  <c r="H36" i="6"/>
  <c r="H40" i="6"/>
  <c r="H61" i="6"/>
  <c r="H78" i="6"/>
  <c r="H83" i="6"/>
  <c r="H121" i="6"/>
  <c r="H126" i="6"/>
  <c r="H140" i="6"/>
  <c r="H89" i="7"/>
  <c r="O5" i="7"/>
  <c r="R5" i="7" s="1"/>
  <c r="H23" i="7"/>
  <c r="H95" i="7"/>
  <c r="H9" i="7"/>
  <c r="H11" i="7"/>
  <c r="H18" i="7"/>
  <c r="H20" i="7"/>
  <c r="H28" i="7"/>
  <c r="H31" i="7"/>
  <c r="H36" i="7"/>
  <c r="O8" i="7"/>
  <c r="P8" i="7" s="1"/>
  <c r="H41" i="7"/>
  <c r="H47" i="7"/>
  <c r="H52" i="7"/>
  <c r="H60" i="7"/>
  <c r="H63" i="7"/>
  <c r="H66" i="7"/>
  <c r="H72" i="7"/>
  <c r="H81" i="7"/>
  <c r="H110" i="7"/>
  <c r="H17" i="7"/>
  <c r="H56" i="7"/>
  <c r="H100" i="7"/>
  <c r="H107" i="7"/>
  <c r="H122" i="7"/>
  <c r="H135" i="7"/>
  <c r="H138" i="7"/>
  <c r="H30" i="7"/>
  <c r="H35" i="7"/>
  <c r="H51" i="7"/>
  <c r="H62" i="7"/>
  <c r="H90" i="7"/>
  <c r="R4" i="7" s="1"/>
  <c r="H109" i="7"/>
  <c r="H126" i="7"/>
  <c r="H6" i="7"/>
  <c r="P9" i="7"/>
  <c r="H85" i="7"/>
  <c r="H87" i="7"/>
  <c r="H92" i="7"/>
  <c r="H105" i="7"/>
  <c r="H113" i="7"/>
  <c r="H5" i="7"/>
  <c r="H8" i="7"/>
  <c r="H22" i="7"/>
  <c r="H26" i="7"/>
  <c r="H25" i="7"/>
  <c r="H2" i="7"/>
  <c r="H3" i="7"/>
  <c r="H4" i="7"/>
  <c r="H7" i="7"/>
  <c r="H10" i="7"/>
  <c r="H21" i="7"/>
  <c r="H117" i="7"/>
  <c r="H118" i="7"/>
  <c r="H129" i="7"/>
  <c r="H130" i="7"/>
  <c r="H14" i="7"/>
  <c r="H45" i="7"/>
  <c r="H55" i="7"/>
  <c r="H64" i="7"/>
  <c r="H69" i="7"/>
  <c r="H71" i="7"/>
  <c r="H80" i="7"/>
  <c r="H82" i="7"/>
  <c r="H103" i="7"/>
  <c r="H120" i="7"/>
  <c r="H121" i="7"/>
  <c r="H13" i="7"/>
  <c r="H44" i="7"/>
  <c r="H33" i="7"/>
  <c r="H39" i="7"/>
  <c r="H49" i="7"/>
  <c r="H59" i="7"/>
  <c r="H84" i="7"/>
  <c r="H86" i="7"/>
  <c r="H91" i="7"/>
  <c r="H98" i="7"/>
  <c r="H101" i="7"/>
  <c r="H106" i="7"/>
  <c r="H112" i="7"/>
  <c r="H114" i="7"/>
  <c r="H140" i="7"/>
  <c r="H141" i="7"/>
  <c r="H16" i="7"/>
  <c r="H24" i="7"/>
  <c r="H37" i="7"/>
  <c r="H40" i="7"/>
  <c r="H43" i="7"/>
  <c r="H53" i="7"/>
  <c r="H57" i="7"/>
  <c r="H68" i="7"/>
  <c r="H73" i="7"/>
  <c r="H78" i="7"/>
  <c r="H133" i="7"/>
  <c r="H134" i="7"/>
  <c r="H70" i="7"/>
  <c r="H76" i="7"/>
  <c r="H88" i="7"/>
  <c r="H108" i="7"/>
  <c r="H131" i="7"/>
  <c r="H132" i="7"/>
  <c r="H74" i="7"/>
  <c r="H96" i="7"/>
  <c r="H99" i="7"/>
  <c r="H124" i="7"/>
  <c r="H127" i="7"/>
  <c r="H136" i="7"/>
  <c r="H104" i="7"/>
  <c r="H115" i="7"/>
  <c r="H116" i="7"/>
  <c r="H128" i="7"/>
  <c r="H41" i="6"/>
  <c r="H25" i="6"/>
  <c r="H37" i="6"/>
  <c r="H49" i="6"/>
  <c r="P9" i="6"/>
  <c r="H2" i="6"/>
  <c r="H35" i="6"/>
  <c r="H51" i="6"/>
  <c r="H70" i="6"/>
  <c r="H6" i="6"/>
  <c r="H12" i="6"/>
  <c r="H60" i="6"/>
  <c r="H68" i="6"/>
  <c r="O5" i="6"/>
  <c r="H89" i="6"/>
  <c r="L5" i="6"/>
  <c r="H19" i="6"/>
  <c r="H14" i="6"/>
  <c r="H4" i="6"/>
  <c r="H8" i="6"/>
  <c r="H10" i="6"/>
  <c r="H22" i="6"/>
  <c r="H23" i="6"/>
  <c r="H27" i="6"/>
  <c r="H38" i="6"/>
  <c r="H39" i="6"/>
  <c r="H43" i="6"/>
  <c r="H54" i="6"/>
  <c r="H59" i="6"/>
  <c r="H62" i="6"/>
  <c r="H18" i="6"/>
  <c r="H34" i="6"/>
  <c r="H50" i="6"/>
  <c r="H94" i="6"/>
  <c r="H55" i="6"/>
  <c r="H63" i="6"/>
  <c r="H71" i="6"/>
  <c r="H77" i="6"/>
  <c r="H98" i="6"/>
  <c r="H101" i="6"/>
  <c r="H114" i="6"/>
  <c r="H116" i="6"/>
  <c r="H119" i="6"/>
  <c r="H133" i="6"/>
  <c r="H96" i="6"/>
  <c r="H109" i="6"/>
  <c r="H57" i="6"/>
  <c r="H65" i="6"/>
  <c r="H73" i="6"/>
  <c r="H80" i="6"/>
  <c r="H110" i="6"/>
  <c r="H112" i="6"/>
  <c r="H124" i="6"/>
  <c r="H131" i="6"/>
  <c r="H142" i="6"/>
  <c r="H141" i="6"/>
  <c r="H67" i="6"/>
  <c r="H79" i="6"/>
  <c r="H82" i="6"/>
  <c r="H88" i="6"/>
  <c r="H93" i="6"/>
  <c r="H103" i="6"/>
  <c r="H104" i="6"/>
  <c r="H117" i="6"/>
  <c r="H90" i="6"/>
  <c r="R4" i="6" s="1"/>
  <c r="H106" i="6"/>
  <c r="H122" i="6"/>
  <c r="H138" i="6"/>
  <c r="F142" i="4"/>
  <c r="D142" i="4"/>
  <c r="E142" i="4" s="1"/>
  <c r="G142" i="4" s="1"/>
  <c r="H141" i="4" s="1"/>
  <c r="F141" i="4"/>
  <c r="D141" i="4"/>
  <c r="E141" i="4" s="1"/>
  <c r="G141" i="4" s="1"/>
  <c r="F140" i="4"/>
  <c r="D140" i="4"/>
  <c r="E140" i="4" s="1"/>
  <c r="G140" i="4" s="1"/>
  <c r="H139" i="4" s="1"/>
  <c r="F139" i="4"/>
  <c r="D139" i="4"/>
  <c r="E139" i="4" s="1"/>
  <c r="G139" i="4" s="1"/>
  <c r="F138" i="4"/>
  <c r="D138" i="4"/>
  <c r="E138" i="4" s="1"/>
  <c r="G138" i="4" s="1"/>
  <c r="F137" i="4"/>
  <c r="D137" i="4"/>
  <c r="E137" i="4" s="1"/>
  <c r="G137" i="4" s="1"/>
  <c r="F136" i="4"/>
  <c r="D136" i="4"/>
  <c r="E136" i="4" s="1"/>
  <c r="G136" i="4" s="1"/>
  <c r="F135" i="4"/>
  <c r="E135" i="4"/>
  <c r="G135" i="4" s="1"/>
  <c r="D135" i="4"/>
  <c r="F134" i="4"/>
  <c r="D134" i="4"/>
  <c r="E134" i="4" s="1"/>
  <c r="G134" i="4" s="1"/>
  <c r="G133" i="4"/>
  <c r="F133" i="4"/>
  <c r="D133" i="4"/>
  <c r="E133" i="4" s="1"/>
  <c r="F132" i="4"/>
  <c r="E132" i="4"/>
  <c r="G132" i="4" s="1"/>
  <c r="H131" i="4" s="1"/>
  <c r="D132" i="4"/>
  <c r="F131" i="4"/>
  <c r="D131" i="4"/>
  <c r="E131" i="4" s="1"/>
  <c r="G131" i="4" s="1"/>
  <c r="F130" i="4"/>
  <c r="D130" i="4"/>
  <c r="E130" i="4" s="1"/>
  <c r="G130" i="4" s="1"/>
  <c r="F129" i="4"/>
  <c r="D129" i="4"/>
  <c r="E129" i="4" s="1"/>
  <c r="G129" i="4" s="1"/>
  <c r="F128" i="4"/>
  <c r="D128" i="4"/>
  <c r="E128" i="4" s="1"/>
  <c r="G128" i="4" s="1"/>
  <c r="F127" i="4"/>
  <c r="E127" i="4"/>
  <c r="G127" i="4" s="1"/>
  <c r="D127" i="4"/>
  <c r="F126" i="4"/>
  <c r="D126" i="4"/>
  <c r="E126" i="4" s="1"/>
  <c r="G126" i="4" s="1"/>
  <c r="F125" i="4"/>
  <c r="D125" i="4"/>
  <c r="E125" i="4" s="1"/>
  <c r="G125" i="4" s="1"/>
  <c r="F124" i="4"/>
  <c r="D124" i="4"/>
  <c r="E124" i="4" s="1"/>
  <c r="G124" i="4" s="1"/>
  <c r="F123" i="4"/>
  <c r="D123" i="4"/>
  <c r="E123" i="4" s="1"/>
  <c r="G123" i="4" s="1"/>
  <c r="F122" i="4"/>
  <c r="D122" i="4"/>
  <c r="E122" i="4" s="1"/>
  <c r="G122" i="4" s="1"/>
  <c r="F121" i="4"/>
  <c r="D121" i="4"/>
  <c r="E121" i="4" s="1"/>
  <c r="G121" i="4" s="1"/>
  <c r="F120" i="4"/>
  <c r="E120" i="4"/>
  <c r="G120" i="4" s="1"/>
  <c r="D120" i="4"/>
  <c r="F119" i="4"/>
  <c r="D119" i="4"/>
  <c r="E119" i="4" s="1"/>
  <c r="G119" i="4" s="1"/>
  <c r="F118" i="4"/>
  <c r="D118" i="4"/>
  <c r="E118" i="4" s="1"/>
  <c r="G118" i="4" s="1"/>
  <c r="F117" i="4"/>
  <c r="D117" i="4"/>
  <c r="E117" i="4" s="1"/>
  <c r="G117" i="4" s="1"/>
  <c r="F116" i="4"/>
  <c r="D116" i="4"/>
  <c r="E116" i="4" s="1"/>
  <c r="G116" i="4" s="1"/>
  <c r="H115" i="4" s="1"/>
  <c r="F115" i="4"/>
  <c r="D115" i="4"/>
  <c r="E115" i="4" s="1"/>
  <c r="G115" i="4" s="1"/>
  <c r="F114" i="4"/>
  <c r="D114" i="4"/>
  <c r="E114" i="4" s="1"/>
  <c r="G114" i="4" s="1"/>
  <c r="F113" i="4"/>
  <c r="E113" i="4"/>
  <c r="G113" i="4" s="1"/>
  <c r="D113" i="4"/>
  <c r="F112" i="4"/>
  <c r="D112" i="4"/>
  <c r="E112" i="4" s="1"/>
  <c r="G112" i="4" s="1"/>
  <c r="H111" i="4" s="1"/>
  <c r="F111" i="4"/>
  <c r="D111" i="4"/>
  <c r="E111" i="4" s="1"/>
  <c r="G111" i="4" s="1"/>
  <c r="G110" i="4"/>
  <c r="F110" i="4"/>
  <c r="D110" i="4"/>
  <c r="E110" i="4" s="1"/>
  <c r="F109" i="4"/>
  <c r="D109" i="4"/>
  <c r="E109" i="4" s="1"/>
  <c r="G109" i="4" s="1"/>
  <c r="F108" i="4"/>
  <c r="D108" i="4"/>
  <c r="E108" i="4" s="1"/>
  <c r="G108" i="4" s="1"/>
  <c r="F107" i="4"/>
  <c r="D107" i="4"/>
  <c r="E107" i="4" s="1"/>
  <c r="G107" i="4" s="1"/>
  <c r="F106" i="4"/>
  <c r="D106" i="4"/>
  <c r="E106" i="4" s="1"/>
  <c r="G106" i="4" s="1"/>
  <c r="F105" i="4"/>
  <c r="D105" i="4"/>
  <c r="E105" i="4" s="1"/>
  <c r="G105" i="4" s="1"/>
  <c r="F104" i="4"/>
  <c r="D104" i="4"/>
  <c r="E104" i="4" s="1"/>
  <c r="G104" i="4" s="1"/>
  <c r="F103" i="4"/>
  <c r="D103" i="4"/>
  <c r="E103" i="4" s="1"/>
  <c r="G103" i="4" s="1"/>
  <c r="F102" i="4"/>
  <c r="D102" i="4"/>
  <c r="E102" i="4" s="1"/>
  <c r="G102" i="4" s="1"/>
  <c r="F101" i="4"/>
  <c r="D101" i="4"/>
  <c r="E101" i="4" s="1"/>
  <c r="G101" i="4" s="1"/>
  <c r="F100" i="4"/>
  <c r="E100" i="4"/>
  <c r="G100" i="4" s="1"/>
  <c r="D100" i="4"/>
  <c r="F99" i="4"/>
  <c r="D99" i="4"/>
  <c r="E99" i="4" s="1"/>
  <c r="G99" i="4" s="1"/>
  <c r="F98" i="4"/>
  <c r="D98" i="4"/>
  <c r="E98" i="4" s="1"/>
  <c r="G98" i="4" s="1"/>
  <c r="F97" i="4"/>
  <c r="D97" i="4"/>
  <c r="E97" i="4" s="1"/>
  <c r="G97" i="4" s="1"/>
  <c r="F96" i="4"/>
  <c r="D96" i="4"/>
  <c r="E96" i="4" s="1"/>
  <c r="G96" i="4" s="1"/>
  <c r="F95" i="4"/>
  <c r="D95" i="4"/>
  <c r="E95" i="4" s="1"/>
  <c r="G95" i="4" s="1"/>
  <c r="F94" i="4"/>
  <c r="D94" i="4"/>
  <c r="E94" i="4" s="1"/>
  <c r="G94" i="4" s="1"/>
  <c r="F93" i="4"/>
  <c r="D93" i="4"/>
  <c r="E93" i="4" s="1"/>
  <c r="G93" i="4" s="1"/>
  <c r="F92" i="4"/>
  <c r="D92" i="4"/>
  <c r="E92" i="4" s="1"/>
  <c r="G92" i="4" s="1"/>
  <c r="F91" i="4"/>
  <c r="D91" i="4"/>
  <c r="E91" i="4" s="1"/>
  <c r="G91" i="4" s="1"/>
  <c r="F90" i="4"/>
  <c r="D90" i="4"/>
  <c r="E90" i="4" s="1"/>
  <c r="G90" i="4" s="1"/>
  <c r="O5" i="4" s="1"/>
  <c r="F89" i="4"/>
  <c r="D89" i="4"/>
  <c r="E89" i="4" s="1"/>
  <c r="G89" i="4" s="1"/>
  <c r="F88" i="4"/>
  <c r="E88" i="4"/>
  <c r="G88" i="4" s="1"/>
  <c r="D88" i="4"/>
  <c r="F87" i="4"/>
  <c r="D87" i="4"/>
  <c r="E87" i="4" s="1"/>
  <c r="G87" i="4" s="1"/>
  <c r="F86" i="4"/>
  <c r="D86" i="4"/>
  <c r="E86" i="4" s="1"/>
  <c r="G86" i="4" s="1"/>
  <c r="F85" i="4"/>
  <c r="D85" i="4"/>
  <c r="E85" i="4" s="1"/>
  <c r="G85" i="4" s="1"/>
  <c r="F84" i="4"/>
  <c r="E84" i="4"/>
  <c r="G84" i="4" s="1"/>
  <c r="D84" i="4"/>
  <c r="F83" i="4"/>
  <c r="D83" i="4"/>
  <c r="E83" i="4" s="1"/>
  <c r="G83" i="4" s="1"/>
  <c r="F82" i="4"/>
  <c r="D82" i="4"/>
  <c r="E82" i="4" s="1"/>
  <c r="G82" i="4" s="1"/>
  <c r="G81" i="4"/>
  <c r="F81" i="4"/>
  <c r="E81" i="4"/>
  <c r="D81" i="4"/>
  <c r="F80" i="4"/>
  <c r="D80" i="4"/>
  <c r="E80" i="4" s="1"/>
  <c r="G80" i="4" s="1"/>
  <c r="H79" i="4" s="1"/>
  <c r="F79" i="4"/>
  <c r="D79" i="4"/>
  <c r="E79" i="4" s="1"/>
  <c r="G79" i="4" s="1"/>
  <c r="G78" i="4"/>
  <c r="F78" i="4"/>
  <c r="D78" i="4"/>
  <c r="E78" i="4" s="1"/>
  <c r="F77" i="4"/>
  <c r="D77" i="4"/>
  <c r="E77" i="4" s="1"/>
  <c r="G77" i="4" s="1"/>
  <c r="F76" i="4"/>
  <c r="D76" i="4"/>
  <c r="E76" i="4" s="1"/>
  <c r="G76" i="4" s="1"/>
  <c r="F75" i="4"/>
  <c r="E75" i="4"/>
  <c r="G75" i="4" s="1"/>
  <c r="D75" i="4"/>
  <c r="F74" i="4"/>
  <c r="D74" i="4"/>
  <c r="E74" i="4" s="1"/>
  <c r="G74" i="4" s="1"/>
  <c r="F73" i="4"/>
  <c r="D73" i="4"/>
  <c r="E73" i="4" s="1"/>
  <c r="G73" i="4" s="1"/>
  <c r="F72" i="4"/>
  <c r="D72" i="4"/>
  <c r="E72" i="4" s="1"/>
  <c r="G72" i="4" s="1"/>
  <c r="F71" i="4"/>
  <c r="D71" i="4"/>
  <c r="E71" i="4" s="1"/>
  <c r="G71" i="4" s="1"/>
  <c r="F70" i="4"/>
  <c r="D70" i="4"/>
  <c r="E70" i="4" s="1"/>
  <c r="G70" i="4" s="1"/>
  <c r="F69" i="4"/>
  <c r="D69" i="4"/>
  <c r="E69" i="4" s="1"/>
  <c r="G69" i="4" s="1"/>
  <c r="F68" i="4"/>
  <c r="E68" i="4"/>
  <c r="G68" i="4" s="1"/>
  <c r="D68" i="4"/>
  <c r="F67" i="4"/>
  <c r="E67" i="4"/>
  <c r="G67" i="4" s="1"/>
  <c r="D67" i="4"/>
  <c r="F66" i="4"/>
  <c r="D66" i="4"/>
  <c r="E66" i="4" s="1"/>
  <c r="G66" i="4" s="1"/>
  <c r="F65" i="4"/>
  <c r="D65" i="4"/>
  <c r="E65" i="4" s="1"/>
  <c r="G65" i="4" s="1"/>
  <c r="F64" i="4"/>
  <c r="D64" i="4"/>
  <c r="E64" i="4" s="1"/>
  <c r="G64" i="4" s="1"/>
  <c r="F63" i="4"/>
  <c r="D63" i="4"/>
  <c r="E63" i="4" s="1"/>
  <c r="G63" i="4" s="1"/>
  <c r="F62" i="4"/>
  <c r="D62" i="4"/>
  <c r="E62" i="4" s="1"/>
  <c r="G62" i="4" s="1"/>
  <c r="F61" i="4"/>
  <c r="D61" i="4"/>
  <c r="E61" i="4" s="1"/>
  <c r="G61" i="4" s="1"/>
  <c r="F60" i="4"/>
  <c r="E60" i="4"/>
  <c r="G60" i="4" s="1"/>
  <c r="D60" i="4"/>
  <c r="F59" i="4"/>
  <c r="D59" i="4"/>
  <c r="E59" i="4" s="1"/>
  <c r="G59" i="4" s="1"/>
  <c r="G58" i="4"/>
  <c r="F58" i="4"/>
  <c r="D58" i="4"/>
  <c r="E58" i="4" s="1"/>
  <c r="F57" i="4"/>
  <c r="D57" i="4"/>
  <c r="E57" i="4" s="1"/>
  <c r="G57" i="4" s="1"/>
  <c r="F56" i="4"/>
  <c r="D56" i="4"/>
  <c r="E56" i="4" s="1"/>
  <c r="G56" i="4" s="1"/>
  <c r="F55" i="4"/>
  <c r="D55" i="4"/>
  <c r="E55" i="4" s="1"/>
  <c r="G55" i="4" s="1"/>
  <c r="F54" i="4"/>
  <c r="D54" i="4"/>
  <c r="E54" i="4" s="1"/>
  <c r="G54" i="4" s="1"/>
  <c r="F53" i="4"/>
  <c r="D53" i="4"/>
  <c r="E53" i="4" s="1"/>
  <c r="G53" i="4" s="1"/>
  <c r="F52" i="4"/>
  <c r="D52" i="4"/>
  <c r="E52" i="4" s="1"/>
  <c r="G52" i="4" s="1"/>
  <c r="F51" i="4"/>
  <c r="D51" i="4"/>
  <c r="E51" i="4" s="1"/>
  <c r="G51" i="4" s="1"/>
  <c r="F50" i="4"/>
  <c r="D50" i="4"/>
  <c r="E50" i="4" s="1"/>
  <c r="G50" i="4" s="1"/>
  <c r="F49" i="4"/>
  <c r="D49" i="4"/>
  <c r="E49" i="4" s="1"/>
  <c r="G49" i="4" s="1"/>
  <c r="F48" i="4"/>
  <c r="D48" i="4"/>
  <c r="E48" i="4" s="1"/>
  <c r="G48" i="4" s="1"/>
  <c r="F47" i="4"/>
  <c r="D47" i="4"/>
  <c r="E47" i="4" s="1"/>
  <c r="G47" i="4" s="1"/>
  <c r="F46" i="4"/>
  <c r="D46" i="4"/>
  <c r="E46" i="4" s="1"/>
  <c r="G46" i="4" s="1"/>
  <c r="F45" i="4"/>
  <c r="E45" i="4"/>
  <c r="G45" i="4" s="1"/>
  <c r="D45" i="4"/>
  <c r="F44" i="4"/>
  <c r="D44" i="4"/>
  <c r="E44" i="4" s="1"/>
  <c r="G44" i="4" s="1"/>
  <c r="F43" i="4"/>
  <c r="D43" i="4"/>
  <c r="E43" i="4" s="1"/>
  <c r="G43" i="4" s="1"/>
  <c r="F42" i="4"/>
  <c r="D42" i="4"/>
  <c r="E42" i="4" s="1"/>
  <c r="G42" i="4" s="1"/>
  <c r="H41" i="4" s="1"/>
  <c r="F41" i="4"/>
  <c r="D41" i="4"/>
  <c r="E41" i="4" s="1"/>
  <c r="G41" i="4" s="1"/>
  <c r="F40" i="4"/>
  <c r="D40" i="4"/>
  <c r="E40" i="4" s="1"/>
  <c r="G40" i="4" s="1"/>
  <c r="F39" i="4"/>
  <c r="D39" i="4"/>
  <c r="E39" i="4" s="1"/>
  <c r="G39" i="4" s="1"/>
  <c r="F38" i="4"/>
  <c r="D38" i="4"/>
  <c r="E38" i="4" s="1"/>
  <c r="G38" i="4" s="1"/>
  <c r="F37" i="4"/>
  <c r="D37" i="4"/>
  <c r="E37" i="4" s="1"/>
  <c r="G37" i="4" s="1"/>
  <c r="F36" i="4"/>
  <c r="E36" i="4"/>
  <c r="G36" i="4" s="1"/>
  <c r="D36" i="4"/>
  <c r="F35" i="4"/>
  <c r="D35" i="4"/>
  <c r="E35" i="4" s="1"/>
  <c r="G35" i="4" s="1"/>
  <c r="F34" i="4"/>
  <c r="D34" i="4"/>
  <c r="E34" i="4" s="1"/>
  <c r="G34" i="4" s="1"/>
  <c r="F33" i="4"/>
  <c r="D33" i="4"/>
  <c r="E33" i="4" s="1"/>
  <c r="G33" i="4" s="1"/>
  <c r="H32" i="4" s="1"/>
  <c r="F32" i="4"/>
  <c r="D32" i="4"/>
  <c r="E32" i="4" s="1"/>
  <c r="G32" i="4" s="1"/>
  <c r="F31" i="4"/>
  <c r="D31" i="4"/>
  <c r="E31" i="4" s="1"/>
  <c r="G31" i="4" s="1"/>
  <c r="F30" i="4"/>
  <c r="D30" i="4"/>
  <c r="E30" i="4" s="1"/>
  <c r="G30" i="4" s="1"/>
  <c r="F29" i="4"/>
  <c r="D29" i="4"/>
  <c r="E29" i="4" s="1"/>
  <c r="G29" i="4" s="1"/>
  <c r="F28" i="4"/>
  <c r="D28" i="4"/>
  <c r="E28" i="4" s="1"/>
  <c r="G28" i="4" s="1"/>
  <c r="F27" i="4"/>
  <c r="D27" i="4"/>
  <c r="E27" i="4" s="1"/>
  <c r="G27" i="4" s="1"/>
  <c r="F26" i="4"/>
  <c r="D26" i="4"/>
  <c r="E26" i="4" s="1"/>
  <c r="G26" i="4" s="1"/>
  <c r="F25" i="4"/>
  <c r="D25" i="4"/>
  <c r="E25" i="4" s="1"/>
  <c r="G25" i="4" s="1"/>
  <c r="F24" i="4"/>
  <c r="D24" i="4"/>
  <c r="E24" i="4" s="1"/>
  <c r="G24" i="4" s="1"/>
  <c r="F23" i="4"/>
  <c r="D23" i="4"/>
  <c r="E23" i="4" s="1"/>
  <c r="G23" i="4" s="1"/>
  <c r="F22" i="4"/>
  <c r="D22" i="4"/>
  <c r="E22" i="4" s="1"/>
  <c r="G22" i="4" s="1"/>
  <c r="F21" i="4"/>
  <c r="D21" i="4"/>
  <c r="E21" i="4" s="1"/>
  <c r="G21" i="4" s="1"/>
  <c r="F20" i="4"/>
  <c r="D20" i="4"/>
  <c r="E20" i="4" s="1"/>
  <c r="G20" i="4" s="1"/>
  <c r="F19" i="4"/>
  <c r="D19" i="4"/>
  <c r="E19" i="4" s="1"/>
  <c r="G19" i="4" s="1"/>
  <c r="H18" i="4" s="1"/>
  <c r="F18" i="4"/>
  <c r="D18" i="4"/>
  <c r="E18" i="4" s="1"/>
  <c r="G18" i="4" s="1"/>
  <c r="F17" i="4"/>
  <c r="E17" i="4"/>
  <c r="G17" i="4" s="1"/>
  <c r="D17" i="4"/>
  <c r="F16" i="4"/>
  <c r="D16" i="4"/>
  <c r="E16" i="4" s="1"/>
  <c r="G16" i="4" s="1"/>
  <c r="F15" i="4"/>
  <c r="D15" i="4"/>
  <c r="E15" i="4" s="1"/>
  <c r="G15" i="4" s="1"/>
  <c r="F14" i="4"/>
  <c r="D14" i="4"/>
  <c r="E14" i="4" s="1"/>
  <c r="G14" i="4" s="1"/>
  <c r="F13" i="4"/>
  <c r="D13" i="4"/>
  <c r="E13" i="4" s="1"/>
  <c r="G13" i="4" s="1"/>
  <c r="F12" i="4"/>
  <c r="D12" i="4"/>
  <c r="E12" i="4" s="1"/>
  <c r="G12" i="4" s="1"/>
  <c r="F11" i="4"/>
  <c r="D11" i="4"/>
  <c r="E11" i="4" s="1"/>
  <c r="G11" i="4" s="1"/>
  <c r="F10" i="4"/>
  <c r="D10" i="4"/>
  <c r="E10" i="4" s="1"/>
  <c r="G10" i="4" s="1"/>
  <c r="O9" i="4"/>
  <c r="F9" i="4"/>
  <c r="D9" i="4"/>
  <c r="E9" i="4" s="1"/>
  <c r="G9" i="4" s="1"/>
  <c r="R8" i="4"/>
  <c r="F8" i="4"/>
  <c r="D8" i="4"/>
  <c r="E8" i="4" s="1"/>
  <c r="G8" i="4" s="1"/>
  <c r="F7" i="4"/>
  <c r="D7" i="4"/>
  <c r="E7" i="4" s="1"/>
  <c r="G7" i="4" s="1"/>
  <c r="F6" i="4"/>
  <c r="D6" i="4"/>
  <c r="E6" i="4" s="1"/>
  <c r="G6" i="4" s="1"/>
  <c r="F5" i="4"/>
  <c r="D5" i="4"/>
  <c r="E5" i="4" s="1"/>
  <c r="G5" i="4" s="1"/>
  <c r="O4" i="4"/>
  <c r="F4" i="4"/>
  <c r="D4" i="4"/>
  <c r="E4" i="4" s="1"/>
  <c r="G4" i="4" s="1"/>
  <c r="F3" i="4"/>
  <c r="D3" i="4"/>
  <c r="E3" i="4" s="1"/>
  <c r="G3" i="4" s="1"/>
  <c r="F2" i="4"/>
  <c r="D2" i="4"/>
  <c r="E2" i="4" s="1"/>
  <c r="G2" i="4" s="1"/>
  <c r="F362" i="2"/>
  <c r="D362" i="2"/>
  <c r="E362" i="2" s="1"/>
  <c r="G362" i="2" s="1"/>
  <c r="F361" i="2"/>
  <c r="D361" i="2"/>
  <c r="E361" i="2" s="1"/>
  <c r="G361" i="2" s="1"/>
  <c r="F360" i="2"/>
  <c r="D360" i="2"/>
  <c r="E360" i="2" s="1"/>
  <c r="G360" i="2" s="1"/>
  <c r="H359" i="2" s="1"/>
  <c r="G359" i="2"/>
  <c r="F359" i="2"/>
  <c r="D359" i="2"/>
  <c r="E359" i="2" s="1"/>
  <c r="F358" i="2"/>
  <c r="D358" i="2"/>
  <c r="E358" i="2" s="1"/>
  <c r="G358" i="2" s="1"/>
  <c r="F357" i="2"/>
  <c r="D357" i="2"/>
  <c r="E357" i="2" s="1"/>
  <c r="G357" i="2" s="1"/>
  <c r="F356" i="2"/>
  <c r="D356" i="2"/>
  <c r="E356" i="2" s="1"/>
  <c r="G356" i="2" s="1"/>
  <c r="G355" i="2"/>
  <c r="F355" i="2"/>
  <c r="D355" i="2"/>
  <c r="E355" i="2" s="1"/>
  <c r="F354" i="2"/>
  <c r="D354" i="2"/>
  <c r="E354" i="2" s="1"/>
  <c r="G354" i="2" s="1"/>
  <c r="F353" i="2"/>
  <c r="D353" i="2"/>
  <c r="E353" i="2" s="1"/>
  <c r="G353" i="2" s="1"/>
  <c r="F352" i="2"/>
  <c r="D352" i="2"/>
  <c r="E352" i="2" s="1"/>
  <c r="G352" i="2" s="1"/>
  <c r="F351" i="2"/>
  <c r="D351" i="2"/>
  <c r="E351" i="2" s="1"/>
  <c r="G351" i="2" s="1"/>
  <c r="G350" i="2"/>
  <c r="F350" i="2"/>
  <c r="D350" i="2"/>
  <c r="E350" i="2" s="1"/>
  <c r="F349" i="2"/>
  <c r="D349" i="2"/>
  <c r="E349" i="2" s="1"/>
  <c r="G349" i="2" s="1"/>
  <c r="F348" i="2"/>
  <c r="D348" i="2"/>
  <c r="E348" i="2" s="1"/>
  <c r="G348" i="2" s="1"/>
  <c r="F347" i="2"/>
  <c r="E347" i="2"/>
  <c r="G347" i="2" s="1"/>
  <c r="H346" i="2" s="1"/>
  <c r="D347" i="2"/>
  <c r="F346" i="2"/>
  <c r="D346" i="2"/>
  <c r="E346" i="2" s="1"/>
  <c r="G346" i="2" s="1"/>
  <c r="G345" i="2"/>
  <c r="H344" i="2" s="1"/>
  <c r="F345" i="2"/>
  <c r="D345" i="2"/>
  <c r="E345" i="2" s="1"/>
  <c r="F344" i="2"/>
  <c r="D344" i="2"/>
  <c r="E344" i="2" s="1"/>
  <c r="G344" i="2" s="1"/>
  <c r="H343" i="2" s="1"/>
  <c r="F343" i="2"/>
  <c r="D343" i="2"/>
  <c r="E343" i="2" s="1"/>
  <c r="G343" i="2" s="1"/>
  <c r="F342" i="2"/>
  <c r="D342" i="2"/>
  <c r="E342" i="2" s="1"/>
  <c r="G342" i="2" s="1"/>
  <c r="F341" i="2"/>
  <c r="D341" i="2"/>
  <c r="E341" i="2" s="1"/>
  <c r="G341" i="2" s="1"/>
  <c r="F340" i="2"/>
  <c r="D340" i="2"/>
  <c r="E340" i="2" s="1"/>
  <c r="G340" i="2" s="1"/>
  <c r="F339" i="2"/>
  <c r="D339" i="2"/>
  <c r="E339" i="2" s="1"/>
  <c r="G339" i="2" s="1"/>
  <c r="G338" i="2"/>
  <c r="F338" i="2"/>
  <c r="D338" i="2"/>
  <c r="E338" i="2" s="1"/>
  <c r="F337" i="2"/>
  <c r="E337" i="2"/>
  <c r="G337" i="2" s="1"/>
  <c r="D337" i="2"/>
  <c r="F336" i="2"/>
  <c r="D336" i="2"/>
  <c r="E336" i="2" s="1"/>
  <c r="G336" i="2" s="1"/>
  <c r="F335" i="2"/>
  <c r="D335" i="2"/>
  <c r="E335" i="2" s="1"/>
  <c r="G335" i="2" s="1"/>
  <c r="F334" i="2"/>
  <c r="D334" i="2"/>
  <c r="E334" i="2" s="1"/>
  <c r="G334" i="2" s="1"/>
  <c r="F333" i="2"/>
  <c r="D333" i="2"/>
  <c r="E333" i="2" s="1"/>
  <c r="G333" i="2" s="1"/>
  <c r="F332" i="2"/>
  <c r="D332" i="2"/>
  <c r="E332" i="2" s="1"/>
  <c r="G332" i="2" s="1"/>
  <c r="F331" i="2"/>
  <c r="D331" i="2"/>
  <c r="E331" i="2" s="1"/>
  <c r="G331" i="2" s="1"/>
  <c r="F330" i="2"/>
  <c r="D330" i="2"/>
  <c r="E330" i="2" s="1"/>
  <c r="G330" i="2" s="1"/>
  <c r="F329" i="2"/>
  <c r="D329" i="2"/>
  <c r="E329" i="2" s="1"/>
  <c r="G329" i="2" s="1"/>
  <c r="F328" i="2"/>
  <c r="D328" i="2"/>
  <c r="E328" i="2" s="1"/>
  <c r="G328" i="2" s="1"/>
  <c r="F327" i="2"/>
  <c r="D327" i="2"/>
  <c r="E327" i="2" s="1"/>
  <c r="G327" i="2" s="1"/>
  <c r="F326" i="2"/>
  <c r="D326" i="2"/>
  <c r="E326" i="2" s="1"/>
  <c r="G326" i="2" s="1"/>
  <c r="F325" i="2"/>
  <c r="D325" i="2"/>
  <c r="E325" i="2" s="1"/>
  <c r="G325" i="2" s="1"/>
  <c r="F324" i="2"/>
  <c r="D324" i="2"/>
  <c r="E324" i="2" s="1"/>
  <c r="G324" i="2" s="1"/>
  <c r="G323" i="2"/>
  <c r="F323" i="2"/>
  <c r="D323" i="2"/>
  <c r="E323" i="2" s="1"/>
  <c r="F322" i="2"/>
  <c r="D322" i="2"/>
  <c r="E322" i="2" s="1"/>
  <c r="G322" i="2" s="1"/>
  <c r="F321" i="2"/>
  <c r="D321" i="2"/>
  <c r="E321" i="2" s="1"/>
  <c r="G321" i="2" s="1"/>
  <c r="F320" i="2"/>
  <c r="D320" i="2"/>
  <c r="E320" i="2" s="1"/>
  <c r="G320" i="2" s="1"/>
  <c r="F319" i="2"/>
  <c r="D319" i="2"/>
  <c r="E319" i="2" s="1"/>
  <c r="G319" i="2" s="1"/>
  <c r="F318" i="2"/>
  <c r="D318" i="2"/>
  <c r="E318" i="2" s="1"/>
  <c r="G318" i="2" s="1"/>
  <c r="F317" i="2"/>
  <c r="D317" i="2"/>
  <c r="E317" i="2" s="1"/>
  <c r="G317" i="2" s="1"/>
  <c r="F316" i="2"/>
  <c r="D316" i="2"/>
  <c r="E316" i="2" s="1"/>
  <c r="G316" i="2" s="1"/>
  <c r="G315" i="2"/>
  <c r="F315" i="2"/>
  <c r="D315" i="2"/>
  <c r="E315" i="2" s="1"/>
  <c r="G314" i="2"/>
  <c r="F314" i="2"/>
  <c r="D314" i="2"/>
  <c r="E314" i="2" s="1"/>
  <c r="F313" i="2"/>
  <c r="D313" i="2"/>
  <c r="E313" i="2" s="1"/>
  <c r="G313" i="2" s="1"/>
  <c r="F312" i="2"/>
  <c r="D312" i="2"/>
  <c r="E312" i="2" s="1"/>
  <c r="G312" i="2" s="1"/>
  <c r="F311" i="2"/>
  <c r="D311" i="2"/>
  <c r="E311" i="2" s="1"/>
  <c r="G311" i="2" s="1"/>
  <c r="F310" i="2"/>
  <c r="D310" i="2"/>
  <c r="E310" i="2" s="1"/>
  <c r="G310" i="2" s="1"/>
  <c r="F309" i="2"/>
  <c r="D309" i="2"/>
  <c r="E309" i="2" s="1"/>
  <c r="G309" i="2" s="1"/>
  <c r="H308" i="2" s="1"/>
  <c r="F308" i="2"/>
  <c r="D308" i="2"/>
  <c r="E308" i="2" s="1"/>
  <c r="G308" i="2" s="1"/>
  <c r="F307" i="2"/>
  <c r="E307" i="2"/>
  <c r="G307" i="2" s="1"/>
  <c r="D307" i="2"/>
  <c r="F306" i="2"/>
  <c r="D306" i="2"/>
  <c r="E306" i="2" s="1"/>
  <c r="G306" i="2" s="1"/>
  <c r="F305" i="2"/>
  <c r="E305" i="2"/>
  <c r="G305" i="2" s="1"/>
  <c r="D305" i="2"/>
  <c r="F304" i="2"/>
  <c r="D304" i="2"/>
  <c r="E304" i="2" s="1"/>
  <c r="G304" i="2" s="1"/>
  <c r="F303" i="2"/>
  <c r="D303" i="2"/>
  <c r="E303" i="2" s="1"/>
  <c r="G303" i="2" s="1"/>
  <c r="G302" i="2"/>
  <c r="F302" i="2"/>
  <c r="D302" i="2"/>
  <c r="E302" i="2" s="1"/>
  <c r="F301" i="2"/>
  <c r="D301" i="2"/>
  <c r="E301" i="2" s="1"/>
  <c r="G301" i="2" s="1"/>
  <c r="F300" i="2"/>
  <c r="D300" i="2"/>
  <c r="E300" i="2" s="1"/>
  <c r="G300" i="2" s="1"/>
  <c r="F299" i="2"/>
  <c r="D299" i="2"/>
  <c r="E299" i="2" s="1"/>
  <c r="G299" i="2" s="1"/>
  <c r="F298" i="2"/>
  <c r="D298" i="2"/>
  <c r="E298" i="2" s="1"/>
  <c r="G298" i="2" s="1"/>
  <c r="F297" i="2"/>
  <c r="D297" i="2"/>
  <c r="E297" i="2" s="1"/>
  <c r="G297" i="2" s="1"/>
  <c r="F296" i="2"/>
  <c r="D296" i="2"/>
  <c r="E296" i="2" s="1"/>
  <c r="G296" i="2" s="1"/>
  <c r="F295" i="2"/>
  <c r="D295" i="2"/>
  <c r="E295" i="2" s="1"/>
  <c r="G295" i="2" s="1"/>
  <c r="F294" i="2"/>
  <c r="D294" i="2"/>
  <c r="E294" i="2" s="1"/>
  <c r="G294" i="2" s="1"/>
  <c r="F293" i="2"/>
  <c r="D293" i="2"/>
  <c r="E293" i="2" s="1"/>
  <c r="G293" i="2" s="1"/>
  <c r="F292" i="2"/>
  <c r="D292" i="2"/>
  <c r="E292" i="2" s="1"/>
  <c r="G292" i="2" s="1"/>
  <c r="F291" i="2"/>
  <c r="D291" i="2"/>
  <c r="E291" i="2" s="1"/>
  <c r="G291" i="2" s="1"/>
  <c r="F290" i="2"/>
  <c r="O4" i="2" s="1"/>
  <c r="D290" i="2"/>
  <c r="E290" i="2" s="1"/>
  <c r="G290" i="2" s="1"/>
  <c r="O5" i="2" s="1"/>
  <c r="F289" i="2"/>
  <c r="D289" i="2"/>
  <c r="E289" i="2" s="1"/>
  <c r="G289" i="2" s="1"/>
  <c r="F288" i="2"/>
  <c r="D288" i="2"/>
  <c r="E288" i="2" s="1"/>
  <c r="G288" i="2" s="1"/>
  <c r="F287" i="2"/>
  <c r="D287" i="2"/>
  <c r="E287" i="2" s="1"/>
  <c r="G287" i="2" s="1"/>
  <c r="G286" i="2"/>
  <c r="F286" i="2"/>
  <c r="D286" i="2"/>
  <c r="E286" i="2" s="1"/>
  <c r="F285" i="2"/>
  <c r="D285" i="2"/>
  <c r="E285" i="2" s="1"/>
  <c r="G285" i="2" s="1"/>
  <c r="F284" i="2"/>
  <c r="D284" i="2"/>
  <c r="E284" i="2" s="1"/>
  <c r="G284" i="2" s="1"/>
  <c r="F283" i="2"/>
  <c r="D283" i="2"/>
  <c r="E283" i="2" s="1"/>
  <c r="G283" i="2" s="1"/>
  <c r="F282" i="2"/>
  <c r="D282" i="2"/>
  <c r="E282" i="2" s="1"/>
  <c r="G282" i="2" s="1"/>
  <c r="F281" i="2"/>
  <c r="D281" i="2"/>
  <c r="E281" i="2" s="1"/>
  <c r="G281" i="2" s="1"/>
  <c r="F280" i="2"/>
  <c r="D280" i="2"/>
  <c r="E280" i="2" s="1"/>
  <c r="G280" i="2" s="1"/>
  <c r="G279" i="2"/>
  <c r="F279" i="2"/>
  <c r="D279" i="2"/>
  <c r="E279" i="2" s="1"/>
  <c r="F278" i="2"/>
  <c r="E278" i="2"/>
  <c r="G278" i="2" s="1"/>
  <c r="D278" i="2"/>
  <c r="F277" i="2"/>
  <c r="D277" i="2"/>
  <c r="E277" i="2" s="1"/>
  <c r="G277" i="2" s="1"/>
  <c r="F276" i="2"/>
  <c r="D276" i="2"/>
  <c r="E276" i="2" s="1"/>
  <c r="G276" i="2" s="1"/>
  <c r="F275" i="2"/>
  <c r="D275" i="2"/>
  <c r="E275" i="2" s="1"/>
  <c r="G275" i="2" s="1"/>
  <c r="F274" i="2"/>
  <c r="D274" i="2"/>
  <c r="E274" i="2" s="1"/>
  <c r="G274" i="2" s="1"/>
  <c r="F273" i="2"/>
  <c r="D273" i="2"/>
  <c r="E273" i="2" s="1"/>
  <c r="G273" i="2" s="1"/>
  <c r="F272" i="2"/>
  <c r="D272" i="2"/>
  <c r="E272" i="2" s="1"/>
  <c r="G272" i="2" s="1"/>
  <c r="F271" i="2"/>
  <c r="D271" i="2"/>
  <c r="E271" i="2" s="1"/>
  <c r="G271" i="2" s="1"/>
  <c r="H270" i="2" s="1"/>
  <c r="F270" i="2"/>
  <c r="D270" i="2"/>
  <c r="E270" i="2" s="1"/>
  <c r="G270" i="2" s="1"/>
  <c r="F269" i="2"/>
  <c r="D269" i="2"/>
  <c r="E269" i="2" s="1"/>
  <c r="G269" i="2" s="1"/>
  <c r="F268" i="2"/>
  <c r="D268" i="2"/>
  <c r="E268" i="2" s="1"/>
  <c r="G268" i="2" s="1"/>
  <c r="F267" i="2"/>
  <c r="D267" i="2"/>
  <c r="E267" i="2" s="1"/>
  <c r="G267" i="2" s="1"/>
  <c r="F266" i="2"/>
  <c r="D266" i="2"/>
  <c r="E266" i="2" s="1"/>
  <c r="G266" i="2" s="1"/>
  <c r="F265" i="2"/>
  <c r="D265" i="2"/>
  <c r="E265" i="2" s="1"/>
  <c r="G265" i="2" s="1"/>
  <c r="F264" i="2"/>
  <c r="D264" i="2"/>
  <c r="E264" i="2" s="1"/>
  <c r="G264" i="2" s="1"/>
  <c r="F263" i="2"/>
  <c r="D263" i="2"/>
  <c r="E263" i="2" s="1"/>
  <c r="G263" i="2" s="1"/>
  <c r="F262" i="2"/>
  <c r="D262" i="2"/>
  <c r="E262" i="2" s="1"/>
  <c r="G262" i="2" s="1"/>
  <c r="F261" i="2"/>
  <c r="D261" i="2"/>
  <c r="E261" i="2" s="1"/>
  <c r="G261" i="2" s="1"/>
  <c r="H260" i="2"/>
  <c r="F260" i="2"/>
  <c r="D260" i="2"/>
  <c r="E260" i="2" s="1"/>
  <c r="G260" i="2" s="1"/>
  <c r="G259" i="2"/>
  <c r="F259" i="2"/>
  <c r="D259" i="2"/>
  <c r="E259" i="2" s="1"/>
  <c r="F258" i="2"/>
  <c r="D258" i="2"/>
  <c r="E258" i="2" s="1"/>
  <c r="G258" i="2" s="1"/>
  <c r="F257" i="2"/>
  <c r="D257" i="2"/>
  <c r="E257" i="2" s="1"/>
  <c r="G257" i="2" s="1"/>
  <c r="F256" i="2"/>
  <c r="O8" i="2" s="1"/>
  <c r="D256" i="2"/>
  <c r="E256" i="2" s="1"/>
  <c r="G256" i="2" s="1"/>
  <c r="F255" i="2"/>
  <c r="D255" i="2"/>
  <c r="E255" i="2" s="1"/>
  <c r="G255" i="2" s="1"/>
  <c r="F254" i="2"/>
  <c r="D254" i="2"/>
  <c r="E254" i="2" s="1"/>
  <c r="G254" i="2" s="1"/>
  <c r="F253" i="2"/>
  <c r="D253" i="2"/>
  <c r="E253" i="2" s="1"/>
  <c r="G253" i="2" s="1"/>
  <c r="H252" i="2" s="1"/>
  <c r="F252" i="2"/>
  <c r="D252" i="2"/>
  <c r="E252" i="2" s="1"/>
  <c r="G252" i="2" s="1"/>
  <c r="G251" i="2"/>
  <c r="F251" i="2"/>
  <c r="D251" i="2"/>
  <c r="E251" i="2" s="1"/>
  <c r="F250" i="2"/>
  <c r="E250" i="2"/>
  <c r="G250" i="2" s="1"/>
  <c r="D250" i="2"/>
  <c r="F249" i="2"/>
  <c r="D249" i="2"/>
  <c r="E249" i="2" s="1"/>
  <c r="G249" i="2" s="1"/>
  <c r="G248" i="2"/>
  <c r="F248" i="2"/>
  <c r="D248" i="2"/>
  <c r="E248" i="2" s="1"/>
  <c r="G247" i="2"/>
  <c r="F247" i="2"/>
  <c r="D247" i="2"/>
  <c r="E247" i="2" s="1"/>
  <c r="F246" i="2"/>
  <c r="D246" i="2"/>
  <c r="E246" i="2" s="1"/>
  <c r="G246" i="2" s="1"/>
  <c r="H245" i="2" s="1"/>
  <c r="F245" i="2"/>
  <c r="D245" i="2"/>
  <c r="E245" i="2" s="1"/>
  <c r="G245" i="2" s="1"/>
  <c r="F244" i="2"/>
  <c r="D244" i="2"/>
  <c r="E244" i="2" s="1"/>
  <c r="G244" i="2" s="1"/>
  <c r="F243" i="2"/>
  <c r="D243" i="2"/>
  <c r="E243" i="2" s="1"/>
  <c r="G243" i="2" s="1"/>
  <c r="F242" i="2"/>
  <c r="D242" i="2"/>
  <c r="E242" i="2" s="1"/>
  <c r="G242" i="2" s="1"/>
  <c r="F241" i="2"/>
  <c r="D241" i="2"/>
  <c r="E241" i="2" s="1"/>
  <c r="G241" i="2" s="1"/>
  <c r="F240" i="2"/>
  <c r="D240" i="2"/>
  <c r="E240" i="2" s="1"/>
  <c r="G240" i="2" s="1"/>
  <c r="F239" i="2"/>
  <c r="D239" i="2"/>
  <c r="E239" i="2" s="1"/>
  <c r="G239" i="2" s="1"/>
  <c r="F238" i="2"/>
  <c r="D238" i="2"/>
  <c r="E238" i="2" s="1"/>
  <c r="G238" i="2" s="1"/>
  <c r="F237" i="2"/>
  <c r="D237" i="2"/>
  <c r="E237" i="2" s="1"/>
  <c r="G237" i="2" s="1"/>
  <c r="F236" i="2"/>
  <c r="D236" i="2"/>
  <c r="E236" i="2" s="1"/>
  <c r="G236" i="2" s="1"/>
  <c r="F235" i="2"/>
  <c r="D235" i="2"/>
  <c r="E235" i="2" s="1"/>
  <c r="G235" i="2" s="1"/>
  <c r="F234" i="2"/>
  <c r="D234" i="2"/>
  <c r="E234" i="2" s="1"/>
  <c r="G234" i="2" s="1"/>
  <c r="F233" i="2"/>
  <c r="D233" i="2"/>
  <c r="E233" i="2" s="1"/>
  <c r="G233" i="2" s="1"/>
  <c r="F232" i="2"/>
  <c r="D232" i="2"/>
  <c r="E232" i="2" s="1"/>
  <c r="G232" i="2" s="1"/>
  <c r="F231" i="2"/>
  <c r="D231" i="2"/>
  <c r="E231" i="2" s="1"/>
  <c r="G231" i="2" s="1"/>
  <c r="F230" i="2"/>
  <c r="D230" i="2"/>
  <c r="E230" i="2" s="1"/>
  <c r="G230" i="2" s="1"/>
  <c r="F229" i="2"/>
  <c r="D229" i="2"/>
  <c r="E229" i="2" s="1"/>
  <c r="G229" i="2" s="1"/>
  <c r="F228" i="2"/>
  <c r="D228" i="2"/>
  <c r="E228" i="2" s="1"/>
  <c r="G228" i="2" s="1"/>
  <c r="F227" i="2"/>
  <c r="D227" i="2"/>
  <c r="E227" i="2" s="1"/>
  <c r="G227" i="2" s="1"/>
  <c r="F226" i="2"/>
  <c r="E226" i="2"/>
  <c r="G226" i="2" s="1"/>
  <c r="D226" i="2"/>
  <c r="G225" i="2"/>
  <c r="F225" i="2"/>
  <c r="H224" i="2" s="1"/>
  <c r="E225" i="2"/>
  <c r="D225" i="2"/>
  <c r="F224" i="2"/>
  <c r="D224" i="2"/>
  <c r="E224" i="2" s="1"/>
  <c r="G224" i="2" s="1"/>
  <c r="F223" i="2"/>
  <c r="D223" i="2"/>
  <c r="E223" i="2" s="1"/>
  <c r="G223" i="2" s="1"/>
  <c r="F222" i="2"/>
  <c r="D222" i="2"/>
  <c r="E222" i="2" s="1"/>
  <c r="G222" i="2" s="1"/>
  <c r="F221" i="2"/>
  <c r="E221" i="2"/>
  <c r="G221" i="2" s="1"/>
  <c r="D221" i="2"/>
  <c r="F220" i="2"/>
  <c r="D220" i="2"/>
  <c r="E220" i="2" s="1"/>
  <c r="G220" i="2" s="1"/>
  <c r="F219" i="2"/>
  <c r="D219" i="2"/>
  <c r="E219" i="2" s="1"/>
  <c r="G219" i="2" s="1"/>
  <c r="F218" i="2"/>
  <c r="D218" i="2"/>
  <c r="E218" i="2" s="1"/>
  <c r="G218" i="2" s="1"/>
  <c r="G217" i="2"/>
  <c r="F217" i="2"/>
  <c r="D217" i="2"/>
  <c r="E217" i="2" s="1"/>
  <c r="G216" i="2"/>
  <c r="F216" i="2"/>
  <c r="D216" i="2"/>
  <c r="E216" i="2" s="1"/>
  <c r="F215" i="2"/>
  <c r="D215" i="2"/>
  <c r="E215" i="2" s="1"/>
  <c r="G215" i="2" s="1"/>
  <c r="F214" i="2"/>
  <c r="D214" i="2"/>
  <c r="E214" i="2" s="1"/>
  <c r="G214" i="2" s="1"/>
  <c r="F213" i="2"/>
  <c r="D213" i="2"/>
  <c r="E213" i="2" s="1"/>
  <c r="G213" i="2" s="1"/>
  <c r="F212" i="2"/>
  <c r="D212" i="2"/>
  <c r="E212" i="2" s="1"/>
  <c r="G212" i="2" s="1"/>
  <c r="F211" i="2"/>
  <c r="D211" i="2"/>
  <c r="E211" i="2" s="1"/>
  <c r="G211" i="2" s="1"/>
  <c r="F210" i="2"/>
  <c r="D210" i="2"/>
  <c r="E210" i="2" s="1"/>
  <c r="G210" i="2" s="1"/>
  <c r="F209" i="2"/>
  <c r="D209" i="2"/>
  <c r="E209" i="2" s="1"/>
  <c r="G209" i="2" s="1"/>
  <c r="F208" i="2"/>
  <c r="D208" i="2"/>
  <c r="E208" i="2" s="1"/>
  <c r="G208" i="2" s="1"/>
  <c r="F207" i="2"/>
  <c r="D207" i="2"/>
  <c r="E207" i="2" s="1"/>
  <c r="G207" i="2" s="1"/>
  <c r="H206" i="2" s="1"/>
  <c r="F206" i="2"/>
  <c r="D206" i="2"/>
  <c r="E206" i="2" s="1"/>
  <c r="G206" i="2" s="1"/>
  <c r="F205" i="2"/>
  <c r="D205" i="2"/>
  <c r="E205" i="2" s="1"/>
  <c r="G205" i="2" s="1"/>
  <c r="F204" i="2"/>
  <c r="D204" i="2"/>
  <c r="E204" i="2" s="1"/>
  <c r="G204" i="2" s="1"/>
  <c r="F203" i="2"/>
  <c r="D203" i="2"/>
  <c r="E203" i="2" s="1"/>
  <c r="G203" i="2" s="1"/>
  <c r="F202" i="2"/>
  <c r="D202" i="2"/>
  <c r="E202" i="2" s="1"/>
  <c r="G202" i="2" s="1"/>
  <c r="F201" i="2"/>
  <c r="D201" i="2"/>
  <c r="E201" i="2" s="1"/>
  <c r="G201" i="2" s="1"/>
  <c r="F200" i="2"/>
  <c r="D200" i="2"/>
  <c r="E200" i="2" s="1"/>
  <c r="G200" i="2" s="1"/>
  <c r="F199" i="2"/>
  <c r="E199" i="2"/>
  <c r="G199" i="2" s="1"/>
  <c r="D199" i="2"/>
  <c r="F198" i="2"/>
  <c r="D198" i="2"/>
  <c r="E198" i="2" s="1"/>
  <c r="G198" i="2" s="1"/>
  <c r="F197" i="2"/>
  <c r="D197" i="2"/>
  <c r="E197" i="2" s="1"/>
  <c r="G197" i="2" s="1"/>
  <c r="F196" i="2"/>
  <c r="D196" i="2"/>
  <c r="E196" i="2" s="1"/>
  <c r="G196" i="2" s="1"/>
  <c r="F195" i="2"/>
  <c r="D195" i="2"/>
  <c r="E195" i="2" s="1"/>
  <c r="G195" i="2" s="1"/>
  <c r="F194" i="2"/>
  <c r="E194" i="2"/>
  <c r="G194" i="2" s="1"/>
  <c r="D194" i="2"/>
  <c r="F193" i="2"/>
  <c r="E193" i="2"/>
  <c r="G193" i="2" s="1"/>
  <c r="H192" i="2" s="1"/>
  <c r="D193" i="2"/>
  <c r="F192" i="2"/>
  <c r="D192" i="2"/>
  <c r="E192" i="2" s="1"/>
  <c r="G192" i="2" s="1"/>
  <c r="F191" i="2"/>
  <c r="D191" i="2"/>
  <c r="E191" i="2" s="1"/>
  <c r="G191" i="2" s="1"/>
  <c r="F190" i="2"/>
  <c r="D190" i="2"/>
  <c r="E190" i="2" s="1"/>
  <c r="G190" i="2" s="1"/>
  <c r="F189" i="2"/>
  <c r="D189" i="2"/>
  <c r="E189" i="2" s="1"/>
  <c r="G189" i="2" s="1"/>
  <c r="F188" i="2"/>
  <c r="D188" i="2"/>
  <c r="E188" i="2" s="1"/>
  <c r="G188" i="2" s="1"/>
  <c r="F187" i="2"/>
  <c r="D187" i="2"/>
  <c r="E187" i="2" s="1"/>
  <c r="G187" i="2" s="1"/>
  <c r="F186" i="2"/>
  <c r="D186" i="2"/>
  <c r="E186" i="2" s="1"/>
  <c r="G186" i="2" s="1"/>
  <c r="F185" i="2"/>
  <c r="D185" i="2"/>
  <c r="E185" i="2" s="1"/>
  <c r="G185" i="2" s="1"/>
  <c r="F184" i="2"/>
  <c r="E184" i="2"/>
  <c r="G184" i="2" s="1"/>
  <c r="D184" i="2"/>
  <c r="F183" i="2"/>
  <c r="D183" i="2"/>
  <c r="E183" i="2" s="1"/>
  <c r="G183" i="2" s="1"/>
  <c r="F182" i="2"/>
  <c r="D182" i="2"/>
  <c r="E182" i="2" s="1"/>
  <c r="G182" i="2" s="1"/>
  <c r="G181" i="2"/>
  <c r="F181" i="2"/>
  <c r="D181" i="2"/>
  <c r="E181" i="2" s="1"/>
  <c r="F180" i="2"/>
  <c r="D180" i="2"/>
  <c r="E180" i="2" s="1"/>
  <c r="G180" i="2" s="1"/>
  <c r="F179" i="2"/>
  <c r="D179" i="2"/>
  <c r="E179" i="2" s="1"/>
  <c r="G179" i="2" s="1"/>
  <c r="F178" i="2"/>
  <c r="D178" i="2"/>
  <c r="E178" i="2" s="1"/>
  <c r="G178" i="2" s="1"/>
  <c r="F177" i="2"/>
  <c r="D177" i="2"/>
  <c r="E177" i="2" s="1"/>
  <c r="G177" i="2" s="1"/>
  <c r="F176" i="2"/>
  <c r="E176" i="2"/>
  <c r="G176" i="2" s="1"/>
  <c r="D176" i="2"/>
  <c r="F175" i="2"/>
  <c r="D175" i="2"/>
  <c r="E175" i="2" s="1"/>
  <c r="G175" i="2" s="1"/>
  <c r="F174" i="2"/>
  <c r="D174" i="2"/>
  <c r="E174" i="2" s="1"/>
  <c r="G174" i="2" s="1"/>
  <c r="F173" i="2"/>
  <c r="D173" i="2"/>
  <c r="E173" i="2" s="1"/>
  <c r="G173" i="2" s="1"/>
  <c r="F172" i="2"/>
  <c r="D172" i="2"/>
  <c r="E172" i="2" s="1"/>
  <c r="G172" i="2" s="1"/>
  <c r="F171" i="2"/>
  <c r="D171" i="2"/>
  <c r="E171" i="2" s="1"/>
  <c r="G171" i="2" s="1"/>
  <c r="F170" i="2"/>
  <c r="D170" i="2"/>
  <c r="E170" i="2" s="1"/>
  <c r="G170" i="2" s="1"/>
  <c r="F169" i="2"/>
  <c r="D169" i="2"/>
  <c r="E169" i="2" s="1"/>
  <c r="G169" i="2" s="1"/>
  <c r="F168" i="2"/>
  <c r="E168" i="2"/>
  <c r="G168" i="2" s="1"/>
  <c r="D168" i="2"/>
  <c r="F167" i="2"/>
  <c r="D167" i="2"/>
  <c r="E167" i="2" s="1"/>
  <c r="G167" i="2" s="1"/>
  <c r="F166" i="2"/>
  <c r="D166" i="2"/>
  <c r="E166" i="2" s="1"/>
  <c r="G166" i="2" s="1"/>
  <c r="G165" i="2"/>
  <c r="F165" i="2"/>
  <c r="D165" i="2"/>
  <c r="E165" i="2" s="1"/>
  <c r="F164" i="2"/>
  <c r="E164" i="2"/>
  <c r="G164" i="2" s="1"/>
  <c r="D164" i="2"/>
  <c r="F163" i="2"/>
  <c r="D163" i="2"/>
  <c r="E163" i="2" s="1"/>
  <c r="G163" i="2" s="1"/>
  <c r="F162" i="2"/>
  <c r="D162" i="2"/>
  <c r="E162" i="2" s="1"/>
  <c r="G162" i="2" s="1"/>
  <c r="F161" i="2"/>
  <c r="D161" i="2"/>
  <c r="E161" i="2" s="1"/>
  <c r="G161" i="2" s="1"/>
  <c r="F160" i="2"/>
  <c r="D160" i="2"/>
  <c r="E160" i="2" s="1"/>
  <c r="G160" i="2" s="1"/>
  <c r="F159" i="2"/>
  <c r="D159" i="2"/>
  <c r="E159" i="2" s="1"/>
  <c r="G159" i="2" s="1"/>
  <c r="F158" i="2"/>
  <c r="D158" i="2"/>
  <c r="E158" i="2" s="1"/>
  <c r="G158" i="2" s="1"/>
  <c r="F157" i="2"/>
  <c r="D157" i="2"/>
  <c r="E157" i="2" s="1"/>
  <c r="G157" i="2" s="1"/>
  <c r="F156" i="2"/>
  <c r="D156" i="2"/>
  <c r="E156" i="2" s="1"/>
  <c r="G156" i="2" s="1"/>
  <c r="H155" i="2" s="1"/>
  <c r="F155" i="2"/>
  <c r="D155" i="2"/>
  <c r="E155" i="2" s="1"/>
  <c r="G155" i="2" s="1"/>
  <c r="F154" i="2"/>
  <c r="E154" i="2"/>
  <c r="G154" i="2" s="1"/>
  <c r="H153" i="2" s="1"/>
  <c r="D154" i="2"/>
  <c r="F153" i="2"/>
  <c r="D153" i="2"/>
  <c r="E153" i="2" s="1"/>
  <c r="G153" i="2" s="1"/>
  <c r="F152" i="2"/>
  <c r="D152" i="2"/>
  <c r="E152" i="2" s="1"/>
  <c r="G152" i="2" s="1"/>
  <c r="F151" i="2"/>
  <c r="D151" i="2"/>
  <c r="E151" i="2" s="1"/>
  <c r="G151" i="2" s="1"/>
  <c r="F150" i="2"/>
  <c r="E150" i="2"/>
  <c r="G150" i="2" s="1"/>
  <c r="D150" i="2"/>
  <c r="F149" i="2"/>
  <c r="D149" i="2"/>
  <c r="E149" i="2" s="1"/>
  <c r="G149" i="2" s="1"/>
  <c r="F148" i="2"/>
  <c r="D148" i="2"/>
  <c r="E148" i="2" s="1"/>
  <c r="G148" i="2" s="1"/>
  <c r="F147" i="2"/>
  <c r="E147" i="2"/>
  <c r="G147" i="2" s="1"/>
  <c r="D147" i="2"/>
  <c r="G146" i="2"/>
  <c r="F146" i="2"/>
  <c r="D146" i="2"/>
  <c r="E146" i="2" s="1"/>
  <c r="F145" i="2"/>
  <c r="D145" i="2"/>
  <c r="E145" i="2" s="1"/>
  <c r="G145" i="2" s="1"/>
  <c r="G144" i="2"/>
  <c r="F144" i="2"/>
  <c r="D144" i="2"/>
  <c r="E144" i="2" s="1"/>
  <c r="F143" i="2"/>
  <c r="E143" i="2"/>
  <c r="G143" i="2" s="1"/>
  <c r="D143" i="2"/>
  <c r="F142" i="2"/>
  <c r="D142" i="2"/>
  <c r="E142" i="2" s="1"/>
  <c r="G142" i="2" s="1"/>
  <c r="F141" i="2"/>
  <c r="D141" i="2"/>
  <c r="E141" i="2" s="1"/>
  <c r="G141" i="2" s="1"/>
  <c r="F140" i="2"/>
  <c r="D140" i="2"/>
  <c r="E140" i="2" s="1"/>
  <c r="G140" i="2" s="1"/>
  <c r="H139" i="2" s="1"/>
  <c r="F139" i="2"/>
  <c r="D139" i="2"/>
  <c r="E139" i="2" s="1"/>
  <c r="G139" i="2" s="1"/>
  <c r="F138" i="2"/>
  <c r="D138" i="2"/>
  <c r="E138" i="2" s="1"/>
  <c r="G138" i="2" s="1"/>
  <c r="F137" i="2"/>
  <c r="D137" i="2"/>
  <c r="E137" i="2" s="1"/>
  <c r="G137" i="2" s="1"/>
  <c r="F136" i="2"/>
  <c r="D136" i="2"/>
  <c r="E136" i="2" s="1"/>
  <c r="G136" i="2" s="1"/>
  <c r="F135" i="2"/>
  <c r="D135" i="2"/>
  <c r="E135" i="2" s="1"/>
  <c r="G135" i="2" s="1"/>
  <c r="F134" i="2"/>
  <c r="D134" i="2"/>
  <c r="E134" i="2" s="1"/>
  <c r="G134" i="2" s="1"/>
  <c r="F133" i="2"/>
  <c r="D133" i="2"/>
  <c r="E133" i="2" s="1"/>
  <c r="G133" i="2" s="1"/>
  <c r="F132" i="2"/>
  <c r="D132" i="2"/>
  <c r="E132" i="2" s="1"/>
  <c r="G132" i="2" s="1"/>
  <c r="F131" i="2"/>
  <c r="D131" i="2"/>
  <c r="E131" i="2" s="1"/>
  <c r="G131" i="2" s="1"/>
  <c r="F130" i="2"/>
  <c r="D130" i="2"/>
  <c r="E130" i="2" s="1"/>
  <c r="G130" i="2" s="1"/>
  <c r="F129" i="2"/>
  <c r="D129" i="2"/>
  <c r="E129" i="2" s="1"/>
  <c r="G129" i="2" s="1"/>
  <c r="F128" i="2"/>
  <c r="E128" i="2"/>
  <c r="G128" i="2" s="1"/>
  <c r="D128" i="2"/>
  <c r="F127" i="2"/>
  <c r="D127" i="2"/>
  <c r="E127" i="2" s="1"/>
  <c r="G127" i="2" s="1"/>
  <c r="F126" i="2"/>
  <c r="D126" i="2"/>
  <c r="E126" i="2" s="1"/>
  <c r="G126" i="2" s="1"/>
  <c r="F125" i="2"/>
  <c r="D125" i="2"/>
  <c r="E125" i="2" s="1"/>
  <c r="G125" i="2" s="1"/>
  <c r="F124" i="2"/>
  <c r="E124" i="2"/>
  <c r="G124" i="2" s="1"/>
  <c r="D124" i="2"/>
  <c r="F123" i="2"/>
  <c r="D123" i="2"/>
  <c r="E123" i="2" s="1"/>
  <c r="G123" i="2" s="1"/>
  <c r="F122" i="2"/>
  <c r="D122" i="2"/>
  <c r="E122" i="2" s="1"/>
  <c r="G122" i="2" s="1"/>
  <c r="G121" i="2"/>
  <c r="F121" i="2"/>
  <c r="D121" i="2"/>
  <c r="E121" i="2" s="1"/>
  <c r="F120" i="2"/>
  <c r="D120" i="2"/>
  <c r="E120" i="2" s="1"/>
  <c r="G120" i="2" s="1"/>
  <c r="H119" i="2" s="1"/>
  <c r="F119" i="2"/>
  <c r="D119" i="2"/>
  <c r="E119" i="2" s="1"/>
  <c r="G119" i="2" s="1"/>
  <c r="F118" i="2"/>
  <c r="E118" i="2"/>
  <c r="G118" i="2" s="1"/>
  <c r="D118" i="2"/>
  <c r="F117" i="2"/>
  <c r="D117" i="2"/>
  <c r="E117" i="2" s="1"/>
  <c r="G117" i="2" s="1"/>
  <c r="F116" i="2"/>
  <c r="D116" i="2"/>
  <c r="E116" i="2" s="1"/>
  <c r="G116" i="2" s="1"/>
  <c r="F115" i="2"/>
  <c r="D115" i="2"/>
  <c r="E115" i="2" s="1"/>
  <c r="G115" i="2" s="1"/>
  <c r="F114" i="2"/>
  <c r="D114" i="2"/>
  <c r="E114" i="2" s="1"/>
  <c r="G114" i="2" s="1"/>
  <c r="F113" i="2"/>
  <c r="D113" i="2"/>
  <c r="E113" i="2" s="1"/>
  <c r="G113" i="2" s="1"/>
  <c r="F112" i="2"/>
  <c r="D112" i="2"/>
  <c r="E112" i="2" s="1"/>
  <c r="G112" i="2" s="1"/>
  <c r="F111" i="2"/>
  <c r="D111" i="2"/>
  <c r="E111" i="2" s="1"/>
  <c r="G111" i="2" s="1"/>
  <c r="F110" i="2"/>
  <c r="D110" i="2"/>
  <c r="E110" i="2" s="1"/>
  <c r="G110" i="2" s="1"/>
  <c r="F109" i="2"/>
  <c r="D109" i="2"/>
  <c r="E109" i="2" s="1"/>
  <c r="G109" i="2" s="1"/>
  <c r="F108" i="2"/>
  <c r="D108" i="2"/>
  <c r="E108" i="2" s="1"/>
  <c r="G108" i="2" s="1"/>
  <c r="F107" i="2"/>
  <c r="D107" i="2"/>
  <c r="E107" i="2" s="1"/>
  <c r="G107" i="2" s="1"/>
  <c r="F106" i="2"/>
  <c r="D106" i="2"/>
  <c r="E106" i="2" s="1"/>
  <c r="G106" i="2" s="1"/>
  <c r="F105" i="2"/>
  <c r="D105" i="2"/>
  <c r="E105" i="2" s="1"/>
  <c r="G105" i="2" s="1"/>
  <c r="F104" i="2"/>
  <c r="E104" i="2"/>
  <c r="G104" i="2" s="1"/>
  <c r="D104" i="2"/>
  <c r="F103" i="2"/>
  <c r="D103" i="2"/>
  <c r="E103" i="2" s="1"/>
  <c r="G103" i="2" s="1"/>
  <c r="F102" i="2"/>
  <c r="D102" i="2"/>
  <c r="E102" i="2" s="1"/>
  <c r="G102" i="2" s="1"/>
  <c r="G101" i="2"/>
  <c r="F101" i="2"/>
  <c r="D101" i="2"/>
  <c r="E101" i="2" s="1"/>
  <c r="F100" i="2"/>
  <c r="E100" i="2"/>
  <c r="G100" i="2" s="1"/>
  <c r="D100" i="2"/>
  <c r="F99" i="2"/>
  <c r="D99" i="2"/>
  <c r="E99" i="2" s="1"/>
  <c r="G99" i="2" s="1"/>
  <c r="F98" i="2"/>
  <c r="D98" i="2"/>
  <c r="E98" i="2" s="1"/>
  <c r="G98" i="2" s="1"/>
  <c r="F97" i="2"/>
  <c r="D97" i="2"/>
  <c r="E97" i="2" s="1"/>
  <c r="G97" i="2" s="1"/>
  <c r="F96" i="2"/>
  <c r="D96" i="2"/>
  <c r="E96" i="2" s="1"/>
  <c r="G96" i="2" s="1"/>
  <c r="F95" i="2"/>
  <c r="D95" i="2"/>
  <c r="E95" i="2" s="1"/>
  <c r="G95" i="2" s="1"/>
  <c r="F94" i="2"/>
  <c r="D94" i="2"/>
  <c r="E94" i="2" s="1"/>
  <c r="G94" i="2" s="1"/>
  <c r="H93" i="2"/>
  <c r="F93" i="2"/>
  <c r="D93" i="2"/>
  <c r="E93" i="2" s="1"/>
  <c r="G93" i="2" s="1"/>
  <c r="F92" i="2"/>
  <c r="D92" i="2"/>
  <c r="E92" i="2" s="1"/>
  <c r="G92" i="2" s="1"/>
  <c r="F91" i="2"/>
  <c r="D91" i="2"/>
  <c r="E91" i="2" s="1"/>
  <c r="G91" i="2" s="1"/>
  <c r="F90" i="2"/>
  <c r="E90" i="2"/>
  <c r="G90" i="2" s="1"/>
  <c r="D90" i="2"/>
  <c r="F89" i="2"/>
  <c r="D89" i="2"/>
  <c r="E89" i="2" s="1"/>
  <c r="G89" i="2" s="1"/>
  <c r="F88" i="2"/>
  <c r="D88" i="2"/>
  <c r="E88" i="2" s="1"/>
  <c r="G88" i="2" s="1"/>
  <c r="F87" i="2"/>
  <c r="D87" i="2"/>
  <c r="E87" i="2" s="1"/>
  <c r="G87" i="2" s="1"/>
  <c r="H86" i="2" s="1"/>
  <c r="F86" i="2"/>
  <c r="D86" i="2"/>
  <c r="E86" i="2" s="1"/>
  <c r="G86" i="2" s="1"/>
  <c r="G85" i="2"/>
  <c r="F85" i="2"/>
  <c r="D85" i="2"/>
  <c r="E85" i="2" s="1"/>
  <c r="F84" i="2"/>
  <c r="D84" i="2"/>
  <c r="E84" i="2" s="1"/>
  <c r="G84" i="2" s="1"/>
  <c r="F83" i="2"/>
  <c r="D83" i="2"/>
  <c r="E83" i="2" s="1"/>
  <c r="G83" i="2" s="1"/>
  <c r="F82" i="2"/>
  <c r="D82" i="2"/>
  <c r="E82" i="2" s="1"/>
  <c r="G82" i="2" s="1"/>
  <c r="H81" i="2" s="1"/>
  <c r="F81" i="2"/>
  <c r="D81" i="2"/>
  <c r="E81" i="2" s="1"/>
  <c r="G81" i="2" s="1"/>
  <c r="G80" i="2"/>
  <c r="F80" i="2"/>
  <c r="D80" i="2"/>
  <c r="E80" i="2" s="1"/>
  <c r="F79" i="2"/>
  <c r="D79" i="2"/>
  <c r="E79" i="2" s="1"/>
  <c r="G79" i="2" s="1"/>
  <c r="F78" i="2"/>
  <c r="D78" i="2"/>
  <c r="E78" i="2" s="1"/>
  <c r="G78" i="2" s="1"/>
  <c r="F77" i="2"/>
  <c r="D77" i="2"/>
  <c r="E77" i="2" s="1"/>
  <c r="G77" i="2" s="1"/>
  <c r="F76" i="2"/>
  <c r="D76" i="2"/>
  <c r="E76" i="2" s="1"/>
  <c r="G76" i="2" s="1"/>
  <c r="F75" i="2"/>
  <c r="D75" i="2"/>
  <c r="E75" i="2" s="1"/>
  <c r="G75" i="2" s="1"/>
  <c r="F74" i="2"/>
  <c r="D74" i="2"/>
  <c r="E74" i="2" s="1"/>
  <c r="G74" i="2" s="1"/>
  <c r="F73" i="2"/>
  <c r="D73" i="2"/>
  <c r="E73" i="2" s="1"/>
  <c r="G73" i="2" s="1"/>
  <c r="F72" i="2"/>
  <c r="D72" i="2"/>
  <c r="E72" i="2" s="1"/>
  <c r="G72" i="2" s="1"/>
  <c r="F71" i="2"/>
  <c r="D71" i="2"/>
  <c r="E71" i="2" s="1"/>
  <c r="G71" i="2" s="1"/>
  <c r="F70" i="2"/>
  <c r="D70" i="2"/>
  <c r="E70" i="2" s="1"/>
  <c r="G70" i="2" s="1"/>
  <c r="G69" i="2"/>
  <c r="F69" i="2"/>
  <c r="D69" i="2"/>
  <c r="E69" i="2" s="1"/>
  <c r="F68" i="2"/>
  <c r="D68" i="2"/>
  <c r="E68" i="2" s="1"/>
  <c r="G68" i="2" s="1"/>
  <c r="F67" i="2"/>
  <c r="D67" i="2"/>
  <c r="E67" i="2" s="1"/>
  <c r="G67" i="2" s="1"/>
  <c r="F66" i="2"/>
  <c r="D66" i="2"/>
  <c r="E66" i="2" s="1"/>
  <c r="G66" i="2" s="1"/>
  <c r="F65" i="2"/>
  <c r="D65" i="2"/>
  <c r="E65" i="2" s="1"/>
  <c r="G65" i="2" s="1"/>
  <c r="F64" i="2"/>
  <c r="D64" i="2"/>
  <c r="E64" i="2" s="1"/>
  <c r="G64" i="2" s="1"/>
  <c r="F63" i="2"/>
  <c r="D63" i="2"/>
  <c r="E63" i="2" s="1"/>
  <c r="G63" i="2" s="1"/>
  <c r="F62" i="2"/>
  <c r="D62" i="2"/>
  <c r="E62" i="2" s="1"/>
  <c r="G62" i="2" s="1"/>
  <c r="F61" i="2"/>
  <c r="D61" i="2"/>
  <c r="E61" i="2" s="1"/>
  <c r="G61" i="2" s="1"/>
  <c r="F60" i="2"/>
  <c r="D60" i="2"/>
  <c r="E60" i="2" s="1"/>
  <c r="G60" i="2" s="1"/>
  <c r="F59" i="2"/>
  <c r="D59" i="2"/>
  <c r="E59" i="2" s="1"/>
  <c r="G59" i="2" s="1"/>
  <c r="F58" i="2"/>
  <c r="D58" i="2"/>
  <c r="E58" i="2" s="1"/>
  <c r="G58" i="2" s="1"/>
  <c r="F57" i="2"/>
  <c r="D57" i="2"/>
  <c r="E57" i="2" s="1"/>
  <c r="G57" i="2" s="1"/>
  <c r="F56" i="2"/>
  <c r="D56" i="2"/>
  <c r="E56" i="2" s="1"/>
  <c r="G56" i="2" s="1"/>
  <c r="H55" i="2" s="1"/>
  <c r="F55" i="2"/>
  <c r="D55" i="2"/>
  <c r="E55" i="2" s="1"/>
  <c r="G55" i="2" s="1"/>
  <c r="F54" i="2"/>
  <c r="E54" i="2"/>
  <c r="G54" i="2" s="1"/>
  <c r="D54" i="2"/>
  <c r="F53" i="2"/>
  <c r="D53" i="2"/>
  <c r="E53" i="2" s="1"/>
  <c r="G53" i="2" s="1"/>
  <c r="F52" i="2"/>
  <c r="D52" i="2"/>
  <c r="E52" i="2" s="1"/>
  <c r="G52" i="2" s="1"/>
  <c r="F51" i="2"/>
  <c r="D51" i="2"/>
  <c r="E51" i="2" s="1"/>
  <c r="G51" i="2" s="1"/>
  <c r="F50" i="2"/>
  <c r="D50" i="2"/>
  <c r="E50" i="2" s="1"/>
  <c r="G50" i="2" s="1"/>
  <c r="F49" i="2"/>
  <c r="D49" i="2"/>
  <c r="E49" i="2" s="1"/>
  <c r="G49" i="2" s="1"/>
  <c r="F48" i="2"/>
  <c r="D48" i="2"/>
  <c r="E48" i="2" s="1"/>
  <c r="G48" i="2" s="1"/>
  <c r="F47" i="2"/>
  <c r="D47" i="2"/>
  <c r="E47" i="2" s="1"/>
  <c r="G47" i="2" s="1"/>
  <c r="F46" i="2"/>
  <c r="D46" i="2"/>
  <c r="E46" i="2" s="1"/>
  <c r="G46" i="2" s="1"/>
  <c r="F45" i="2"/>
  <c r="D45" i="2"/>
  <c r="E45" i="2" s="1"/>
  <c r="G45" i="2" s="1"/>
  <c r="F44" i="2"/>
  <c r="E44" i="2"/>
  <c r="G44" i="2" s="1"/>
  <c r="D44" i="2"/>
  <c r="F43" i="2"/>
  <c r="D43" i="2"/>
  <c r="E43" i="2" s="1"/>
  <c r="G43" i="2" s="1"/>
  <c r="F42" i="2"/>
  <c r="D42" i="2"/>
  <c r="E42" i="2" s="1"/>
  <c r="G42" i="2" s="1"/>
  <c r="G41" i="2"/>
  <c r="F41" i="2"/>
  <c r="D41" i="2"/>
  <c r="E41" i="2" s="1"/>
  <c r="F40" i="2"/>
  <c r="D40" i="2"/>
  <c r="E40" i="2" s="1"/>
  <c r="G40" i="2" s="1"/>
  <c r="F39" i="2"/>
  <c r="D39" i="2"/>
  <c r="E39" i="2" s="1"/>
  <c r="G39" i="2" s="1"/>
  <c r="F38" i="2"/>
  <c r="D38" i="2"/>
  <c r="E38" i="2" s="1"/>
  <c r="G38" i="2" s="1"/>
  <c r="F37" i="2"/>
  <c r="D37" i="2"/>
  <c r="E37" i="2" s="1"/>
  <c r="G37" i="2" s="1"/>
  <c r="F36" i="2"/>
  <c r="D36" i="2"/>
  <c r="E36" i="2" s="1"/>
  <c r="G36" i="2" s="1"/>
  <c r="F35" i="2"/>
  <c r="E35" i="2"/>
  <c r="G35" i="2" s="1"/>
  <c r="D35" i="2"/>
  <c r="F34" i="2"/>
  <c r="D34" i="2"/>
  <c r="E34" i="2" s="1"/>
  <c r="G34" i="2" s="1"/>
  <c r="F33" i="2"/>
  <c r="D33" i="2"/>
  <c r="E33" i="2" s="1"/>
  <c r="G33" i="2" s="1"/>
  <c r="F32" i="2"/>
  <c r="E32" i="2"/>
  <c r="G32" i="2" s="1"/>
  <c r="D32" i="2"/>
  <c r="F31" i="2"/>
  <c r="D31" i="2"/>
  <c r="E31" i="2" s="1"/>
  <c r="G31" i="2" s="1"/>
  <c r="G30" i="2"/>
  <c r="F30" i="2"/>
  <c r="D30" i="2"/>
  <c r="E30" i="2" s="1"/>
  <c r="F29" i="2"/>
  <c r="D29" i="2"/>
  <c r="E29" i="2" s="1"/>
  <c r="G29" i="2" s="1"/>
  <c r="F28" i="2"/>
  <c r="D28" i="2"/>
  <c r="E28" i="2" s="1"/>
  <c r="G28" i="2" s="1"/>
  <c r="F27" i="2"/>
  <c r="D27" i="2"/>
  <c r="E27" i="2" s="1"/>
  <c r="G27" i="2" s="1"/>
  <c r="F26" i="2"/>
  <c r="D26" i="2"/>
  <c r="E26" i="2" s="1"/>
  <c r="G26" i="2" s="1"/>
  <c r="F25" i="2"/>
  <c r="D25" i="2"/>
  <c r="E25" i="2" s="1"/>
  <c r="G25" i="2" s="1"/>
  <c r="F24" i="2"/>
  <c r="D24" i="2"/>
  <c r="E24" i="2" s="1"/>
  <c r="G24" i="2" s="1"/>
  <c r="F23" i="2"/>
  <c r="D23" i="2"/>
  <c r="E23" i="2" s="1"/>
  <c r="G23" i="2" s="1"/>
  <c r="F22" i="2"/>
  <c r="D22" i="2"/>
  <c r="E22" i="2" s="1"/>
  <c r="G22" i="2" s="1"/>
  <c r="F21" i="2"/>
  <c r="D21" i="2"/>
  <c r="E21" i="2" s="1"/>
  <c r="G21" i="2" s="1"/>
  <c r="F20" i="2"/>
  <c r="D20" i="2"/>
  <c r="E20" i="2" s="1"/>
  <c r="G20" i="2" s="1"/>
  <c r="F19" i="2"/>
  <c r="D19" i="2"/>
  <c r="E19" i="2" s="1"/>
  <c r="G19" i="2" s="1"/>
  <c r="F18" i="2"/>
  <c r="D18" i="2"/>
  <c r="E18" i="2" s="1"/>
  <c r="G18" i="2" s="1"/>
  <c r="F17" i="2"/>
  <c r="D17" i="2"/>
  <c r="E17" i="2" s="1"/>
  <c r="G17" i="2" s="1"/>
  <c r="F16" i="2"/>
  <c r="D16" i="2"/>
  <c r="E16" i="2" s="1"/>
  <c r="G16" i="2" s="1"/>
  <c r="F15" i="2"/>
  <c r="D15" i="2"/>
  <c r="E15" i="2" s="1"/>
  <c r="G15" i="2" s="1"/>
  <c r="F14" i="2"/>
  <c r="D14" i="2"/>
  <c r="E14" i="2" s="1"/>
  <c r="G14" i="2" s="1"/>
  <c r="F13" i="2"/>
  <c r="D13" i="2"/>
  <c r="E13" i="2" s="1"/>
  <c r="G13" i="2" s="1"/>
  <c r="F12" i="2"/>
  <c r="D12" i="2"/>
  <c r="E12" i="2" s="1"/>
  <c r="G12" i="2" s="1"/>
  <c r="F11" i="2"/>
  <c r="D11" i="2"/>
  <c r="E11" i="2" s="1"/>
  <c r="G11" i="2" s="1"/>
  <c r="F10" i="2"/>
  <c r="E10" i="2"/>
  <c r="G10" i="2" s="1"/>
  <c r="D10" i="2"/>
  <c r="F9" i="2"/>
  <c r="D9" i="2"/>
  <c r="E9" i="2" s="1"/>
  <c r="G9" i="2" s="1"/>
  <c r="R8" i="2"/>
  <c r="F8" i="2"/>
  <c r="D8" i="2"/>
  <c r="E8" i="2" s="1"/>
  <c r="G8" i="2" s="1"/>
  <c r="H7" i="2" s="1"/>
  <c r="F7" i="2"/>
  <c r="D7" i="2"/>
  <c r="E7" i="2" s="1"/>
  <c r="G7" i="2" s="1"/>
  <c r="F6" i="2"/>
  <c r="D6" i="2"/>
  <c r="E6" i="2" s="1"/>
  <c r="G6" i="2" s="1"/>
  <c r="F5" i="2"/>
  <c r="D5" i="2"/>
  <c r="E5" i="2" s="1"/>
  <c r="G5" i="2" s="1"/>
  <c r="F4" i="2"/>
  <c r="D4" i="2"/>
  <c r="E4" i="2" s="1"/>
  <c r="G4" i="2" s="1"/>
  <c r="F3" i="2"/>
  <c r="E3" i="2"/>
  <c r="G3" i="2" s="1"/>
  <c r="D3" i="2"/>
  <c r="F2" i="2"/>
  <c r="D2" i="2"/>
  <c r="E2" i="2" s="1"/>
  <c r="G2" i="2" s="1"/>
  <c r="H240" i="2" l="1"/>
  <c r="H256" i="2"/>
  <c r="H304" i="2"/>
  <c r="R5" i="10"/>
  <c r="I18" i="10" s="1"/>
  <c r="H10" i="2"/>
  <c r="H91" i="2"/>
  <c r="H135" i="2"/>
  <c r="H137" i="2"/>
  <c r="H257" i="2"/>
  <c r="H274" i="2"/>
  <c r="H28" i="4"/>
  <c r="H101" i="4"/>
  <c r="H135" i="4"/>
  <c r="H124" i="2"/>
  <c r="H141" i="2"/>
  <c r="H238" i="2"/>
  <c r="H50" i="4"/>
  <c r="H58" i="4"/>
  <c r="H87" i="4"/>
  <c r="H120" i="4"/>
  <c r="H23" i="2"/>
  <c r="H27" i="2"/>
  <c r="H71" i="2"/>
  <c r="H73" i="2"/>
  <c r="H101" i="2"/>
  <c r="H165" i="2"/>
  <c r="H178" i="2"/>
  <c r="H196" i="2"/>
  <c r="H213" i="2"/>
  <c r="O2" i="2"/>
  <c r="H242" i="2"/>
  <c r="H311" i="2"/>
  <c r="H352" i="2"/>
  <c r="H36" i="4"/>
  <c r="H40" i="4"/>
  <c r="H60" i="4"/>
  <c r="H68" i="4"/>
  <c r="H72" i="4"/>
  <c r="H75" i="4"/>
  <c r="H78" i="4"/>
  <c r="H88" i="4"/>
  <c r="H103" i="4"/>
  <c r="H127" i="4"/>
  <c r="H59" i="2"/>
  <c r="H83" i="2"/>
  <c r="H172" i="2"/>
  <c r="H226" i="2"/>
  <c r="H228" i="2"/>
  <c r="H279" i="2"/>
  <c r="H284" i="2"/>
  <c r="H293" i="2"/>
  <c r="H322" i="2"/>
  <c r="H338" i="2"/>
  <c r="H43" i="4"/>
  <c r="H110" i="4"/>
  <c r="H9" i="2"/>
  <c r="H12" i="2"/>
  <c r="H43" i="2"/>
  <c r="H45" i="2"/>
  <c r="H51" i="2"/>
  <c r="H94" i="2"/>
  <c r="H105" i="2"/>
  <c r="H114" i="2"/>
  <c r="H151" i="2"/>
  <c r="H169" i="2"/>
  <c r="H183" i="2"/>
  <c r="H188" i="2"/>
  <c r="H190" i="2"/>
  <c r="H193" i="2"/>
  <c r="H210" i="2"/>
  <c r="H218" i="2"/>
  <c r="H234" i="2"/>
  <c r="H261" i="2"/>
  <c r="H266" i="2"/>
  <c r="H268" i="2"/>
  <c r="H316" i="2"/>
  <c r="S2" i="2"/>
  <c r="H6" i="4"/>
  <c r="H26" i="4"/>
  <c r="H51" i="4"/>
  <c r="H62" i="4"/>
  <c r="H64" i="4"/>
  <c r="H94" i="4"/>
  <c r="H104" i="4"/>
  <c r="H123" i="4"/>
  <c r="O10" i="7"/>
  <c r="J10" i="7" s="1"/>
  <c r="R5" i="11"/>
  <c r="I4" i="11" s="1"/>
  <c r="I46" i="10"/>
  <c r="I52" i="10"/>
  <c r="I106" i="10"/>
  <c r="I70" i="10"/>
  <c r="I19" i="10"/>
  <c r="I72" i="10"/>
  <c r="I89" i="10"/>
  <c r="I12" i="10"/>
  <c r="I17" i="10"/>
  <c r="I85" i="10"/>
  <c r="I98" i="10"/>
  <c r="I111" i="10"/>
  <c r="I28" i="10"/>
  <c r="I31" i="10"/>
  <c r="I5" i="10"/>
  <c r="I14" i="10"/>
  <c r="I93" i="10"/>
  <c r="I78" i="10"/>
  <c r="I75" i="10"/>
  <c r="I121" i="10"/>
  <c r="I57" i="10"/>
  <c r="I8" i="10"/>
  <c r="I27" i="10"/>
  <c r="I30" i="10"/>
  <c r="I56" i="10"/>
  <c r="I94" i="10"/>
  <c r="I91" i="10"/>
  <c r="I113" i="10"/>
  <c r="L5" i="10"/>
  <c r="M5" i="10" s="1"/>
  <c r="I103" i="10"/>
  <c r="I22" i="10"/>
  <c r="I99" i="11"/>
  <c r="I9" i="11"/>
  <c r="I51" i="11"/>
  <c r="I76" i="11"/>
  <c r="I110" i="11"/>
  <c r="I34" i="11"/>
  <c r="I50" i="11"/>
  <c r="I91" i="11"/>
  <c r="I37" i="11"/>
  <c r="I87" i="11"/>
  <c r="I69" i="11"/>
  <c r="I92" i="11"/>
  <c r="I44" i="11"/>
  <c r="I98" i="11"/>
  <c r="I13" i="11"/>
  <c r="I23" i="11"/>
  <c r="I60" i="11"/>
  <c r="I111" i="11"/>
  <c r="I22" i="11"/>
  <c r="I38" i="11"/>
  <c r="I106" i="11"/>
  <c r="I21" i="11"/>
  <c r="I45" i="11"/>
  <c r="I53" i="11"/>
  <c r="I73" i="11"/>
  <c r="I104" i="11"/>
  <c r="I49" i="11"/>
  <c r="I118" i="11"/>
  <c r="I57" i="11"/>
  <c r="I108" i="11"/>
  <c r="I40" i="11"/>
  <c r="I6" i="11"/>
  <c r="I47" i="11"/>
  <c r="I67" i="11"/>
  <c r="I3" i="11"/>
  <c r="I30" i="11"/>
  <c r="I63" i="11"/>
  <c r="I90" i="11"/>
  <c r="I33" i="11"/>
  <c r="I52" i="11"/>
  <c r="I86" i="11"/>
  <c r="I85" i="11"/>
  <c r="I117" i="11"/>
  <c r="I120" i="11"/>
  <c r="M14" i="12"/>
  <c r="I120" i="12"/>
  <c r="I116" i="12"/>
  <c r="I112" i="12"/>
  <c r="I108" i="12"/>
  <c r="I104" i="12"/>
  <c r="I100" i="12"/>
  <c r="I121" i="12"/>
  <c r="I117" i="12"/>
  <c r="I113" i="12"/>
  <c r="I109" i="12"/>
  <c r="I105" i="12"/>
  <c r="I101" i="12"/>
  <c r="I122" i="12"/>
  <c r="I118" i="12"/>
  <c r="I114" i="12"/>
  <c r="I110" i="12"/>
  <c r="I106" i="12"/>
  <c r="I102" i="12"/>
  <c r="I103" i="12"/>
  <c r="I95" i="12"/>
  <c r="I91" i="12"/>
  <c r="I87" i="12"/>
  <c r="I83" i="12"/>
  <c r="I79" i="12"/>
  <c r="I75" i="12"/>
  <c r="I71" i="12"/>
  <c r="I67" i="12"/>
  <c r="I63" i="12"/>
  <c r="I59" i="12"/>
  <c r="I115" i="12"/>
  <c r="I99" i="12"/>
  <c r="I96" i="12"/>
  <c r="I92" i="12"/>
  <c r="I88" i="12"/>
  <c r="I84" i="12"/>
  <c r="I80" i="12"/>
  <c r="I76" i="12"/>
  <c r="I72" i="12"/>
  <c r="I68" i="12"/>
  <c r="I64" i="12"/>
  <c r="I60" i="12"/>
  <c r="I56" i="12"/>
  <c r="I52" i="12"/>
  <c r="I48" i="12"/>
  <c r="I44" i="12"/>
  <c r="I40" i="12"/>
  <c r="I36" i="12"/>
  <c r="I32" i="12"/>
  <c r="I28" i="12"/>
  <c r="I24" i="12"/>
  <c r="I20" i="12"/>
  <c r="I16" i="12"/>
  <c r="I111" i="12"/>
  <c r="I97" i="12"/>
  <c r="I93" i="12"/>
  <c r="I89" i="12"/>
  <c r="I85" i="12"/>
  <c r="I81" i="12"/>
  <c r="I77" i="12"/>
  <c r="I73" i="12"/>
  <c r="I69" i="12"/>
  <c r="I65" i="12"/>
  <c r="I61" i="12"/>
  <c r="I57" i="12"/>
  <c r="I53" i="12"/>
  <c r="I49" i="12"/>
  <c r="I45" i="12"/>
  <c r="I41" i="12"/>
  <c r="I37" i="12"/>
  <c r="I33" i="12"/>
  <c r="I29" i="12"/>
  <c r="I25" i="12"/>
  <c r="I21" i="12"/>
  <c r="I17" i="12"/>
  <c r="I8" i="12"/>
  <c r="I86" i="12"/>
  <c r="I70" i="12"/>
  <c r="I55" i="12"/>
  <c r="I54" i="12"/>
  <c r="I39" i="12"/>
  <c r="I38" i="12"/>
  <c r="I23" i="12"/>
  <c r="I22" i="12"/>
  <c r="I13" i="12"/>
  <c r="I12" i="12"/>
  <c r="I98" i="12"/>
  <c r="I66" i="12"/>
  <c r="I35" i="12"/>
  <c r="I34" i="12"/>
  <c r="I18" i="12"/>
  <c r="I4" i="12"/>
  <c r="I90" i="12"/>
  <c r="I74" i="12"/>
  <c r="I58" i="12"/>
  <c r="I43" i="12"/>
  <c r="I42" i="12"/>
  <c r="I27" i="12"/>
  <c r="I26" i="12"/>
  <c r="I11" i="12"/>
  <c r="I9" i="12"/>
  <c r="I6" i="12"/>
  <c r="I82" i="12"/>
  <c r="I51" i="12"/>
  <c r="I19" i="12"/>
  <c r="I2" i="12"/>
  <c r="I119" i="12"/>
  <c r="I107" i="12"/>
  <c r="I94" i="12"/>
  <c r="I78" i="12"/>
  <c r="I62" i="12"/>
  <c r="I47" i="12"/>
  <c r="I46" i="12"/>
  <c r="I31" i="12"/>
  <c r="I30" i="12"/>
  <c r="I15" i="12"/>
  <c r="I10" i="12"/>
  <c r="I5" i="12"/>
  <c r="I3" i="12"/>
  <c r="I50" i="12"/>
  <c r="I14" i="12"/>
  <c r="I7" i="12"/>
  <c r="L5" i="12"/>
  <c r="M5" i="12" s="1"/>
  <c r="O11" i="12"/>
  <c r="M13" i="12" s="1"/>
  <c r="L5" i="11"/>
  <c r="M5" i="11" s="1"/>
  <c r="I93" i="11"/>
  <c r="I96" i="11"/>
  <c r="I71" i="11"/>
  <c r="M14" i="11"/>
  <c r="I82" i="11"/>
  <c r="I36" i="11"/>
  <c r="I20" i="11"/>
  <c r="I41" i="11"/>
  <c r="I54" i="11"/>
  <c r="I103" i="11"/>
  <c r="I81" i="11"/>
  <c r="I113" i="11"/>
  <c r="I84" i="11"/>
  <c r="I115" i="11"/>
  <c r="I55" i="11"/>
  <c r="I64" i="11"/>
  <c r="I16" i="11"/>
  <c r="O10" i="11"/>
  <c r="O11" i="11" s="1"/>
  <c r="M13" i="11" s="1"/>
  <c r="I28" i="11"/>
  <c r="O10" i="10"/>
  <c r="O11" i="10" s="1"/>
  <c r="O10" i="6"/>
  <c r="M5" i="6"/>
  <c r="I141" i="7"/>
  <c r="I120" i="7"/>
  <c r="I30" i="7"/>
  <c r="I65" i="7"/>
  <c r="I110" i="7"/>
  <c r="M14" i="7"/>
  <c r="I137" i="7"/>
  <c r="I121" i="7"/>
  <c r="I105" i="7"/>
  <c r="I89" i="7"/>
  <c r="I142" i="7"/>
  <c r="I124" i="7"/>
  <c r="I128" i="7"/>
  <c r="I103" i="7"/>
  <c r="I82" i="7"/>
  <c r="I63" i="7"/>
  <c r="I138" i="7"/>
  <c r="I92" i="7"/>
  <c r="I83" i="7"/>
  <c r="I52" i="7"/>
  <c r="I36" i="7"/>
  <c r="I20" i="7"/>
  <c r="I132" i="7"/>
  <c r="I66" i="7"/>
  <c r="I45" i="7"/>
  <c r="I29" i="7"/>
  <c r="I127" i="7"/>
  <c r="I108" i="7"/>
  <c r="I99" i="7"/>
  <c r="I76" i="7"/>
  <c r="I61" i="7"/>
  <c r="I46" i="7"/>
  <c r="I11" i="7"/>
  <c r="I4" i="7"/>
  <c r="I13" i="7"/>
  <c r="I26" i="7"/>
  <c r="I3" i="7"/>
  <c r="I22" i="7"/>
  <c r="I31" i="7"/>
  <c r="I47" i="7"/>
  <c r="I15" i="7"/>
  <c r="I118" i="7"/>
  <c r="I43" i="7"/>
  <c r="I10" i="7"/>
  <c r="I51" i="7"/>
  <c r="I39" i="7"/>
  <c r="I18" i="7"/>
  <c r="I9" i="7"/>
  <c r="I60" i="7"/>
  <c r="I38" i="7"/>
  <c r="I54" i="7"/>
  <c r="I72" i="7"/>
  <c r="I84" i="7"/>
  <c r="I106" i="7"/>
  <c r="I122" i="7"/>
  <c r="I21" i="7"/>
  <c r="I37" i="7"/>
  <c r="I53" i="7"/>
  <c r="I73" i="7"/>
  <c r="I136" i="7"/>
  <c r="I28" i="7"/>
  <c r="I44" i="7"/>
  <c r="I64" i="7"/>
  <c r="I90" i="7"/>
  <c r="I100" i="7"/>
  <c r="I55" i="7"/>
  <c r="I71" i="7"/>
  <c r="I96" i="7"/>
  <c r="I114" i="7"/>
  <c r="I135" i="7"/>
  <c r="I131" i="7"/>
  <c r="I81" i="7"/>
  <c r="I97" i="7"/>
  <c r="I113" i="7"/>
  <c r="I129" i="7"/>
  <c r="I8" i="7"/>
  <c r="L5" i="7"/>
  <c r="M5" i="7" s="1"/>
  <c r="I23" i="7"/>
  <c r="I78" i="7"/>
  <c r="I5" i="7"/>
  <c r="I74" i="7"/>
  <c r="I58" i="7"/>
  <c r="I27" i="7"/>
  <c r="I6" i="7"/>
  <c r="I35" i="7"/>
  <c r="I42" i="7"/>
  <c r="I56" i="7"/>
  <c r="I75" i="7"/>
  <c r="I88" i="7"/>
  <c r="I107" i="7"/>
  <c r="I123" i="7"/>
  <c r="I25" i="7"/>
  <c r="I41" i="7"/>
  <c r="I57" i="7"/>
  <c r="I94" i="7"/>
  <c r="I16" i="7"/>
  <c r="I32" i="7"/>
  <c r="I48" i="7"/>
  <c r="I69" i="7"/>
  <c r="I91" i="7"/>
  <c r="I104" i="7"/>
  <c r="I59" i="7"/>
  <c r="I80" i="7"/>
  <c r="I98" i="7"/>
  <c r="I119" i="7"/>
  <c r="I115" i="7"/>
  <c r="I140" i="7"/>
  <c r="I85" i="7"/>
  <c r="I101" i="7"/>
  <c r="I117" i="7"/>
  <c r="I133" i="7"/>
  <c r="I14" i="7"/>
  <c r="I116" i="7"/>
  <c r="I7" i="7"/>
  <c r="I19" i="7"/>
  <c r="I12" i="7"/>
  <c r="I2" i="7"/>
  <c r="I34" i="7"/>
  <c r="I50" i="7"/>
  <c r="I70" i="7"/>
  <c r="I79" i="7"/>
  <c r="I102" i="7"/>
  <c r="I111" i="7"/>
  <c r="I17" i="7"/>
  <c r="I33" i="7"/>
  <c r="I49" i="7"/>
  <c r="I68" i="7"/>
  <c r="I134" i="7"/>
  <c r="I24" i="7"/>
  <c r="I40" i="7"/>
  <c r="I62" i="7"/>
  <c r="I86" i="7"/>
  <c r="I95" i="7"/>
  <c r="I139" i="7"/>
  <c r="I67" i="7"/>
  <c r="I87" i="7"/>
  <c r="I112" i="7"/>
  <c r="I130" i="7"/>
  <c r="I126" i="7"/>
  <c r="I77" i="7"/>
  <c r="I93" i="7"/>
  <c r="I109" i="7"/>
  <c r="I125" i="7"/>
  <c r="O11" i="7"/>
  <c r="M13" i="7" s="1"/>
  <c r="J128" i="7"/>
  <c r="J38" i="7"/>
  <c r="J135" i="7"/>
  <c r="J93" i="7"/>
  <c r="J89" i="7"/>
  <c r="R5" i="6"/>
  <c r="I131" i="6" s="1"/>
  <c r="P9" i="4"/>
  <c r="H5" i="4"/>
  <c r="H13" i="4"/>
  <c r="H25" i="4"/>
  <c r="H19" i="4"/>
  <c r="H52" i="4"/>
  <c r="H20" i="4"/>
  <c r="H35" i="4"/>
  <c r="H42" i="4"/>
  <c r="H69" i="4"/>
  <c r="H76" i="4"/>
  <c r="H85" i="4"/>
  <c r="S2" i="4"/>
  <c r="H14" i="4"/>
  <c r="H21" i="4"/>
  <c r="H23" i="4"/>
  <c r="H33" i="4"/>
  <c r="H47" i="4"/>
  <c r="H54" i="4"/>
  <c r="H81" i="4"/>
  <c r="H95" i="4"/>
  <c r="H107" i="4"/>
  <c r="H117" i="4"/>
  <c r="H133" i="4"/>
  <c r="H7" i="4"/>
  <c r="H11" i="4"/>
  <c r="H30" i="4"/>
  <c r="H37" i="4"/>
  <c r="H39" i="4"/>
  <c r="H44" i="4"/>
  <c r="H49" i="4"/>
  <c r="H63" i="4"/>
  <c r="H67" i="4"/>
  <c r="H70" i="4"/>
  <c r="H74" i="4"/>
  <c r="H106" i="4"/>
  <c r="H126" i="4"/>
  <c r="O2" i="4"/>
  <c r="H73" i="4"/>
  <c r="H2" i="4"/>
  <c r="H46" i="4"/>
  <c r="H53" i="4"/>
  <c r="H57" i="4"/>
  <c r="H90" i="4"/>
  <c r="R4" i="4" s="1"/>
  <c r="H99" i="4"/>
  <c r="H113" i="4"/>
  <c r="H119" i="4"/>
  <c r="H136" i="4"/>
  <c r="H97" i="4"/>
  <c r="H114" i="4"/>
  <c r="H122" i="4"/>
  <c r="H129" i="4"/>
  <c r="H142" i="4"/>
  <c r="H15" i="4"/>
  <c r="H22" i="4"/>
  <c r="H55" i="4"/>
  <c r="H65" i="4"/>
  <c r="H82" i="4"/>
  <c r="H12" i="4"/>
  <c r="H17" i="4"/>
  <c r="H31" i="4"/>
  <c r="H38" i="4"/>
  <c r="H48" i="4"/>
  <c r="H56" i="4"/>
  <c r="H59" i="4"/>
  <c r="H66" i="4"/>
  <c r="H71" i="4"/>
  <c r="H98" i="4"/>
  <c r="H130" i="4"/>
  <c r="H9" i="4"/>
  <c r="H10" i="4"/>
  <c r="H4" i="4"/>
  <c r="H3" i="4"/>
  <c r="H8" i="4"/>
  <c r="H16" i="4"/>
  <c r="H24" i="4"/>
  <c r="H27" i="4"/>
  <c r="H34" i="4"/>
  <c r="H83" i="4"/>
  <c r="H91" i="4"/>
  <c r="H105" i="4"/>
  <c r="H121" i="4"/>
  <c r="O8" i="4"/>
  <c r="P8" i="4" s="1"/>
  <c r="H84" i="4"/>
  <c r="H100" i="4"/>
  <c r="H116" i="4"/>
  <c r="H132" i="4"/>
  <c r="H80" i="4"/>
  <c r="H86" i="4"/>
  <c r="H96" i="4"/>
  <c r="H102" i="4"/>
  <c r="H112" i="4"/>
  <c r="H118" i="4"/>
  <c r="H128" i="4"/>
  <c r="H134" i="4"/>
  <c r="H138" i="4"/>
  <c r="H137" i="4"/>
  <c r="H89" i="4"/>
  <c r="R5" i="4"/>
  <c r="I78" i="4" s="1"/>
  <c r="H29" i="4"/>
  <c r="H45" i="4"/>
  <c r="H61" i="4"/>
  <c r="H77" i="4"/>
  <c r="H92" i="4"/>
  <c r="H93" i="4"/>
  <c r="H108" i="4"/>
  <c r="H109" i="4"/>
  <c r="H124" i="4"/>
  <c r="H125" i="4"/>
  <c r="H140" i="4"/>
  <c r="H26" i="2"/>
  <c r="H19" i="2"/>
  <c r="H182" i="2"/>
  <c r="H185" i="2"/>
  <c r="H248" i="2"/>
  <c r="H30" i="2"/>
  <c r="H35" i="2"/>
  <c r="H42" i="2"/>
  <c r="H102" i="2"/>
  <c r="H107" i="2"/>
  <c r="H118" i="2"/>
  <c r="H121" i="2"/>
  <c r="H128" i="2"/>
  <c r="H144" i="2"/>
  <c r="H157" i="2"/>
  <c r="H166" i="2"/>
  <c r="H171" i="2"/>
  <c r="H191" i="2"/>
  <c r="H197" i="2"/>
  <c r="H207" i="2"/>
  <c r="H269" i="2"/>
  <c r="H305" i="2"/>
  <c r="H314" i="2"/>
  <c r="H329" i="2"/>
  <c r="H333" i="2"/>
  <c r="H354" i="2"/>
  <c r="H14" i="2"/>
  <c r="H22" i="2"/>
  <c r="H64" i="2"/>
  <c r="H67" i="2"/>
  <c r="H82" i="2"/>
  <c r="H85" i="2"/>
  <c r="H87" i="2"/>
  <c r="H90" i="2"/>
  <c r="H98" i="2"/>
  <c r="H130" i="2"/>
  <c r="H133" i="2"/>
  <c r="H138" i="2"/>
  <c r="H162" i="2"/>
  <c r="H181" i="2"/>
  <c r="H186" i="2"/>
  <c r="H202" i="2"/>
  <c r="H204" i="2"/>
  <c r="H205" i="2"/>
  <c r="H237" i="2"/>
  <c r="H236" i="2"/>
  <c r="H255" i="2"/>
  <c r="H281" i="2"/>
  <c r="H283" i="2"/>
  <c r="H290" i="2"/>
  <c r="R4" i="2" s="1"/>
  <c r="R5" i="2" s="1"/>
  <c r="H295" i="2"/>
  <c r="H334" i="2"/>
  <c r="H340" i="2"/>
  <c r="H5" i="2"/>
  <c r="H21" i="2"/>
  <c r="H29" i="2"/>
  <c r="H61" i="2"/>
  <c r="H2" i="2"/>
  <c r="P8" i="2"/>
  <c r="H17" i="2"/>
  <c r="H41" i="2"/>
  <c r="H48" i="2"/>
  <c r="H53" i="2"/>
  <c r="H58" i="2"/>
  <c r="H78" i="2"/>
  <c r="H108" i="2"/>
  <c r="H122" i="2"/>
  <c r="H149" i="2"/>
  <c r="H277" i="2"/>
  <c r="H287" i="2"/>
  <c r="H326" i="2"/>
  <c r="H336" i="2"/>
  <c r="H347" i="2"/>
  <c r="H39" i="2"/>
  <c r="H54" i="2"/>
  <c r="H62" i="2"/>
  <c r="H77" i="2"/>
  <c r="H96" i="2"/>
  <c r="H109" i="2"/>
  <c r="H134" i="2"/>
  <c r="H140" i="2"/>
  <c r="H154" i="2"/>
  <c r="H160" i="2"/>
  <c r="H173" i="2"/>
  <c r="H221" i="2"/>
  <c r="H241" i="2"/>
  <c r="H310" i="2"/>
  <c r="H319" i="2"/>
  <c r="H335" i="2"/>
  <c r="H358" i="2"/>
  <c r="H32" i="2"/>
  <c r="H49" i="2"/>
  <c r="H103" i="2"/>
  <c r="H106" i="2"/>
  <c r="H112" i="2"/>
  <c r="H117" i="2"/>
  <c r="H123" i="2"/>
  <c r="H125" i="2"/>
  <c r="H146" i="2"/>
  <c r="H150" i="2"/>
  <c r="H156" i="2"/>
  <c r="H167" i="2"/>
  <c r="H170" i="2"/>
  <c r="H176" i="2"/>
  <c r="H199" i="2"/>
  <c r="H229" i="2"/>
  <c r="H254" i="2"/>
  <c r="H263" i="2"/>
  <c r="H280" i="2"/>
  <c r="H291" i="2"/>
  <c r="H332" i="2"/>
  <c r="H351" i="2"/>
  <c r="H37" i="2"/>
  <c r="H38" i="2"/>
  <c r="H70" i="2"/>
  <c r="H69" i="2"/>
  <c r="H88" i="2"/>
  <c r="H89" i="2"/>
  <c r="H200" i="2"/>
  <c r="H201" i="2"/>
  <c r="H264" i="2"/>
  <c r="H265" i="2"/>
  <c r="H6" i="2"/>
  <c r="H18" i="2"/>
  <c r="H46" i="2"/>
  <c r="H50" i="2"/>
  <c r="H65" i="2"/>
  <c r="H66" i="2"/>
  <c r="H75" i="2"/>
  <c r="H8" i="2"/>
  <c r="H33" i="2"/>
  <c r="H34" i="2"/>
  <c r="H3" i="2"/>
  <c r="H4" i="2"/>
  <c r="H24" i="2"/>
  <c r="H25" i="2"/>
  <c r="H56" i="2"/>
  <c r="H57" i="2"/>
  <c r="H74" i="2"/>
  <c r="H232" i="2"/>
  <c r="H233" i="2"/>
  <c r="H15" i="2"/>
  <c r="H44" i="2"/>
  <c r="H79" i="2"/>
  <c r="H126" i="2"/>
  <c r="H174" i="2"/>
  <c r="H214" i="2"/>
  <c r="H216" i="2"/>
  <c r="H249" i="2"/>
  <c r="H317" i="2"/>
  <c r="H11" i="2"/>
  <c r="H40" i="2"/>
  <c r="H72" i="2"/>
  <c r="H97" i="2"/>
  <c r="H129" i="2"/>
  <c r="H161" i="2"/>
  <c r="H177" i="2"/>
  <c r="H271" i="2"/>
  <c r="H298" i="2"/>
  <c r="H318" i="2"/>
  <c r="H28" i="2"/>
  <c r="H31" i="2"/>
  <c r="H60" i="2"/>
  <c r="H63" i="2"/>
  <c r="H92" i="2"/>
  <c r="H95" i="2"/>
  <c r="H99" i="2"/>
  <c r="H100" i="2"/>
  <c r="H104" i="2"/>
  <c r="H115" i="2"/>
  <c r="H116" i="2"/>
  <c r="H120" i="2"/>
  <c r="H131" i="2"/>
  <c r="H132" i="2"/>
  <c r="H136" i="2"/>
  <c r="H147" i="2"/>
  <c r="H148" i="2"/>
  <c r="H152" i="2"/>
  <c r="H163" i="2"/>
  <c r="H164" i="2"/>
  <c r="H168" i="2"/>
  <c r="H179" i="2"/>
  <c r="H180" i="2"/>
  <c r="H184" i="2"/>
  <c r="H187" i="2"/>
  <c r="H189" i="2"/>
  <c r="H209" i="2"/>
  <c r="H217" i="2"/>
  <c r="H220" i="2"/>
  <c r="H223" i="2"/>
  <c r="H231" i="2"/>
  <c r="H246" i="2"/>
  <c r="H247" i="2"/>
  <c r="H250" i="2"/>
  <c r="H251" i="2"/>
  <c r="H253" i="2"/>
  <c r="H273" i="2"/>
  <c r="H275" i="2"/>
  <c r="H276" i="2"/>
  <c r="H300" i="2"/>
  <c r="H348" i="2"/>
  <c r="H349" i="2"/>
  <c r="H353" i="2"/>
  <c r="H13" i="2"/>
  <c r="H16" i="2"/>
  <c r="H47" i="2"/>
  <c r="H76" i="2"/>
  <c r="H80" i="2"/>
  <c r="H110" i="2"/>
  <c r="H142" i="2"/>
  <c r="H158" i="2"/>
  <c r="H215" i="2"/>
  <c r="H219" i="2"/>
  <c r="H285" i="2"/>
  <c r="H330" i="2"/>
  <c r="H331" i="2"/>
  <c r="H20" i="2"/>
  <c r="H52" i="2"/>
  <c r="H84" i="2"/>
  <c r="H113" i="2"/>
  <c r="H145" i="2"/>
  <c r="H211" i="2"/>
  <c r="H244" i="2"/>
  <c r="H36" i="2"/>
  <c r="H68" i="2"/>
  <c r="H111" i="2"/>
  <c r="H127" i="2"/>
  <c r="H143" i="2"/>
  <c r="H159" i="2"/>
  <c r="H175" i="2"/>
  <c r="H194" i="2"/>
  <c r="H208" i="2"/>
  <c r="H212" i="2"/>
  <c r="H222" i="2"/>
  <c r="H225" i="2"/>
  <c r="H239" i="2"/>
  <c r="H243" i="2"/>
  <c r="H258" i="2"/>
  <c r="H272" i="2"/>
  <c r="H288" i="2"/>
  <c r="H292" i="2"/>
  <c r="H294" i="2"/>
  <c r="H299" i="2"/>
  <c r="H302" i="2"/>
  <c r="H303" i="2"/>
  <c r="H320" i="2"/>
  <c r="H339" i="2"/>
  <c r="H350" i="2"/>
  <c r="H195" i="2"/>
  <c r="H198" i="2"/>
  <c r="H227" i="2"/>
  <c r="H230" i="2"/>
  <c r="H259" i="2"/>
  <c r="H262" i="2"/>
  <c r="H282" i="2"/>
  <c r="H286" i="2"/>
  <c r="H301" i="2"/>
  <c r="H315" i="2"/>
  <c r="O9" i="2"/>
  <c r="P9" i="2" s="1"/>
  <c r="H324" i="2"/>
  <c r="H327" i="2"/>
  <c r="H355" i="2"/>
  <c r="H361" i="2"/>
  <c r="H362" i="2"/>
  <c r="H203" i="2"/>
  <c r="H235" i="2"/>
  <c r="H267" i="2"/>
  <c r="H289" i="2"/>
  <c r="H297" i="2"/>
  <c r="H306" i="2"/>
  <c r="H312" i="2"/>
  <c r="H313" i="2"/>
  <c r="H321" i="2"/>
  <c r="H323" i="2"/>
  <c r="H337" i="2"/>
  <c r="H341" i="2"/>
  <c r="H345" i="2"/>
  <c r="H278" i="2"/>
  <c r="H307" i="2"/>
  <c r="H309" i="2"/>
  <c r="H342" i="2"/>
  <c r="H356" i="2"/>
  <c r="H296" i="2"/>
  <c r="H325" i="2"/>
  <c r="H328" i="2"/>
  <c r="H357" i="2"/>
  <c r="H360" i="2"/>
  <c r="J81" i="7" l="1"/>
  <c r="J52" i="7"/>
  <c r="J84" i="7"/>
  <c r="J85" i="7"/>
  <c r="J73" i="7"/>
  <c r="I41" i="10"/>
  <c r="I16" i="10"/>
  <c r="I47" i="10"/>
  <c r="I115" i="10"/>
  <c r="I118" i="10"/>
  <c r="I29" i="10"/>
  <c r="I34" i="10"/>
  <c r="I108" i="10"/>
  <c r="I9" i="10"/>
  <c r="I81" i="10"/>
  <c r="I112" i="10"/>
  <c r="I99" i="10"/>
  <c r="I102" i="10"/>
  <c r="I76" i="10"/>
  <c r="I10" i="10"/>
  <c r="I43" i="10"/>
  <c r="I13" i="10"/>
  <c r="I7" i="10"/>
  <c r="I50" i="10"/>
  <c r="I114" i="10"/>
  <c r="I69" i="10"/>
  <c r="I11" i="10"/>
  <c r="I38" i="10"/>
  <c r="I105" i="10"/>
  <c r="I88" i="10"/>
  <c r="I2" i="10"/>
  <c r="I87" i="10"/>
  <c r="I36" i="10"/>
  <c r="I92" i="10"/>
  <c r="I67" i="10"/>
  <c r="J21" i="7"/>
  <c r="J2" i="7"/>
  <c r="J80" i="7"/>
  <c r="J36" i="7"/>
  <c r="J30" i="7"/>
  <c r="M13" i="10"/>
  <c r="I109" i="10"/>
  <c r="I61" i="10"/>
  <c r="I24" i="10"/>
  <c r="I54" i="10"/>
  <c r="I100" i="10"/>
  <c r="I3" i="10"/>
  <c r="I64" i="10"/>
  <c r="I84" i="10"/>
  <c r="I42" i="10"/>
  <c r="I15" i="10"/>
  <c r="I40" i="10"/>
  <c r="I119" i="10"/>
  <c r="I122" i="10"/>
  <c r="I49" i="10"/>
  <c r="I60" i="10"/>
  <c r="I65" i="10"/>
  <c r="I63" i="10"/>
  <c r="I79" i="10"/>
  <c r="I66" i="10"/>
  <c r="I117" i="10"/>
  <c r="I51" i="10"/>
  <c r="I55" i="10"/>
  <c r="I59" i="10"/>
  <c r="I39" i="10"/>
  <c r="I104" i="10"/>
  <c r="I4" i="10"/>
  <c r="I32" i="10"/>
  <c r="I90" i="10"/>
  <c r="I62" i="10"/>
  <c r="I120" i="10"/>
  <c r="I80" i="10"/>
  <c r="J78" i="7"/>
  <c r="J42" i="7"/>
  <c r="J138" i="7"/>
  <c r="J17" i="7"/>
  <c r="J92" i="7"/>
  <c r="I48" i="10"/>
  <c r="I86" i="10"/>
  <c r="I71" i="10"/>
  <c r="I74" i="10"/>
  <c r="I77" i="10"/>
  <c r="I53" i="10"/>
  <c r="I96" i="10"/>
  <c r="I37" i="10"/>
  <c r="I26" i="10"/>
  <c r="I6" i="10"/>
  <c r="I20" i="10"/>
  <c r="I58" i="10"/>
  <c r="I116" i="10"/>
  <c r="I25" i="10"/>
  <c r="I44" i="10"/>
  <c r="I97" i="10"/>
  <c r="I45" i="10"/>
  <c r="I95" i="10"/>
  <c r="I82" i="10"/>
  <c r="I101" i="10"/>
  <c r="I33" i="10"/>
  <c r="M14" i="10"/>
  <c r="I73" i="10"/>
  <c r="I23" i="10"/>
  <c r="I35" i="10"/>
  <c r="I110" i="10"/>
  <c r="I21" i="10"/>
  <c r="I107" i="10"/>
  <c r="I83" i="10"/>
  <c r="I68" i="10"/>
  <c r="J4" i="12"/>
  <c r="J87" i="12"/>
  <c r="J73" i="12"/>
  <c r="J35" i="12"/>
  <c r="J18" i="12"/>
  <c r="J93" i="12"/>
  <c r="J31" i="12"/>
  <c r="J82" i="12"/>
  <c r="J108" i="12"/>
  <c r="J91" i="12"/>
  <c r="J100" i="12"/>
  <c r="J115" i="12"/>
  <c r="J95" i="12"/>
  <c r="J55" i="12"/>
  <c r="J38" i="12"/>
  <c r="J29" i="12"/>
  <c r="J60" i="12"/>
  <c r="J102" i="12"/>
  <c r="J3" i="12"/>
  <c r="J16" i="12"/>
  <c r="J62" i="12"/>
  <c r="J53" i="12"/>
  <c r="J80" i="12"/>
  <c r="J117" i="12"/>
  <c r="I80" i="11"/>
  <c r="I32" i="11"/>
  <c r="I100" i="11"/>
  <c r="I65" i="11"/>
  <c r="I25" i="11"/>
  <c r="I66" i="11"/>
  <c r="I109" i="11"/>
  <c r="I61" i="11"/>
  <c r="I122" i="11"/>
  <c r="I12" i="11"/>
  <c r="I31" i="11"/>
  <c r="I77" i="11"/>
  <c r="I29" i="11"/>
  <c r="I102" i="11"/>
  <c r="I56" i="11"/>
  <c r="I78" i="11"/>
  <c r="I2" i="11"/>
  <c r="I89" i="11"/>
  <c r="I17" i="11"/>
  <c r="I18" i="11"/>
  <c r="I19" i="11"/>
  <c r="I42" i="11"/>
  <c r="I114" i="11"/>
  <c r="I48" i="11"/>
  <c r="I116" i="11"/>
  <c r="I97" i="11"/>
  <c r="I75" i="11"/>
  <c r="I7" i="11"/>
  <c r="I83" i="11"/>
  <c r="I112" i="11"/>
  <c r="I88" i="11"/>
  <c r="I119" i="11"/>
  <c r="I8" i="11"/>
  <c r="I46" i="11"/>
  <c r="I95" i="11"/>
  <c r="I15" i="11"/>
  <c r="I105" i="11"/>
  <c r="I70" i="11"/>
  <c r="I101" i="11"/>
  <c r="I68" i="11"/>
  <c r="I74" i="11"/>
  <c r="I10" i="11"/>
  <c r="I39" i="11"/>
  <c r="I24" i="11"/>
  <c r="I121" i="11"/>
  <c r="I59" i="11"/>
  <c r="I72" i="11"/>
  <c r="I5" i="11"/>
  <c r="I35" i="11"/>
  <c r="I11" i="11"/>
  <c r="I62" i="11"/>
  <c r="I27" i="11"/>
  <c r="I58" i="11"/>
  <c r="I94" i="11"/>
  <c r="I14" i="11"/>
  <c r="I107" i="11"/>
  <c r="I26" i="11"/>
  <c r="I43" i="11"/>
  <c r="I79" i="11"/>
  <c r="J7" i="12"/>
  <c r="J51" i="12"/>
  <c r="J112" i="12"/>
  <c r="J5" i="12"/>
  <c r="J47" i="12"/>
  <c r="J67" i="12"/>
  <c r="J32" i="12"/>
  <c r="J22" i="12"/>
  <c r="J46" i="12"/>
  <c r="J66" i="12"/>
  <c r="J86" i="12"/>
  <c r="J37" i="12"/>
  <c r="J57" i="12"/>
  <c r="J77" i="12"/>
  <c r="J104" i="12"/>
  <c r="J64" i="12"/>
  <c r="J84" i="12"/>
  <c r="J99" i="12"/>
  <c r="J114" i="12"/>
  <c r="J19" i="12"/>
  <c r="J120" i="12"/>
  <c r="J52" i="12"/>
  <c r="J43" i="12"/>
  <c r="J30" i="12"/>
  <c r="J70" i="12"/>
  <c r="J21" i="12"/>
  <c r="J61" i="12"/>
  <c r="J68" i="12"/>
  <c r="J107" i="12"/>
  <c r="J101" i="12"/>
  <c r="J56" i="12"/>
  <c r="J15" i="12"/>
  <c r="J13" i="12"/>
  <c r="J6" i="12"/>
  <c r="J10" i="12"/>
  <c r="J50" i="12"/>
  <c r="J94" i="12"/>
  <c r="J41" i="12"/>
  <c r="J85" i="12"/>
  <c r="J116" i="12"/>
  <c r="J92" i="12"/>
  <c r="J118" i="12"/>
  <c r="J2" i="12"/>
  <c r="J24" i="12"/>
  <c r="J63" i="12"/>
  <c r="J44" i="12"/>
  <c r="J20" i="12"/>
  <c r="J59" i="12"/>
  <c r="J39" i="12"/>
  <c r="J9" i="12"/>
  <c r="J48" i="12"/>
  <c r="J12" i="12"/>
  <c r="J34" i="12"/>
  <c r="J54" i="12"/>
  <c r="J78" i="12"/>
  <c r="J98" i="12"/>
  <c r="J25" i="12"/>
  <c r="J45" i="12"/>
  <c r="J69" i="12"/>
  <c r="J89" i="12"/>
  <c r="J76" i="12"/>
  <c r="J96" i="12"/>
  <c r="J111" i="12"/>
  <c r="J113" i="12"/>
  <c r="J106" i="12"/>
  <c r="J122" i="12"/>
  <c r="J105" i="12"/>
  <c r="J121" i="12"/>
  <c r="J14" i="12"/>
  <c r="J40" i="12"/>
  <c r="J79" i="12"/>
  <c r="J28" i="12"/>
  <c r="J8" i="12"/>
  <c r="J36" i="12"/>
  <c r="J75" i="12"/>
  <c r="J23" i="12"/>
  <c r="J83" i="12"/>
  <c r="J27" i="12"/>
  <c r="J71" i="12"/>
  <c r="J11" i="12"/>
  <c r="J26" i="12"/>
  <c r="J42" i="12"/>
  <c r="J58" i="12"/>
  <c r="J74" i="12"/>
  <c r="J90" i="12"/>
  <c r="J17" i="12"/>
  <c r="J33" i="12"/>
  <c r="J49" i="12"/>
  <c r="J65" i="12"/>
  <c r="J81" i="12"/>
  <c r="J97" i="12"/>
  <c r="J72" i="12"/>
  <c r="J88" i="12"/>
  <c r="J103" i="12"/>
  <c r="J119" i="12"/>
  <c r="J110" i="12"/>
  <c r="J109" i="12"/>
  <c r="J121" i="11"/>
  <c r="J117" i="11"/>
  <c r="J113" i="11"/>
  <c r="J109" i="11"/>
  <c r="J105" i="11"/>
  <c r="J101" i="11"/>
  <c r="J97" i="11"/>
  <c r="J93" i="11"/>
  <c r="J89" i="11"/>
  <c r="J85" i="11"/>
  <c r="J122" i="11"/>
  <c r="J118" i="11"/>
  <c r="J114" i="11"/>
  <c r="J110" i="11"/>
  <c r="J106" i="11"/>
  <c r="J102" i="11"/>
  <c r="J98" i="11"/>
  <c r="J94" i="11"/>
  <c r="J90" i="11"/>
  <c r="J86" i="11"/>
  <c r="J82" i="11"/>
  <c r="J78" i="11"/>
  <c r="J74" i="11"/>
  <c r="J70" i="11"/>
  <c r="J66" i="11"/>
  <c r="J62" i="11"/>
  <c r="J58" i="11"/>
  <c r="J54" i="11"/>
  <c r="J112" i="11"/>
  <c r="J107" i="11"/>
  <c r="J96" i="11"/>
  <c r="J91" i="11"/>
  <c r="J79" i="11"/>
  <c r="J77" i="11"/>
  <c r="J72" i="11"/>
  <c r="J63" i="11"/>
  <c r="J61" i="11"/>
  <c r="J56" i="11"/>
  <c r="J50" i="11"/>
  <c r="J46" i="11"/>
  <c r="J42" i="11"/>
  <c r="J38" i="11"/>
  <c r="J34" i="11"/>
  <c r="J30" i="11"/>
  <c r="J26" i="11"/>
  <c r="J22" i="11"/>
  <c r="J18" i="11"/>
  <c r="J12" i="11"/>
  <c r="J11" i="11"/>
  <c r="J10" i="11"/>
  <c r="J5" i="11"/>
  <c r="J3" i="11"/>
  <c r="J116" i="11"/>
  <c r="J111" i="11"/>
  <c r="J100" i="11"/>
  <c r="J95" i="11"/>
  <c r="J84" i="11"/>
  <c r="J81" i="11"/>
  <c r="J76" i="11"/>
  <c r="J67" i="11"/>
  <c r="J65" i="11"/>
  <c r="J60" i="11"/>
  <c r="J51" i="11"/>
  <c r="J47" i="11"/>
  <c r="J43" i="11"/>
  <c r="J39" i="11"/>
  <c r="J35" i="11"/>
  <c r="J31" i="11"/>
  <c r="J27" i="11"/>
  <c r="J23" i="11"/>
  <c r="J19" i="11"/>
  <c r="J15" i="11"/>
  <c r="J14" i="11"/>
  <c r="J13" i="11"/>
  <c r="J9" i="11"/>
  <c r="J6" i="11"/>
  <c r="J4" i="11"/>
  <c r="J2" i="11"/>
  <c r="J120" i="11"/>
  <c r="J115" i="11"/>
  <c r="J104" i="11"/>
  <c r="J99" i="11"/>
  <c r="J88" i="11"/>
  <c r="J83" i="11"/>
  <c r="J80" i="11"/>
  <c r="J71" i="11"/>
  <c r="J69" i="11"/>
  <c r="J64" i="11"/>
  <c r="J55" i="11"/>
  <c r="J53" i="11"/>
  <c r="J48" i="11"/>
  <c r="J44" i="11"/>
  <c r="J40" i="11"/>
  <c r="J36" i="11"/>
  <c r="J32" i="11"/>
  <c r="J28" i="11"/>
  <c r="J24" i="11"/>
  <c r="J20" i="11"/>
  <c r="J16" i="11"/>
  <c r="J7" i="11"/>
  <c r="J119" i="11"/>
  <c r="J92" i="11"/>
  <c r="J41" i="11"/>
  <c r="J25" i="11"/>
  <c r="J108" i="11"/>
  <c r="J45" i="11"/>
  <c r="J29" i="11"/>
  <c r="J75" i="11"/>
  <c r="J59" i="11"/>
  <c r="J37" i="11"/>
  <c r="J21" i="11"/>
  <c r="J87" i="11"/>
  <c r="J49" i="11"/>
  <c r="J33" i="11"/>
  <c r="J17" i="11"/>
  <c r="J103" i="11"/>
  <c r="J73" i="11"/>
  <c r="J68" i="11"/>
  <c r="J57" i="11"/>
  <c r="J52" i="11"/>
  <c r="J8" i="11"/>
  <c r="J119" i="10"/>
  <c r="J115" i="10"/>
  <c r="J111" i="10"/>
  <c r="J107" i="10"/>
  <c r="J103" i="10"/>
  <c r="J99" i="10"/>
  <c r="J95" i="10"/>
  <c r="J91" i="10"/>
  <c r="J87" i="10"/>
  <c r="J83" i="10"/>
  <c r="J79" i="10"/>
  <c r="J75" i="10"/>
  <c r="J71" i="10"/>
  <c r="J67" i="10"/>
  <c r="J63" i="10"/>
  <c r="J59" i="10"/>
  <c r="J55" i="10"/>
  <c r="J51" i="10"/>
  <c r="J47" i="10"/>
  <c r="J43" i="10"/>
  <c r="J120" i="10"/>
  <c r="J116" i="10"/>
  <c r="J112" i="10"/>
  <c r="J108" i="10"/>
  <c r="J104" i="10"/>
  <c r="J100" i="10"/>
  <c r="J96" i="10"/>
  <c r="J92" i="10"/>
  <c r="J88" i="10"/>
  <c r="J84" i="10"/>
  <c r="J80" i="10"/>
  <c r="J76" i="10"/>
  <c r="J72" i="10"/>
  <c r="J68" i="10"/>
  <c r="J64" i="10"/>
  <c r="J61" i="10"/>
  <c r="J52" i="10"/>
  <c r="J50" i="10"/>
  <c r="J45" i="10"/>
  <c r="J40" i="10"/>
  <c r="J36" i="10"/>
  <c r="J32" i="10"/>
  <c r="J28" i="10"/>
  <c r="J24" i="10"/>
  <c r="J20" i="10"/>
  <c r="J16" i="10"/>
  <c r="J7" i="10"/>
  <c r="J97" i="10"/>
  <c r="J81" i="10"/>
  <c r="J73" i="10"/>
  <c r="J23" i="10"/>
  <c r="J15" i="10"/>
  <c r="J14" i="10"/>
  <c r="J13" i="10"/>
  <c r="J118" i="10"/>
  <c r="J117" i="10"/>
  <c r="J110" i="10"/>
  <c r="J109" i="10"/>
  <c r="J102" i="10"/>
  <c r="J101" i="10"/>
  <c r="J94" i="10"/>
  <c r="J93" i="10"/>
  <c r="J86" i="10"/>
  <c r="J85" i="10"/>
  <c r="J78" i="10"/>
  <c r="J77" i="10"/>
  <c r="J70" i="10"/>
  <c r="J69" i="10"/>
  <c r="J56" i="10"/>
  <c r="J54" i="10"/>
  <c r="J49" i="10"/>
  <c r="J41" i="10"/>
  <c r="J37" i="10"/>
  <c r="J33" i="10"/>
  <c r="J29" i="10"/>
  <c r="J25" i="10"/>
  <c r="J21" i="10"/>
  <c r="J17" i="10"/>
  <c r="J8" i="10"/>
  <c r="J122" i="10"/>
  <c r="J121" i="10"/>
  <c r="J114" i="10"/>
  <c r="J106" i="10"/>
  <c r="J89" i="10"/>
  <c r="J82" i="10"/>
  <c r="J74" i="10"/>
  <c r="J62" i="10"/>
  <c r="J39" i="10"/>
  <c r="J27" i="10"/>
  <c r="J19" i="10"/>
  <c r="J6" i="10"/>
  <c r="J60" i="10"/>
  <c r="J58" i="10"/>
  <c r="J53" i="10"/>
  <c r="J44" i="10"/>
  <c r="J42" i="10"/>
  <c r="J38" i="10"/>
  <c r="J34" i="10"/>
  <c r="J30" i="10"/>
  <c r="J26" i="10"/>
  <c r="J22" i="10"/>
  <c r="J18" i="10"/>
  <c r="J12" i="10"/>
  <c r="J11" i="10"/>
  <c r="J10" i="10"/>
  <c r="J5" i="10"/>
  <c r="J3" i="10"/>
  <c r="J113" i="10"/>
  <c r="J105" i="10"/>
  <c r="J98" i="10"/>
  <c r="J90" i="10"/>
  <c r="J66" i="10"/>
  <c r="J65" i="10"/>
  <c r="J57" i="10"/>
  <c r="J48" i="10"/>
  <c r="J46" i="10"/>
  <c r="J35" i="10"/>
  <c r="J31" i="10"/>
  <c r="J9" i="10"/>
  <c r="J4" i="10"/>
  <c r="J2" i="10"/>
  <c r="I53" i="6"/>
  <c r="I347" i="6"/>
  <c r="I340" i="6"/>
  <c r="I184" i="6"/>
  <c r="I294" i="6"/>
  <c r="I193" i="6"/>
  <c r="I262" i="6"/>
  <c r="I325" i="6"/>
  <c r="I247" i="6"/>
  <c r="I195" i="6"/>
  <c r="I234" i="6"/>
  <c r="I277" i="6"/>
  <c r="I213" i="6"/>
  <c r="I147" i="6"/>
  <c r="I154" i="6"/>
  <c r="I29" i="6"/>
  <c r="I67" i="6"/>
  <c r="I342" i="6"/>
  <c r="I326" i="6"/>
  <c r="I350" i="6"/>
  <c r="I276" i="6"/>
  <c r="I172" i="6"/>
  <c r="I235" i="6"/>
  <c r="I313" i="6"/>
  <c r="I231" i="6"/>
  <c r="I177" i="6"/>
  <c r="I218" i="6"/>
  <c r="I265" i="6"/>
  <c r="I201" i="6"/>
  <c r="I206" i="6"/>
  <c r="I11" i="6"/>
  <c r="I48" i="6"/>
  <c r="I362" i="6"/>
  <c r="I283" i="6"/>
  <c r="I308" i="6"/>
  <c r="I323" i="6"/>
  <c r="I259" i="6"/>
  <c r="I320" i="6"/>
  <c r="I357" i="6"/>
  <c r="I290" i="6"/>
  <c r="I159" i="6"/>
  <c r="I163" i="6"/>
  <c r="I149" i="6"/>
  <c r="I245" i="6"/>
  <c r="I171" i="6"/>
  <c r="I186" i="6"/>
  <c r="I19" i="6"/>
  <c r="I319" i="6"/>
  <c r="I360" i="6"/>
  <c r="I287" i="6"/>
  <c r="I307" i="6"/>
  <c r="I246" i="6"/>
  <c r="I304" i="6"/>
  <c r="I345" i="6"/>
  <c r="I274" i="6"/>
  <c r="I209" i="6"/>
  <c r="I264" i="6"/>
  <c r="I297" i="6"/>
  <c r="I233" i="6"/>
  <c r="I155" i="6"/>
  <c r="I174" i="6"/>
  <c r="I14" i="6"/>
  <c r="I88" i="6"/>
  <c r="I84" i="6"/>
  <c r="I312" i="6"/>
  <c r="I275" i="6"/>
  <c r="I359" i="6"/>
  <c r="I324" i="6"/>
  <c r="I286" i="6"/>
  <c r="I348" i="6"/>
  <c r="I302" i="6"/>
  <c r="I271" i="6"/>
  <c r="I227" i="6"/>
  <c r="I338" i="6"/>
  <c r="I270" i="6"/>
  <c r="I230" i="6"/>
  <c r="I341" i="6"/>
  <c r="I309" i="6"/>
  <c r="I272" i="6"/>
  <c r="I226" i="6"/>
  <c r="I205" i="6"/>
  <c r="I173" i="6"/>
  <c r="I255" i="6"/>
  <c r="I216" i="6"/>
  <c r="I293" i="6"/>
  <c r="I261" i="6"/>
  <c r="I229" i="6"/>
  <c r="I192" i="6"/>
  <c r="I153" i="6"/>
  <c r="I202" i="6"/>
  <c r="I170" i="6"/>
  <c r="I9" i="6"/>
  <c r="I39" i="6"/>
  <c r="I38" i="6"/>
  <c r="I81" i="6"/>
  <c r="I346" i="6"/>
  <c r="I352" i="6"/>
  <c r="I284" i="6"/>
  <c r="I351" i="6"/>
  <c r="I310" i="6"/>
  <c r="I204" i="6"/>
  <c r="I332" i="6"/>
  <c r="I298" i="6"/>
  <c r="I266" i="6"/>
  <c r="I207" i="6"/>
  <c r="I322" i="6"/>
  <c r="I175" i="6"/>
  <c r="I361" i="6"/>
  <c r="I329" i="6"/>
  <c r="I295" i="6"/>
  <c r="I256" i="6"/>
  <c r="I183" i="6"/>
  <c r="I196" i="6"/>
  <c r="I164" i="6"/>
  <c r="I239" i="6"/>
  <c r="I156" i="6"/>
  <c r="I281" i="6"/>
  <c r="I249" i="6"/>
  <c r="I217" i="6"/>
  <c r="I176" i="6"/>
  <c r="I152" i="6"/>
  <c r="I190" i="6"/>
  <c r="I158" i="6"/>
  <c r="I30" i="6"/>
  <c r="I18" i="6"/>
  <c r="I26" i="6"/>
  <c r="I118" i="6"/>
  <c r="I78" i="6"/>
  <c r="I130" i="6"/>
  <c r="I335" i="6"/>
  <c r="I303" i="6"/>
  <c r="I344" i="6"/>
  <c r="I260" i="6"/>
  <c r="I282" i="6"/>
  <c r="I358" i="6"/>
  <c r="I331" i="6"/>
  <c r="I315" i="6"/>
  <c r="I296" i="6"/>
  <c r="I228" i="6"/>
  <c r="I179" i="6"/>
  <c r="I339" i="6"/>
  <c r="I318" i="6"/>
  <c r="I300" i="6"/>
  <c r="I291" i="6"/>
  <c r="I268" i="6"/>
  <c r="I252" i="6"/>
  <c r="I220" i="6"/>
  <c r="I181" i="6"/>
  <c r="I336" i="6"/>
  <c r="I311" i="6"/>
  <c r="I244" i="6"/>
  <c r="I243" i="6"/>
  <c r="I211" i="6"/>
  <c r="I353" i="6"/>
  <c r="I337" i="6"/>
  <c r="I321" i="6"/>
  <c r="I305" i="6"/>
  <c r="I288" i="6"/>
  <c r="I263" i="6"/>
  <c r="I242" i="6"/>
  <c r="I224" i="6"/>
  <c r="I214" i="6"/>
  <c r="I200" i="6"/>
  <c r="I191" i="6"/>
  <c r="I168" i="6"/>
  <c r="I157" i="6"/>
  <c r="I250" i="6"/>
  <c r="I232" i="6"/>
  <c r="I199" i="6"/>
  <c r="I148" i="6"/>
  <c r="I289" i="6"/>
  <c r="I273" i="6"/>
  <c r="I257" i="6"/>
  <c r="I241" i="6"/>
  <c r="I225" i="6"/>
  <c r="I208" i="6"/>
  <c r="I187" i="6"/>
  <c r="I169" i="6"/>
  <c r="I144" i="6"/>
  <c r="I145" i="6"/>
  <c r="I198" i="6"/>
  <c r="I182" i="6"/>
  <c r="I166" i="6"/>
  <c r="I150" i="6"/>
  <c r="I23" i="6"/>
  <c r="I86" i="6"/>
  <c r="I50" i="6"/>
  <c r="I51" i="6"/>
  <c r="I15" i="6"/>
  <c r="I16" i="6"/>
  <c r="I133" i="6"/>
  <c r="O11" i="6"/>
  <c r="J143" i="6" s="1"/>
  <c r="I328" i="6"/>
  <c r="I356" i="6"/>
  <c r="I343" i="6"/>
  <c r="I254" i="6"/>
  <c r="I278" i="6"/>
  <c r="I354" i="6"/>
  <c r="I330" i="6"/>
  <c r="I314" i="6"/>
  <c r="I292" i="6"/>
  <c r="I222" i="6"/>
  <c r="I355" i="6"/>
  <c r="I334" i="6"/>
  <c r="I316" i="6"/>
  <c r="I299" i="6"/>
  <c r="I280" i="6"/>
  <c r="I267" i="6"/>
  <c r="I251" i="6"/>
  <c r="I219" i="6"/>
  <c r="I180" i="6"/>
  <c r="I327" i="6"/>
  <c r="I306" i="6"/>
  <c r="I238" i="6"/>
  <c r="I236" i="6"/>
  <c r="I189" i="6"/>
  <c r="I349" i="6"/>
  <c r="I333" i="6"/>
  <c r="I317" i="6"/>
  <c r="I301" i="6"/>
  <c r="I279" i="6"/>
  <c r="I258" i="6"/>
  <c r="I240" i="6"/>
  <c r="I215" i="6"/>
  <c r="I212" i="6"/>
  <c r="I197" i="6"/>
  <c r="I188" i="6"/>
  <c r="I165" i="6"/>
  <c r="I151" i="6"/>
  <c r="I248" i="6"/>
  <c r="I223" i="6"/>
  <c r="I167" i="6"/>
  <c r="I143" i="6"/>
  <c r="I285" i="6"/>
  <c r="I269" i="6"/>
  <c r="I253" i="6"/>
  <c r="I237" i="6"/>
  <c r="I221" i="6"/>
  <c r="I203" i="6"/>
  <c r="I185" i="6"/>
  <c r="I160" i="6"/>
  <c r="I161" i="6"/>
  <c r="I210" i="6"/>
  <c r="I194" i="6"/>
  <c r="I178" i="6"/>
  <c r="I162" i="6"/>
  <c r="I146" i="6"/>
  <c r="I93" i="6"/>
  <c r="I2" i="6"/>
  <c r="I17" i="6"/>
  <c r="I47" i="6"/>
  <c r="I102" i="6"/>
  <c r="I85" i="6"/>
  <c r="I20" i="6"/>
  <c r="I52" i="6"/>
  <c r="I89" i="6"/>
  <c r="I132" i="6"/>
  <c r="I142" i="6"/>
  <c r="I90" i="6"/>
  <c r="I129" i="6"/>
  <c r="I95" i="6"/>
  <c r="I127" i="6"/>
  <c r="I71" i="6"/>
  <c r="I55" i="6"/>
  <c r="I4" i="6"/>
  <c r="I27" i="6"/>
  <c r="I46" i="6"/>
  <c r="I35" i="6"/>
  <c r="I57" i="6"/>
  <c r="I101" i="6"/>
  <c r="I5" i="6"/>
  <c r="I22" i="6"/>
  <c r="I54" i="6"/>
  <c r="I109" i="6"/>
  <c r="I134" i="6"/>
  <c r="I32" i="6"/>
  <c r="I64" i="6"/>
  <c r="I105" i="6"/>
  <c r="I112" i="6"/>
  <c r="I66" i="6"/>
  <c r="I106" i="6"/>
  <c r="I75" i="6"/>
  <c r="I107" i="6"/>
  <c r="I139" i="6"/>
  <c r="I25" i="6"/>
  <c r="I61" i="6"/>
  <c r="I8" i="6"/>
  <c r="I43" i="6"/>
  <c r="I63" i="6"/>
  <c r="I37" i="6"/>
  <c r="I73" i="6"/>
  <c r="I104" i="6"/>
  <c r="I10" i="6"/>
  <c r="I33" i="6"/>
  <c r="I59" i="6"/>
  <c r="I69" i="6"/>
  <c r="I136" i="6"/>
  <c r="I36" i="6"/>
  <c r="I68" i="6"/>
  <c r="I114" i="6"/>
  <c r="I117" i="6"/>
  <c r="I70" i="6"/>
  <c r="I108" i="6"/>
  <c r="I79" i="6"/>
  <c r="I111" i="6"/>
  <c r="I124" i="6"/>
  <c r="I91" i="6"/>
  <c r="I123" i="6"/>
  <c r="J126" i="7"/>
  <c r="J119" i="7"/>
  <c r="J68" i="7"/>
  <c r="J71" i="7"/>
  <c r="J108" i="7"/>
  <c r="J26" i="7"/>
  <c r="J63" i="7"/>
  <c r="J5" i="7"/>
  <c r="J15" i="7"/>
  <c r="J122" i="7"/>
  <c r="J117" i="7"/>
  <c r="J64" i="7"/>
  <c r="J66" i="7"/>
  <c r="J103" i="7"/>
  <c r="J22" i="7"/>
  <c r="J58" i="7"/>
  <c r="J67" i="7"/>
  <c r="J8" i="7"/>
  <c r="J116" i="7"/>
  <c r="J41" i="7"/>
  <c r="J125" i="7"/>
  <c r="J19" i="7"/>
  <c r="J114" i="7"/>
  <c r="J56" i="7"/>
  <c r="J88" i="7"/>
  <c r="J47" i="7"/>
  <c r="J44" i="7"/>
  <c r="J134" i="7"/>
  <c r="J75" i="7"/>
  <c r="J127" i="7"/>
  <c r="J74" i="7"/>
  <c r="J40" i="7"/>
  <c r="J110" i="7"/>
  <c r="J132" i="7"/>
  <c r="J141" i="7"/>
  <c r="J53" i="7"/>
  <c r="J79" i="7"/>
  <c r="J11" i="7"/>
  <c r="J43" i="7"/>
  <c r="J28" i="7"/>
  <c r="J7" i="7"/>
  <c r="J106" i="7"/>
  <c r="J123" i="7"/>
  <c r="J140" i="7"/>
  <c r="J49" i="7"/>
  <c r="J76" i="7"/>
  <c r="J131" i="7"/>
  <c r="J39" i="7"/>
  <c r="J27" i="7"/>
  <c r="J87" i="7"/>
  <c r="J72" i="7"/>
  <c r="J111" i="7"/>
  <c r="J65" i="7"/>
  <c r="J24" i="7"/>
  <c r="J82" i="7"/>
  <c r="J101" i="7"/>
  <c r="J46" i="7"/>
  <c r="J62" i="7"/>
  <c r="J102" i="7"/>
  <c r="J136" i="7"/>
  <c r="J70" i="7"/>
  <c r="J35" i="7"/>
  <c r="J23" i="7"/>
  <c r="J94" i="7"/>
  <c r="J107" i="7"/>
  <c r="J113" i="7"/>
  <c r="J37" i="7"/>
  <c r="J59" i="7"/>
  <c r="J124" i="7"/>
  <c r="J104" i="7"/>
  <c r="J13" i="7"/>
  <c r="J3" i="7"/>
  <c r="J90" i="7"/>
  <c r="J105" i="7"/>
  <c r="J112" i="7"/>
  <c r="J33" i="7"/>
  <c r="J54" i="7"/>
  <c r="J120" i="7"/>
  <c r="J95" i="7"/>
  <c r="J9" i="7"/>
  <c r="J98" i="7"/>
  <c r="J115" i="7"/>
  <c r="J61" i="7"/>
  <c r="J31" i="7"/>
  <c r="J16" i="7"/>
  <c r="J137" i="7"/>
  <c r="J55" i="7"/>
  <c r="J12" i="7"/>
  <c r="J32" i="7"/>
  <c r="J133" i="7"/>
  <c r="J77" i="7"/>
  <c r="J34" i="7"/>
  <c r="J14" i="7"/>
  <c r="J142" i="7"/>
  <c r="J118" i="7"/>
  <c r="J86" i="7"/>
  <c r="J139" i="7"/>
  <c r="J100" i="7"/>
  <c r="J60" i="7"/>
  <c r="J109" i="7"/>
  <c r="J57" i="7"/>
  <c r="J29" i="7"/>
  <c r="J99" i="7"/>
  <c r="J50" i="7"/>
  <c r="J18" i="7"/>
  <c r="J97" i="7"/>
  <c r="J51" i="7"/>
  <c r="J83" i="7"/>
  <c r="J48" i="7"/>
  <c r="J6" i="7"/>
  <c r="J69" i="7"/>
  <c r="J91" i="7"/>
  <c r="J25" i="7"/>
  <c r="J96" i="7"/>
  <c r="J4" i="7"/>
  <c r="J121" i="7"/>
  <c r="J45" i="7"/>
  <c r="J129" i="7"/>
  <c r="J20" i="7"/>
  <c r="J130" i="7"/>
  <c r="I120" i="6"/>
  <c r="I141" i="6"/>
  <c r="I24" i="6"/>
  <c r="I40" i="6"/>
  <c r="I56" i="6"/>
  <c r="I72" i="6"/>
  <c r="I98" i="6"/>
  <c r="I116" i="6"/>
  <c r="I137" i="6"/>
  <c r="I126" i="6"/>
  <c r="I58" i="6"/>
  <c r="I74" i="6"/>
  <c r="I92" i="6"/>
  <c r="I113" i="6"/>
  <c r="I138" i="6"/>
  <c r="I83" i="6"/>
  <c r="I99" i="6"/>
  <c r="I115" i="6"/>
  <c r="M14" i="6"/>
  <c r="I80" i="6"/>
  <c r="I45" i="6"/>
  <c r="I6" i="6"/>
  <c r="I13" i="6"/>
  <c r="I34" i="6"/>
  <c r="I41" i="6"/>
  <c r="I21" i="6"/>
  <c r="I42" i="6"/>
  <c r="I65" i="6"/>
  <c r="I94" i="6"/>
  <c r="I3" i="6"/>
  <c r="I12" i="6"/>
  <c r="I31" i="6"/>
  <c r="I49" i="6"/>
  <c r="I96" i="6"/>
  <c r="I77" i="6"/>
  <c r="I125" i="6"/>
  <c r="I7" i="6"/>
  <c r="I28" i="6"/>
  <c r="I44" i="6"/>
  <c r="I60" i="6"/>
  <c r="I82" i="6"/>
  <c r="I100" i="6"/>
  <c r="I121" i="6"/>
  <c r="I110" i="6"/>
  <c r="I128" i="6"/>
  <c r="I62" i="6"/>
  <c r="I76" i="6"/>
  <c r="I97" i="6"/>
  <c r="I122" i="6"/>
  <c r="I140" i="6"/>
  <c r="I87" i="6"/>
  <c r="I103" i="6"/>
  <c r="I119" i="6"/>
  <c r="I135" i="6"/>
  <c r="I73" i="4"/>
  <c r="I77" i="4"/>
  <c r="I45" i="4"/>
  <c r="I38" i="4"/>
  <c r="I122" i="4"/>
  <c r="I57" i="4"/>
  <c r="I51" i="4"/>
  <c r="I58" i="4"/>
  <c r="I61" i="4"/>
  <c r="I29" i="4"/>
  <c r="I124" i="4"/>
  <c r="I19" i="4"/>
  <c r="I25" i="4"/>
  <c r="I100" i="4"/>
  <c r="I131" i="4"/>
  <c r="I39" i="4"/>
  <c r="I69" i="4"/>
  <c r="I117" i="4"/>
  <c r="I97" i="4"/>
  <c r="I139" i="4"/>
  <c r="I118" i="4"/>
  <c r="I94" i="4"/>
  <c r="I74" i="4"/>
  <c r="I54" i="4"/>
  <c r="I30" i="4"/>
  <c r="I11" i="4"/>
  <c r="I75" i="4"/>
  <c r="I33" i="4"/>
  <c r="I56" i="4"/>
  <c r="I108" i="4"/>
  <c r="I6" i="4"/>
  <c r="I64" i="4"/>
  <c r="I8" i="4"/>
  <c r="I5" i="4"/>
  <c r="I65" i="4"/>
  <c r="I14" i="4"/>
  <c r="I15" i="4"/>
  <c r="I47" i="4"/>
  <c r="I63" i="4"/>
  <c r="I103" i="4"/>
  <c r="I119" i="4"/>
  <c r="I20" i="4"/>
  <c r="I99" i="4"/>
  <c r="I7" i="4"/>
  <c r="I60" i="4"/>
  <c r="I111" i="4"/>
  <c r="I121" i="4"/>
  <c r="I81" i="4"/>
  <c r="I27" i="4"/>
  <c r="I138" i="4"/>
  <c r="I21" i="4"/>
  <c r="I44" i="4"/>
  <c r="I71" i="4"/>
  <c r="I96" i="4"/>
  <c r="I127" i="4"/>
  <c r="I141" i="4"/>
  <c r="I142" i="4"/>
  <c r="I133" i="4"/>
  <c r="I113" i="4"/>
  <c r="I89" i="4"/>
  <c r="I134" i="4"/>
  <c r="I110" i="4"/>
  <c r="I90" i="4"/>
  <c r="I70" i="4"/>
  <c r="I46" i="4"/>
  <c r="I26" i="4"/>
  <c r="I10" i="4"/>
  <c r="I35" i="4"/>
  <c r="I92" i="4"/>
  <c r="I31" i="4"/>
  <c r="I87" i="4"/>
  <c r="I135" i="4"/>
  <c r="I28" i="4"/>
  <c r="I80" i="4"/>
  <c r="I101" i="4"/>
  <c r="I32" i="4"/>
  <c r="I116" i="4"/>
  <c r="I4" i="4"/>
  <c r="I23" i="4"/>
  <c r="I53" i="4"/>
  <c r="I79" i="4"/>
  <c r="I128" i="4"/>
  <c r="I137" i="4"/>
  <c r="I129" i="4"/>
  <c r="I105" i="4"/>
  <c r="I85" i="4"/>
  <c r="I126" i="4"/>
  <c r="I106" i="4"/>
  <c r="I86" i="4"/>
  <c r="I62" i="4"/>
  <c r="I42" i="4"/>
  <c r="I22" i="4"/>
  <c r="I43" i="4"/>
  <c r="I17" i="4"/>
  <c r="I40" i="4"/>
  <c r="I72" i="4"/>
  <c r="I48" i="4"/>
  <c r="I3" i="4"/>
  <c r="I36" i="4"/>
  <c r="I52" i="4"/>
  <c r="I68" i="4"/>
  <c r="I88" i="4"/>
  <c r="I104" i="4"/>
  <c r="I120" i="4"/>
  <c r="I136" i="4"/>
  <c r="I12" i="4"/>
  <c r="I102" i="4"/>
  <c r="L5" i="4"/>
  <c r="M5" i="4" s="1"/>
  <c r="M14" i="4"/>
  <c r="I59" i="4"/>
  <c r="I9" i="4"/>
  <c r="I123" i="4"/>
  <c r="I107" i="4"/>
  <c r="I91" i="4"/>
  <c r="I67" i="4"/>
  <c r="I49" i="4"/>
  <c r="I24" i="4"/>
  <c r="I83" i="4"/>
  <c r="I41" i="4"/>
  <c r="I18" i="4"/>
  <c r="I34" i="4"/>
  <c r="I50" i="4"/>
  <c r="I66" i="4"/>
  <c r="I82" i="4"/>
  <c r="I98" i="4"/>
  <c r="I114" i="4"/>
  <c r="I130" i="4"/>
  <c r="I93" i="4"/>
  <c r="I109" i="4"/>
  <c r="I125" i="4"/>
  <c r="I140" i="4"/>
  <c r="I112" i="4"/>
  <c r="I95" i="4"/>
  <c r="I76" i="4"/>
  <c r="I55" i="4"/>
  <c r="I37" i="4"/>
  <c r="I13" i="4"/>
  <c r="I2" i="4"/>
  <c r="I132" i="4"/>
  <c r="I115" i="4"/>
  <c r="I84" i="4"/>
  <c r="I16" i="4"/>
  <c r="O10" i="4"/>
  <c r="I233" i="2"/>
  <c r="I7" i="2"/>
  <c r="I210" i="2"/>
  <c r="I2" i="2"/>
  <c r="I127" i="2"/>
  <c r="I184" i="2"/>
  <c r="I324" i="2"/>
  <c r="I330" i="2"/>
  <c r="I348" i="2"/>
  <c r="I355" i="2"/>
  <c r="I252" i="2"/>
  <c r="I212" i="2"/>
  <c r="I321" i="2"/>
  <c r="I245" i="2"/>
  <c r="I195" i="2"/>
  <c r="I145" i="2"/>
  <c r="I101" i="2"/>
  <c r="I37" i="2"/>
  <c r="I331" i="2"/>
  <c r="I253" i="2"/>
  <c r="I203" i="2"/>
  <c r="I189" i="2"/>
  <c r="I126" i="2"/>
  <c r="I76" i="2"/>
  <c r="I12" i="2"/>
  <c r="I225" i="2"/>
  <c r="I144" i="2"/>
  <c r="I16" i="2"/>
  <c r="I75" i="2"/>
  <c r="I290" i="2"/>
  <c r="I27" i="2"/>
  <c r="I50" i="2"/>
  <c r="I87" i="2"/>
  <c r="I122" i="2"/>
  <c r="I150" i="2"/>
  <c r="I180" i="2"/>
  <c r="I238" i="2"/>
  <c r="I265" i="2"/>
  <c r="I336" i="2"/>
  <c r="I322" i="2"/>
  <c r="I343" i="2"/>
  <c r="I287" i="2"/>
  <c r="I268" i="2"/>
  <c r="I204" i="2"/>
  <c r="I320" i="2"/>
  <c r="I266" i="2"/>
  <c r="I213" i="2"/>
  <c r="I161" i="2"/>
  <c r="I117" i="2"/>
  <c r="I77" i="2"/>
  <c r="I33" i="2"/>
  <c r="I304" i="2"/>
  <c r="I249" i="2"/>
  <c r="I199" i="2"/>
  <c r="I147" i="2"/>
  <c r="I94" i="2"/>
  <c r="I35" i="2"/>
  <c r="I282" i="2"/>
  <c r="I162" i="2"/>
  <c r="I103" i="2"/>
  <c r="I3" i="2"/>
  <c r="I32" i="2"/>
  <c r="I123" i="2"/>
  <c r="I170" i="2"/>
  <c r="I198" i="2"/>
  <c r="I239" i="2"/>
  <c r="I39" i="2"/>
  <c r="I66" i="2"/>
  <c r="I274" i="2"/>
  <c r="I143" i="2"/>
  <c r="I168" i="2"/>
  <c r="I201" i="2"/>
  <c r="I350" i="2"/>
  <c r="I306" i="2"/>
  <c r="I325" i="2"/>
  <c r="I291" i="2"/>
  <c r="I277" i="2"/>
  <c r="I232" i="2"/>
  <c r="I188" i="2"/>
  <c r="I289" i="2"/>
  <c r="I218" i="2"/>
  <c r="I165" i="2"/>
  <c r="I125" i="2"/>
  <c r="I81" i="2"/>
  <c r="I61" i="2"/>
  <c r="I17" i="2"/>
  <c r="I267" i="2"/>
  <c r="I226" i="2"/>
  <c r="I158" i="2"/>
  <c r="I99" i="2"/>
  <c r="I44" i="2"/>
  <c r="I299" i="2"/>
  <c r="I167" i="2"/>
  <c r="I112" i="2"/>
  <c r="I48" i="2"/>
  <c r="I15" i="2"/>
  <c r="I68" i="2"/>
  <c r="I102" i="2"/>
  <c r="I138" i="2"/>
  <c r="I166" i="2"/>
  <c r="I242" i="2"/>
  <c r="I335" i="2"/>
  <c r="I337" i="2"/>
  <c r="M14" i="2"/>
  <c r="I42" i="2"/>
  <c r="I215" i="2"/>
  <c r="I6" i="2"/>
  <c r="I90" i="2"/>
  <c r="I159" i="2"/>
  <c r="I206" i="2"/>
  <c r="I346" i="2"/>
  <c r="I302" i="2"/>
  <c r="I311" i="2"/>
  <c r="I323" i="2"/>
  <c r="I248" i="2"/>
  <c r="I228" i="2"/>
  <c r="I345" i="2"/>
  <c r="I243" i="2"/>
  <c r="I181" i="2"/>
  <c r="I141" i="2"/>
  <c r="I97" i="2"/>
  <c r="I53" i="2"/>
  <c r="I351" i="2"/>
  <c r="I263" i="2"/>
  <c r="I222" i="2"/>
  <c r="I179" i="2"/>
  <c r="I124" i="2"/>
  <c r="I62" i="2"/>
  <c r="I353" i="2"/>
  <c r="I193" i="2"/>
  <c r="I130" i="2"/>
  <c r="I18" i="2"/>
  <c r="I55" i="2"/>
  <c r="I88" i="2"/>
  <c r="I107" i="2"/>
  <c r="I139" i="2"/>
  <c r="I154" i="2"/>
  <c r="I182" i="2"/>
  <c r="I262" i="2"/>
  <c r="I285" i="2"/>
  <c r="I251" i="2"/>
  <c r="I241" i="2"/>
  <c r="I187" i="2"/>
  <c r="I164" i="2"/>
  <c r="I148" i="2"/>
  <c r="I134" i="2"/>
  <c r="I116" i="2"/>
  <c r="I100" i="2"/>
  <c r="I86" i="2"/>
  <c r="I59" i="2"/>
  <c r="I47" i="2"/>
  <c r="I24" i="2"/>
  <c r="I10" i="2"/>
  <c r="I273" i="2"/>
  <c r="I72" i="2"/>
  <c r="I43" i="2"/>
  <c r="I11" i="2"/>
  <c r="I119" i="2"/>
  <c r="I146" i="2"/>
  <c r="I176" i="2"/>
  <c r="I280" i="2"/>
  <c r="I301" i="2"/>
  <c r="I19" i="2"/>
  <c r="I51" i="2"/>
  <c r="I78" i="2"/>
  <c r="I108" i="2"/>
  <c r="I140" i="2"/>
  <c r="I163" i="2"/>
  <c r="I190" i="2"/>
  <c r="I217" i="2"/>
  <c r="I231" i="2"/>
  <c r="I254" i="2"/>
  <c r="I284" i="2"/>
  <c r="I333" i="2"/>
  <c r="I21" i="2"/>
  <c r="I45" i="2"/>
  <c r="I65" i="2"/>
  <c r="I85" i="2"/>
  <c r="I109" i="2"/>
  <c r="I129" i="2"/>
  <c r="I149" i="2"/>
  <c r="I173" i="2"/>
  <c r="I197" i="2"/>
  <c r="I227" i="2"/>
  <c r="I259" i="2"/>
  <c r="I292" i="2"/>
  <c r="I328" i="2"/>
  <c r="I196" i="2"/>
  <c r="I216" i="2"/>
  <c r="I236" i="2"/>
  <c r="I260" i="2"/>
  <c r="I286" i="2"/>
  <c r="I275" i="2"/>
  <c r="I300" i="2"/>
  <c r="I327" i="2"/>
  <c r="I357" i="2"/>
  <c r="I314" i="2"/>
  <c r="I334" i="2"/>
  <c r="I354" i="2"/>
  <c r="I270" i="2"/>
  <c r="I152" i="2"/>
  <c r="I26" i="2"/>
  <c r="I361" i="2"/>
  <c r="I84" i="2"/>
  <c r="I63" i="2"/>
  <c r="I34" i="2"/>
  <c r="I329" i="2"/>
  <c r="I308" i="2"/>
  <c r="I360" i="2"/>
  <c r="I74" i="2"/>
  <c r="I294" i="2"/>
  <c r="I8" i="2"/>
  <c r="I20" i="2"/>
  <c r="I70" i="2"/>
  <c r="I209" i="2"/>
  <c r="I230" i="2"/>
  <c r="I307" i="2"/>
  <c r="I4" i="2"/>
  <c r="I111" i="2"/>
  <c r="I136" i="2"/>
  <c r="I175" i="2"/>
  <c r="I205" i="2"/>
  <c r="I271" i="2"/>
  <c r="I358" i="2"/>
  <c r="I342" i="2"/>
  <c r="I326" i="2"/>
  <c r="I310" i="2"/>
  <c r="I359" i="2"/>
  <c r="I341" i="2"/>
  <c r="I316" i="2"/>
  <c r="I295" i="2"/>
  <c r="I279" i="2"/>
  <c r="I293" i="2"/>
  <c r="I272" i="2"/>
  <c r="I256" i="2"/>
  <c r="I240" i="2"/>
  <c r="I224" i="2"/>
  <c r="I208" i="2"/>
  <c r="I192" i="2"/>
  <c r="I339" i="2"/>
  <c r="I315" i="2"/>
  <c r="I278" i="2"/>
  <c r="I250" i="2"/>
  <c r="I229" i="2"/>
  <c r="I211" i="2"/>
  <c r="I185" i="2"/>
  <c r="I169" i="2"/>
  <c r="I153" i="2"/>
  <c r="I137" i="2"/>
  <c r="I121" i="2"/>
  <c r="I105" i="2"/>
  <c r="I89" i="2"/>
  <c r="I73" i="2"/>
  <c r="I57" i="2"/>
  <c r="I41" i="2"/>
  <c r="I25" i="2"/>
  <c r="I347" i="2"/>
  <c r="I305" i="2"/>
  <c r="I276" i="2"/>
  <c r="I255" i="2"/>
  <c r="I246" i="2"/>
  <c r="I223" i="2"/>
  <c r="I214" i="2"/>
  <c r="I191" i="2"/>
  <c r="I174" i="2"/>
  <c r="I156" i="2"/>
  <c r="I131" i="2"/>
  <c r="I110" i="2"/>
  <c r="I92" i="2"/>
  <c r="I67" i="2"/>
  <c r="I46" i="2"/>
  <c r="I28" i="2"/>
  <c r="I352" i="2"/>
  <c r="I296" i="2"/>
  <c r="I257" i="2"/>
  <c r="I178" i="2"/>
  <c r="I160" i="2"/>
  <c r="I135" i="2"/>
  <c r="I114" i="2"/>
  <c r="I9" i="2"/>
  <c r="I38" i="2"/>
  <c r="I317" i="2"/>
  <c r="I14" i="2"/>
  <c r="I23" i="2"/>
  <c r="I36" i="2"/>
  <c r="I54" i="2"/>
  <c r="I64" i="2"/>
  <c r="I82" i="2"/>
  <c r="I91" i="2"/>
  <c r="I106" i="2"/>
  <c r="I118" i="2"/>
  <c r="I132" i="2"/>
  <c r="I155" i="2"/>
  <c r="O10" i="2"/>
  <c r="I349" i="2"/>
  <c r="I319" i="2"/>
  <c r="I247" i="2"/>
  <c r="L5" i="2"/>
  <c r="M5" i="2" s="1"/>
  <c r="I186" i="2"/>
  <c r="I171" i="2"/>
  <c r="I96" i="2"/>
  <c r="I79" i="2"/>
  <c r="I56" i="2"/>
  <c r="I22" i="2"/>
  <c r="I5" i="2"/>
  <c r="I95" i="2"/>
  <c r="I71" i="2"/>
  <c r="I40" i="2"/>
  <c r="I98" i="2"/>
  <c r="I128" i="2"/>
  <c r="I151" i="2"/>
  <c r="I183" i="2"/>
  <c r="I281" i="2"/>
  <c r="I312" i="2"/>
  <c r="I30" i="2"/>
  <c r="I60" i="2"/>
  <c r="I83" i="2"/>
  <c r="I115" i="2"/>
  <c r="I142" i="2"/>
  <c r="I172" i="2"/>
  <c r="I194" i="2"/>
  <c r="I221" i="2"/>
  <c r="I235" i="2"/>
  <c r="I258" i="2"/>
  <c r="I303" i="2"/>
  <c r="I344" i="2"/>
  <c r="I29" i="2"/>
  <c r="I49" i="2"/>
  <c r="I69" i="2"/>
  <c r="I93" i="2"/>
  <c r="I113" i="2"/>
  <c r="I133" i="2"/>
  <c r="I157" i="2"/>
  <c r="I177" i="2"/>
  <c r="I202" i="2"/>
  <c r="I234" i="2"/>
  <c r="I261" i="2"/>
  <c r="I297" i="2"/>
  <c r="I340" i="2"/>
  <c r="I200" i="2"/>
  <c r="I220" i="2"/>
  <c r="I244" i="2"/>
  <c r="I264" i="2"/>
  <c r="I288" i="2"/>
  <c r="I283" i="2"/>
  <c r="I309" i="2"/>
  <c r="I332" i="2"/>
  <c r="I298" i="2"/>
  <c r="I318" i="2"/>
  <c r="I338" i="2"/>
  <c r="I362" i="2"/>
  <c r="I269" i="2"/>
  <c r="I207" i="2"/>
  <c r="I120" i="2"/>
  <c r="I104" i="2"/>
  <c r="I58" i="2"/>
  <c r="I13" i="2"/>
  <c r="I219" i="2"/>
  <c r="I80" i="2"/>
  <c r="I52" i="2"/>
  <c r="I31" i="2"/>
  <c r="I237" i="2"/>
  <c r="I356" i="2"/>
  <c r="I313" i="2"/>
  <c r="O11" i="2" l="1"/>
  <c r="J97" i="2"/>
  <c r="J93" i="2"/>
  <c r="J256" i="2"/>
  <c r="J32" i="2"/>
  <c r="J211" i="2"/>
  <c r="J289" i="2"/>
  <c r="J110" i="2"/>
  <c r="J154" i="2"/>
  <c r="J330" i="2"/>
  <c r="J221" i="2"/>
  <c r="J292" i="2"/>
  <c r="J336" i="2"/>
  <c r="J5" i="2"/>
  <c r="J218" i="2"/>
  <c r="J61" i="2"/>
  <c r="J99" i="2"/>
  <c r="J203" i="2"/>
  <c r="J27" i="2"/>
  <c r="J226" i="2"/>
  <c r="J76" i="2"/>
  <c r="J127" i="2"/>
  <c r="J100" i="2"/>
  <c r="J148" i="2"/>
  <c r="J207" i="2"/>
  <c r="J37" i="2"/>
  <c r="J96" i="2"/>
  <c r="J160" i="2"/>
  <c r="J310" i="2"/>
  <c r="J42" i="2"/>
  <c r="J78" i="2"/>
  <c r="J170" i="2"/>
  <c r="J206" i="2"/>
  <c r="J268" i="2"/>
  <c r="J225" i="2"/>
  <c r="J269" i="2"/>
  <c r="J337" i="2"/>
  <c r="J352" i="2"/>
  <c r="J318" i="6"/>
  <c r="J261" i="6"/>
  <c r="J177" i="6"/>
  <c r="J279" i="6"/>
  <c r="J352" i="6"/>
  <c r="J150" i="6"/>
  <c r="J180" i="6"/>
  <c r="J351" i="6"/>
  <c r="J309" i="6"/>
  <c r="J292" i="6"/>
  <c r="J182" i="6"/>
  <c r="J148" i="6"/>
  <c r="J337" i="6"/>
  <c r="J301" i="6"/>
  <c r="J253" i="6"/>
  <c r="J216" i="6"/>
  <c r="J249" i="6"/>
  <c r="J243" i="6"/>
  <c r="J250" i="6"/>
  <c r="J195" i="6"/>
  <c r="J333" i="6"/>
  <c r="J201" i="6"/>
  <c r="J278" i="6"/>
  <c r="J272" i="6"/>
  <c r="J215" i="6"/>
  <c r="J329" i="6"/>
  <c r="J342" i="6"/>
  <c r="J212" i="6"/>
  <c r="J208" i="6"/>
  <c r="J218" i="6"/>
  <c r="J167" i="6"/>
  <c r="M13" i="6"/>
  <c r="J340" i="6"/>
  <c r="J307" i="6"/>
  <c r="J353" i="6"/>
  <c r="J360" i="6"/>
  <c r="J328" i="6"/>
  <c r="J300" i="6"/>
  <c r="J198" i="6"/>
  <c r="J336" i="6"/>
  <c r="J304" i="6"/>
  <c r="J239" i="6"/>
  <c r="J313" i="6"/>
  <c r="J263" i="6"/>
  <c r="J160" i="6"/>
  <c r="J169" i="6"/>
  <c r="J338" i="6"/>
  <c r="J310" i="6"/>
  <c r="J276" i="6"/>
  <c r="J244" i="6"/>
  <c r="J209" i="6"/>
  <c r="J152" i="6"/>
  <c r="J158" i="6"/>
  <c r="J241" i="6"/>
  <c r="J193" i="6"/>
  <c r="J298" i="6"/>
  <c r="J270" i="6"/>
  <c r="J238" i="6"/>
  <c r="J214" i="6"/>
  <c r="J178" i="6"/>
  <c r="J154" i="6"/>
  <c r="J187" i="6"/>
  <c r="J163" i="6"/>
  <c r="J344" i="6"/>
  <c r="J305" i="6"/>
  <c r="J271" i="6"/>
  <c r="J348" i="6"/>
  <c r="J317" i="6"/>
  <c r="J293" i="6"/>
  <c r="J170" i="6"/>
  <c r="J327" i="6"/>
  <c r="J288" i="6"/>
  <c r="J166" i="6"/>
  <c r="J308" i="6"/>
  <c r="J256" i="6"/>
  <c r="J248" i="6"/>
  <c r="J358" i="6"/>
  <c r="J334" i="6"/>
  <c r="J302" i="6"/>
  <c r="J267" i="6"/>
  <c r="J233" i="6"/>
  <c r="J192" i="6"/>
  <c r="J145" i="6"/>
  <c r="J144" i="6"/>
  <c r="J225" i="6"/>
  <c r="J181" i="6"/>
  <c r="J294" i="6"/>
  <c r="J262" i="6"/>
  <c r="J234" i="6"/>
  <c r="J205" i="6"/>
  <c r="J162" i="6"/>
  <c r="J149" i="6"/>
  <c r="J183" i="6"/>
  <c r="J151" i="6"/>
  <c r="J339" i="6"/>
  <c r="J291" i="6"/>
  <c r="J280" i="6"/>
  <c r="J345" i="6"/>
  <c r="J316" i="6"/>
  <c r="J229" i="6"/>
  <c r="J357" i="6"/>
  <c r="J325" i="6"/>
  <c r="J277" i="6"/>
  <c r="J331" i="6"/>
  <c r="J287" i="6"/>
  <c r="J224" i="6"/>
  <c r="J237" i="6"/>
  <c r="J354" i="6"/>
  <c r="J322" i="6"/>
  <c r="J297" i="6"/>
  <c r="J265" i="6"/>
  <c r="J219" i="6"/>
  <c r="J188" i="6"/>
  <c r="J186" i="6"/>
  <c r="J252" i="6"/>
  <c r="J220" i="6"/>
  <c r="J176" i="6"/>
  <c r="J282" i="6"/>
  <c r="J254" i="6"/>
  <c r="J230" i="6"/>
  <c r="J194" i="6"/>
  <c r="J157" i="6"/>
  <c r="J203" i="6"/>
  <c r="J171" i="6"/>
  <c r="J147" i="6"/>
  <c r="J356" i="6"/>
  <c r="J321" i="6"/>
  <c r="J273" i="6"/>
  <c r="J269" i="6"/>
  <c r="J349" i="6"/>
  <c r="J332" i="6"/>
  <c r="J312" i="6"/>
  <c r="J240" i="6"/>
  <c r="J190" i="6"/>
  <c r="J343" i="6"/>
  <c r="J311" i="6"/>
  <c r="J285" i="6"/>
  <c r="J232" i="6"/>
  <c r="J315" i="6"/>
  <c r="J284" i="6"/>
  <c r="J245" i="6"/>
  <c r="J255" i="6"/>
  <c r="J202" i="6"/>
  <c r="J350" i="6"/>
  <c r="J326" i="6"/>
  <c r="J306" i="6"/>
  <c r="J283" i="6"/>
  <c r="J251" i="6"/>
  <c r="J228" i="6"/>
  <c r="J200" i="6"/>
  <c r="J165" i="6"/>
  <c r="J185" i="6"/>
  <c r="J259" i="6"/>
  <c r="J227" i="6"/>
  <c r="J204" i="6"/>
  <c r="J172" i="6"/>
  <c r="J286" i="6"/>
  <c r="J266" i="6"/>
  <c r="J246" i="6"/>
  <c r="J222" i="6"/>
  <c r="J196" i="6"/>
  <c r="J173" i="6"/>
  <c r="J156" i="6"/>
  <c r="J199" i="6"/>
  <c r="J179" i="6"/>
  <c r="J155" i="6"/>
  <c r="J347" i="6"/>
  <c r="J323" i="6"/>
  <c r="J295" i="6"/>
  <c r="J361" i="6"/>
  <c r="J268" i="6"/>
  <c r="J355" i="6"/>
  <c r="J335" i="6"/>
  <c r="J319" i="6"/>
  <c r="J303" i="6"/>
  <c r="J247" i="6"/>
  <c r="J213" i="6"/>
  <c r="J359" i="6"/>
  <c r="J341" i="6"/>
  <c r="J320" i="6"/>
  <c r="J289" i="6"/>
  <c r="J264" i="6"/>
  <c r="J221" i="6"/>
  <c r="J324" i="6"/>
  <c r="J296" i="6"/>
  <c r="J275" i="6"/>
  <c r="J231" i="6"/>
  <c r="J153" i="6"/>
  <c r="J223" i="6"/>
  <c r="J362" i="6"/>
  <c r="J346" i="6"/>
  <c r="J330" i="6"/>
  <c r="J314" i="6"/>
  <c r="J299" i="6"/>
  <c r="J281" i="6"/>
  <c r="J260" i="6"/>
  <c r="J235" i="6"/>
  <c r="J217" i="6"/>
  <c r="J197" i="6"/>
  <c r="J168" i="6"/>
  <c r="J206" i="6"/>
  <c r="J174" i="6"/>
  <c r="J257" i="6"/>
  <c r="J236" i="6"/>
  <c r="J211" i="6"/>
  <c r="J184" i="6"/>
  <c r="J161" i="6"/>
  <c r="J290" i="6"/>
  <c r="J274" i="6"/>
  <c r="J258" i="6"/>
  <c r="J242" i="6"/>
  <c r="J226" i="6"/>
  <c r="J210" i="6"/>
  <c r="J189" i="6"/>
  <c r="J164" i="6"/>
  <c r="J146" i="6"/>
  <c r="J207" i="6"/>
  <c r="J191" i="6"/>
  <c r="J175" i="6"/>
  <c r="J159" i="6"/>
  <c r="J132" i="6"/>
  <c r="J116" i="6"/>
  <c r="J100" i="6"/>
  <c r="J84" i="6"/>
  <c r="J133" i="6"/>
  <c r="J115" i="6"/>
  <c r="J94" i="6"/>
  <c r="J71" i="6"/>
  <c r="J55" i="6"/>
  <c r="J121" i="6"/>
  <c r="J103" i="6"/>
  <c r="J125" i="6"/>
  <c r="J107" i="6"/>
  <c r="J86" i="6"/>
  <c r="J69" i="6"/>
  <c r="J53" i="6"/>
  <c r="J37" i="6"/>
  <c r="J21" i="6"/>
  <c r="J129" i="6"/>
  <c r="J90" i="6"/>
  <c r="J82" i="6"/>
  <c r="J42" i="6"/>
  <c r="J24" i="6"/>
  <c r="J111" i="6"/>
  <c r="J74" i="6"/>
  <c r="J44" i="6"/>
  <c r="J23" i="6"/>
  <c r="J98" i="6"/>
  <c r="J15" i="6"/>
  <c r="J38" i="6"/>
  <c r="J6" i="6"/>
  <c r="J50" i="6"/>
  <c r="J32" i="6"/>
  <c r="J4" i="6"/>
  <c r="J72" i="6"/>
  <c r="J128" i="6"/>
  <c r="J112" i="6"/>
  <c r="J96" i="6"/>
  <c r="J80" i="6"/>
  <c r="J131" i="6"/>
  <c r="J110" i="6"/>
  <c r="J85" i="6"/>
  <c r="J67" i="6"/>
  <c r="J137" i="6"/>
  <c r="J119" i="6"/>
  <c r="J141" i="6"/>
  <c r="J123" i="6"/>
  <c r="J136" i="6"/>
  <c r="J104" i="6"/>
  <c r="J142" i="6"/>
  <c r="J99" i="6"/>
  <c r="J59" i="6"/>
  <c r="J105" i="6"/>
  <c r="J109" i="6"/>
  <c r="J77" i="6"/>
  <c r="J61" i="6"/>
  <c r="J41" i="6"/>
  <c r="J17" i="6"/>
  <c r="J122" i="6"/>
  <c r="J89" i="6"/>
  <c r="J40" i="6"/>
  <c r="J3" i="6"/>
  <c r="J81" i="6"/>
  <c r="J39" i="6"/>
  <c r="J11" i="6"/>
  <c r="J31" i="6"/>
  <c r="J36" i="6"/>
  <c r="J9" i="6"/>
  <c r="J34" i="6"/>
  <c r="J12" i="6"/>
  <c r="J18" i="6"/>
  <c r="J120" i="6"/>
  <c r="J117" i="6"/>
  <c r="J130" i="6"/>
  <c r="J93" i="6"/>
  <c r="J49" i="6"/>
  <c r="J79" i="6"/>
  <c r="J26" i="6"/>
  <c r="J58" i="6"/>
  <c r="J56" i="6"/>
  <c r="J20" i="6"/>
  <c r="J16" i="6"/>
  <c r="J63" i="6"/>
  <c r="J127" i="6"/>
  <c r="J19" i="6"/>
  <c r="J46" i="6"/>
  <c r="J43" i="6"/>
  <c r="J2" i="6"/>
  <c r="J14" i="6"/>
  <c r="J124" i="6"/>
  <c r="J92" i="6"/>
  <c r="J126" i="6"/>
  <c r="J83" i="6"/>
  <c r="J135" i="6"/>
  <c r="J139" i="6"/>
  <c r="J102" i="6"/>
  <c r="J75" i="6"/>
  <c r="J57" i="6"/>
  <c r="J33" i="6"/>
  <c r="J8" i="6"/>
  <c r="J97" i="6"/>
  <c r="J68" i="6"/>
  <c r="J35" i="6"/>
  <c r="J7" i="6"/>
  <c r="J66" i="6"/>
  <c r="J30" i="6"/>
  <c r="J113" i="6"/>
  <c r="J62" i="6"/>
  <c r="J22" i="6"/>
  <c r="J64" i="6"/>
  <c r="J27" i="6"/>
  <c r="J10" i="6"/>
  <c r="J88" i="6"/>
  <c r="J78" i="6"/>
  <c r="J134" i="6"/>
  <c r="J73" i="6"/>
  <c r="J29" i="6"/>
  <c r="J138" i="6"/>
  <c r="J60" i="6"/>
  <c r="J106" i="6"/>
  <c r="J28" i="6"/>
  <c r="J54" i="6"/>
  <c r="J48" i="6"/>
  <c r="J87" i="6"/>
  <c r="J140" i="6"/>
  <c r="J108" i="6"/>
  <c r="J76" i="6"/>
  <c r="J101" i="6"/>
  <c r="J114" i="6"/>
  <c r="J118" i="6"/>
  <c r="J91" i="6"/>
  <c r="J65" i="6"/>
  <c r="J45" i="6"/>
  <c r="J25" i="6"/>
  <c r="J70" i="6"/>
  <c r="J51" i="6"/>
  <c r="J95" i="6"/>
  <c r="J13" i="6"/>
  <c r="J52" i="6"/>
  <c r="J47" i="6"/>
  <c r="J5" i="6"/>
  <c r="O11" i="4"/>
  <c r="M13" i="4" s="1"/>
  <c r="J83" i="2"/>
  <c r="J309" i="2"/>
  <c r="J81" i="2"/>
  <c r="J31" i="2"/>
  <c r="J75" i="2"/>
  <c r="J131" i="2"/>
  <c r="J227" i="2"/>
  <c r="J15" i="2"/>
  <c r="J214" i="2"/>
  <c r="J8" i="2"/>
  <c r="J298" i="2"/>
  <c r="J45" i="2"/>
  <c r="J111" i="2"/>
  <c r="J143" i="2"/>
  <c r="J175" i="2"/>
  <c r="J258" i="2"/>
  <c r="J123" i="2"/>
  <c r="J169" i="2"/>
  <c r="J210" i="2"/>
  <c r="J266" i="2"/>
  <c r="J16" i="2"/>
  <c r="J55" i="2"/>
  <c r="J101" i="2"/>
  <c r="J144" i="2"/>
  <c r="J183" i="2"/>
  <c r="J244" i="2"/>
  <c r="J312" i="2"/>
  <c r="J30" i="2"/>
  <c r="J62" i="2"/>
  <c r="J94" i="2"/>
  <c r="J126" i="2"/>
  <c r="J158" i="2"/>
  <c r="J188" i="2"/>
  <c r="J231" i="2"/>
  <c r="J270" i="2"/>
  <c r="J341" i="2"/>
  <c r="J209" i="2"/>
  <c r="J241" i="2"/>
  <c r="J273" i="2"/>
  <c r="J317" i="2"/>
  <c r="J280" i="2"/>
  <c r="J318" i="2"/>
  <c r="J361" i="2"/>
  <c r="J323" i="2"/>
  <c r="J355" i="2"/>
  <c r="J56" i="2"/>
  <c r="J88" i="2"/>
  <c r="J259" i="2"/>
  <c r="J354" i="2"/>
  <c r="J57" i="2"/>
  <c r="J89" i="2"/>
  <c r="J7" i="2"/>
  <c r="J35" i="2"/>
  <c r="J63" i="2"/>
  <c r="J84" i="2"/>
  <c r="J113" i="2"/>
  <c r="J145" i="2"/>
  <c r="J177" i="2"/>
  <c r="J228" i="2"/>
  <c r="J338" i="2"/>
  <c r="J19" i="2"/>
  <c r="J47" i="2"/>
  <c r="J235" i="2"/>
  <c r="J316" i="2"/>
  <c r="J17" i="2"/>
  <c r="J216" i="2"/>
  <c r="J2" i="2"/>
  <c r="J33" i="2"/>
  <c r="J65" i="2"/>
  <c r="J104" i="2"/>
  <c r="J120" i="2"/>
  <c r="J136" i="2"/>
  <c r="J152" i="2"/>
  <c r="J168" i="2"/>
  <c r="J184" i="2"/>
  <c r="J248" i="2"/>
  <c r="J277" i="2"/>
  <c r="J107" i="2"/>
  <c r="J132" i="2"/>
  <c r="J153" i="2"/>
  <c r="J171" i="2"/>
  <c r="J198" i="2"/>
  <c r="J219" i="2"/>
  <c r="J242" i="2"/>
  <c r="J271" i="2"/>
  <c r="J322" i="2"/>
  <c r="J21" i="2"/>
  <c r="J39" i="2"/>
  <c r="J64" i="2"/>
  <c r="J85" i="2"/>
  <c r="J103" i="2"/>
  <c r="J128" i="2"/>
  <c r="J149" i="2"/>
  <c r="J167" i="2"/>
  <c r="J200" i="2"/>
  <c r="J232" i="2"/>
  <c r="J264" i="2"/>
  <c r="J301" i="2"/>
  <c r="J353" i="2"/>
  <c r="J18" i="2"/>
  <c r="J34" i="2"/>
  <c r="J50" i="2"/>
  <c r="J66" i="2"/>
  <c r="J82" i="2"/>
  <c r="J98" i="2"/>
  <c r="J114" i="2"/>
  <c r="J130" i="2"/>
  <c r="J146" i="2"/>
  <c r="J162" i="2"/>
  <c r="J178" i="2"/>
  <c r="J190" i="2"/>
  <c r="J215" i="2"/>
  <c r="J236" i="2"/>
  <c r="J254" i="2"/>
  <c r="J275" i="2"/>
  <c r="J325" i="2"/>
  <c r="J346" i="2"/>
  <c r="J197" i="2"/>
  <c r="J213" i="2"/>
  <c r="J229" i="2"/>
  <c r="J245" i="2"/>
  <c r="J261" i="2"/>
  <c r="J279" i="2"/>
  <c r="J300" i="2"/>
  <c r="J328" i="2"/>
  <c r="J349" i="2"/>
  <c r="J284" i="2"/>
  <c r="J302" i="2"/>
  <c r="J320" i="2"/>
  <c r="J345" i="2"/>
  <c r="J295" i="2"/>
  <c r="J311" i="2"/>
  <c r="J327" i="2"/>
  <c r="J343" i="2"/>
  <c r="J359" i="2"/>
  <c r="J3" i="2"/>
  <c r="J59" i="2"/>
  <c r="J91" i="2"/>
  <c r="J260" i="2"/>
  <c r="J358" i="2"/>
  <c r="J60" i="2"/>
  <c r="J92" i="2"/>
  <c r="J9" i="2"/>
  <c r="J40" i="2"/>
  <c r="J67" i="2"/>
  <c r="J95" i="2"/>
  <c r="J115" i="2"/>
  <c r="J147" i="2"/>
  <c r="J179" i="2"/>
  <c r="J246" i="2"/>
  <c r="J342" i="2"/>
  <c r="J24" i="2"/>
  <c r="J79" i="2"/>
  <c r="J285" i="2"/>
  <c r="J333" i="2"/>
  <c r="J25" i="2"/>
  <c r="J224" i="2"/>
  <c r="J4" i="2"/>
  <c r="J41" i="2"/>
  <c r="J73" i="2"/>
  <c r="J108" i="2"/>
  <c r="J124" i="2"/>
  <c r="J140" i="2"/>
  <c r="J156" i="2"/>
  <c r="J172" i="2"/>
  <c r="J191" i="2"/>
  <c r="J255" i="2"/>
  <c r="J293" i="2"/>
  <c r="J116" i="2"/>
  <c r="J137" i="2"/>
  <c r="J155" i="2"/>
  <c r="J180" i="2"/>
  <c r="J202" i="2"/>
  <c r="J230" i="2"/>
  <c r="J251" i="2"/>
  <c r="J274" i="2"/>
  <c r="J324" i="2"/>
  <c r="J23" i="2"/>
  <c r="J48" i="2"/>
  <c r="J69" i="2"/>
  <c r="J87" i="2"/>
  <c r="J112" i="2"/>
  <c r="J133" i="2"/>
  <c r="J151" i="2"/>
  <c r="J176" i="2"/>
  <c r="J208" i="2"/>
  <c r="J240" i="2"/>
  <c r="J272" i="2"/>
  <c r="J306" i="2"/>
  <c r="J10" i="2"/>
  <c r="J22" i="2"/>
  <c r="J38" i="2"/>
  <c r="J54" i="2"/>
  <c r="J70" i="2"/>
  <c r="J86" i="2"/>
  <c r="J102" i="2"/>
  <c r="J118" i="2"/>
  <c r="J134" i="2"/>
  <c r="J150" i="2"/>
  <c r="J166" i="2"/>
  <c r="J182" i="2"/>
  <c r="J199" i="2"/>
  <c r="J220" i="2"/>
  <c r="J238" i="2"/>
  <c r="J263" i="2"/>
  <c r="J283" i="2"/>
  <c r="J326" i="2"/>
  <c r="J356" i="2"/>
  <c r="J201" i="2"/>
  <c r="J217" i="2"/>
  <c r="J233" i="2"/>
  <c r="J249" i="2"/>
  <c r="J265" i="2"/>
  <c r="J281" i="2"/>
  <c r="J305" i="2"/>
  <c r="J332" i="2"/>
  <c r="J360" i="2"/>
  <c r="J288" i="2"/>
  <c r="J304" i="2"/>
  <c r="J329" i="2"/>
  <c r="J350" i="2"/>
  <c r="J299" i="2"/>
  <c r="J315" i="2"/>
  <c r="J331" i="2"/>
  <c r="J347" i="2"/>
  <c r="J362" i="2"/>
  <c r="M13" i="2" l="1"/>
  <c r="J303" i="2"/>
  <c r="J290" i="2"/>
  <c r="J286" i="2"/>
  <c r="J138" i="2"/>
  <c r="J11" i="2"/>
  <c r="J117" i="2"/>
  <c r="J234" i="2"/>
  <c r="J192" i="2"/>
  <c r="J6" i="2"/>
  <c r="J129" i="2"/>
  <c r="J278" i="2"/>
  <c r="J313" i="2"/>
  <c r="J237" i="2"/>
  <c r="J222" i="2"/>
  <c r="J90" i="2"/>
  <c r="J243" i="2"/>
  <c r="J53" i="2"/>
  <c r="J164" i="2"/>
  <c r="J141" i="2"/>
  <c r="J36" i="2"/>
  <c r="J52" i="2"/>
  <c r="J51" i="2"/>
  <c r="J339" i="2"/>
  <c r="J340" i="2"/>
  <c r="J193" i="2"/>
  <c r="J174" i="2"/>
  <c r="J46" i="2"/>
  <c r="J165" i="2"/>
  <c r="J321" i="2"/>
  <c r="J105" i="2"/>
  <c r="J77" i="2"/>
  <c r="J344" i="2"/>
  <c r="J250" i="2"/>
  <c r="J223" i="2"/>
  <c r="J253" i="2"/>
  <c r="J106" i="2"/>
  <c r="J239" i="2"/>
  <c r="J28" i="2"/>
  <c r="J29" i="2"/>
  <c r="J205" i="2"/>
  <c r="J119" i="2"/>
  <c r="J109" i="2"/>
  <c r="J262" i="2"/>
  <c r="J159" i="2"/>
  <c r="J291" i="2"/>
  <c r="J20" i="2"/>
  <c r="J307" i="2"/>
  <c r="J287" i="2"/>
  <c r="J12" i="2"/>
  <c r="J121" i="2"/>
  <c r="J267" i="2"/>
  <c r="J68" i="2"/>
  <c r="J186" i="2"/>
  <c r="J14" i="2"/>
  <c r="J196" i="2"/>
  <c r="J308" i="2"/>
  <c r="J252" i="2"/>
  <c r="J74" i="2"/>
  <c r="J135" i="2"/>
  <c r="J187" i="2"/>
  <c r="J125" i="2"/>
  <c r="J348" i="2"/>
  <c r="J49" i="2"/>
  <c r="J334" i="2"/>
  <c r="J247" i="2"/>
  <c r="J181" i="2"/>
  <c r="J157" i="2"/>
  <c r="J161" i="2"/>
  <c r="J351" i="2"/>
  <c r="J58" i="2"/>
  <c r="J185" i="2"/>
  <c r="J72" i="2"/>
  <c r="J297" i="2"/>
  <c r="J189" i="2"/>
  <c r="J122" i="2"/>
  <c r="J212" i="2"/>
  <c r="J294" i="2"/>
  <c r="J173" i="2"/>
  <c r="J314" i="2"/>
  <c r="J43" i="2"/>
  <c r="J319" i="2"/>
  <c r="J257" i="2"/>
  <c r="J204" i="2"/>
  <c r="J26" i="2"/>
  <c r="J80" i="2"/>
  <c r="J139" i="2"/>
  <c r="J44" i="2"/>
  <c r="J163" i="2"/>
  <c r="J195" i="2"/>
  <c r="J296" i="2"/>
  <c r="J142" i="2"/>
  <c r="J71" i="2"/>
  <c r="J13" i="2"/>
  <c r="J357" i="2"/>
  <c r="J276" i="2"/>
  <c r="J282" i="2"/>
  <c r="J194" i="2"/>
  <c r="J335" i="2"/>
  <c r="J11" i="4"/>
  <c r="J57" i="4"/>
  <c r="J84" i="4"/>
  <c r="J116" i="4"/>
  <c r="J4" i="4"/>
  <c r="J28" i="4"/>
  <c r="J74" i="4"/>
  <c r="J96" i="4"/>
  <c r="J34" i="4"/>
  <c r="J10" i="4"/>
  <c r="J24" i="4"/>
  <c r="J70" i="4"/>
  <c r="J97" i="4"/>
  <c r="J13" i="4"/>
  <c r="J23" i="4"/>
  <c r="J55" i="4"/>
  <c r="J71" i="4"/>
  <c r="J103" i="4"/>
  <c r="J119" i="4"/>
  <c r="J110" i="4"/>
  <c r="J20" i="4"/>
  <c r="J93" i="4"/>
  <c r="J16" i="4"/>
  <c r="J62" i="4"/>
  <c r="J89" i="4"/>
  <c r="J121" i="4"/>
  <c r="J50" i="4"/>
  <c r="J37" i="4"/>
  <c r="J58" i="4"/>
  <c r="J76" i="4"/>
  <c r="J101" i="4"/>
  <c r="J36" i="4"/>
  <c r="J2" i="4"/>
  <c r="J12" i="4"/>
  <c r="J54" i="4"/>
  <c r="J72" i="4"/>
  <c r="J108" i="4"/>
  <c r="J14" i="4"/>
  <c r="J27" i="4"/>
  <c r="J43" i="4"/>
  <c r="J59" i="4"/>
  <c r="J91" i="4"/>
  <c r="J107" i="4"/>
  <c r="J123" i="4"/>
  <c r="J98" i="4"/>
  <c r="J45" i="4"/>
  <c r="J109" i="4"/>
  <c r="J140" i="4"/>
  <c r="J25" i="4"/>
  <c r="J46" i="4"/>
  <c r="J64" i="4"/>
  <c r="J100" i="4"/>
  <c r="J132" i="4"/>
  <c r="J66" i="4"/>
  <c r="J21" i="4"/>
  <c r="J42" i="4"/>
  <c r="J60" i="4"/>
  <c r="J80" i="4"/>
  <c r="J112" i="4"/>
  <c r="J8" i="4"/>
  <c r="J52" i="4"/>
  <c r="J3" i="4"/>
  <c r="J17" i="4"/>
  <c r="J38" i="4"/>
  <c r="J56" i="4"/>
  <c r="J81" i="4"/>
  <c r="J113" i="4"/>
  <c r="J6" i="4"/>
  <c r="J15" i="4"/>
  <c r="J31" i="4"/>
  <c r="J47" i="4"/>
  <c r="J63" i="4"/>
  <c r="J79" i="4"/>
  <c r="J95" i="4"/>
  <c r="J111" i="4"/>
  <c r="J127" i="4"/>
  <c r="J86" i="4"/>
  <c r="J102" i="4"/>
  <c r="J118" i="4"/>
  <c r="J134" i="4"/>
  <c r="J77" i="4"/>
  <c r="J120" i="4"/>
  <c r="J30" i="4"/>
  <c r="J48" i="4"/>
  <c r="J73" i="4"/>
  <c r="J105" i="4"/>
  <c r="J68" i="4"/>
  <c r="J26" i="4"/>
  <c r="J44" i="4"/>
  <c r="J69" i="4"/>
  <c r="J85" i="4"/>
  <c r="J117" i="4"/>
  <c r="J18" i="4"/>
  <c r="J61" i="4"/>
  <c r="J5" i="4"/>
  <c r="J22" i="4"/>
  <c r="J40" i="4"/>
  <c r="J65" i="4"/>
  <c r="J92" i="4"/>
  <c r="J124" i="4"/>
  <c r="J9" i="4"/>
  <c r="J19" i="4"/>
  <c r="J35" i="4"/>
  <c r="J51" i="4"/>
  <c r="J67" i="4"/>
  <c r="J83" i="4"/>
  <c r="J99" i="4"/>
  <c r="J115" i="4"/>
  <c r="J131" i="4"/>
  <c r="J90" i="4"/>
  <c r="J106" i="4"/>
  <c r="J122" i="4"/>
  <c r="J137" i="4"/>
  <c r="J88" i="4"/>
  <c r="J32" i="4"/>
  <c r="J29" i="4"/>
  <c r="J53" i="4"/>
  <c r="J128" i="4"/>
  <c r="J104" i="4"/>
  <c r="J49" i="4"/>
  <c r="J129" i="4"/>
  <c r="J39" i="4"/>
  <c r="J87" i="4"/>
  <c r="J135" i="4"/>
  <c r="J78" i="4"/>
  <c r="J94" i="4"/>
  <c r="J126" i="4"/>
  <c r="J139" i="4"/>
  <c r="J138" i="4"/>
  <c r="J125" i="4"/>
  <c r="J136" i="4"/>
  <c r="J41" i="4"/>
  <c r="J7" i="4"/>
  <c r="J133" i="4"/>
  <c r="J33" i="4"/>
  <c r="J75" i="4"/>
  <c r="J141" i="4"/>
  <c r="J82" i="4"/>
  <c r="J114" i="4"/>
  <c r="J130" i="4"/>
  <c r="J142" i="4"/>
</calcChain>
</file>

<file path=xl/sharedStrings.xml><?xml version="1.0" encoding="utf-8"?>
<sst xmlns="http://schemas.openxmlformats.org/spreadsheetml/2006/main" count="210" uniqueCount="28">
  <si>
    <t>Index</t>
  </si>
  <si>
    <t>nm</t>
  </si>
  <si>
    <t>R</t>
  </si>
  <si>
    <t>F(R)</t>
  </si>
  <si>
    <t>E /eV</t>
  </si>
  <si>
    <t>[F(R)}^2</t>
  </si>
  <si>
    <t>dy/dx</t>
  </si>
  <si>
    <t>Tauc Fit</t>
  </si>
  <si>
    <t>Baseline</t>
  </si>
  <si>
    <t>Start Range eV</t>
  </si>
  <si>
    <t>End Range /Ev</t>
  </si>
  <si>
    <t>max grad</t>
  </si>
  <si>
    <t>row</t>
  </si>
  <si>
    <t>x eV</t>
  </si>
  <si>
    <t>Tauc Slope</t>
  </si>
  <si>
    <t>m</t>
  </si>
  <si>
    <t>y Tauc</t>
  </si>
  <si>
    <t>c</t>
  </si>
  <si>
    <t>y Taux</t>
  </si>
  <si>
    <t>base line start</t>
  </si>
  <si>
    <t>base line finish</t>
  </si>
  <si>
    <t>base line gradient</t>
  </si>
  <si>
    <t>base line c</t>
  </si>
  <si>
    <t>Band Gap</t>
  </si>
  <si>
    <t>based on bacground interecpt</t>
  </si>
  <si>
    <t>Band gap</t>
  </si>
  <si>
    <t>based on absciica</t>
  </si>
  <si>
    <t xml:space="preserve"> %R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</si>
</sst>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4466141732283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'Pristine Sr2ZnO2Cu2Se2'!$G$1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'Pristine Sr2ZnO2Cu2Se2'!$F$2:$F$442</c:f>
              <c:numCache>
                <c:formatCode>General</c:formatCode>
                <c:ptCount val="44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  <c:pt idx="341">
                  <c:v>4.2033898305084749</c:v>
                </c:pt>
                <c:pt idx="342">
                  <c:v>4.2758620689655169</c:v>
                </c:pt>
                <c:pt idx="343">
                  <c:v>4.3508771929824563</c:v>
                </c:pt>
                <c:pt idx="344">
                  <c:v>4.4285714285714288</c:v>
                </c:pt>
                <c:pt idx="345">
                  <c:v>4.5090909090909088</c:v>
                </c:pt>
                <c:pt idx="346">
                  <c:v>4.5925925925925926</c:v>
                </c:pt>
                <c:pt idx="347">
                  <c:v>4.6792452830188678</c:v>
                </c:pt>
                <c:pt idx="348">
                  <c:v>4.7692307692307692</c:v>
                </c:pt>
                <c:pt idx="349">
                  <c:v>4.8627450980392153</c:v>
                </c:pt>
                <c:pt idx="350">
                  <c:v>4.96</c:v>
                </c:pt>
                <c:pt idx="351">
                  <c:v>5.0612244897959187</c:v>
                </c:pt>
                <c:pt idx="352">
                  <c:v>5.166666666666667</c:v>
                </c:pt>
                <c:pt idx="353">
                  <c:v>5.2765957446808507</c:v>
                </c:pt>
                <c:pt idx="354">
                  <c:v>5.3913043478260869</c:v>
                </c:pt>
                <c:pt idx="355">
                  <c:v>5.5111111111111111</c:v>
                </c:pt>
                <c:pt idx="356">
                  <c:v>5.6363636363636367</c:v>
                </c:pt>
                <c:pt idx="357">
                  <c:v>5.7674418604651159</c:v>
                </c:pt>
                <c:pt idx="358">
                  <c:v>5.9047619047619051</c:v>
                </c:pt>
                <c:pt idx="359">
                  <c:v>6.0487804878048781</c:v>
                </c:pt>
                <c:pt idx="360">
                  <c:v>6.2</c:v>
                </c:pt>
              </c:numCache>
            </c:numRef>
          </c:xVal>
          <c:yVal>
            <c:numRef>
              <c:f>'Pristine Sr2ZnO2Cu2Se2'!$G$2:$G$442</c:f>
              <c:numCache>
                <c:formatCode>General</c:formatCode>
                <c:ptCount val="441"/>
                <c:pt idx="0">
                  <c:v>9.5323597132509885</c:v>
                </c:pt>
                <c:pt idx="1">
                  <c:v>9.202889613982423</c:v>
                </c:pt>
                <c:pt idx="2">
                  <c:v>9.9170594407437331</c:v>
                </c:pt>
                <c:pt idx="3">
                  <c:v>6.5152870188894809</c:v>
                </c:pt>
                <c:pt idx="4">
                  <c:v>14.014307617646088</c:v>
                </c:pt>
                <c:pt idx="5">
                  <c:v>1.1464110479271215</c:v>
                </c:pt>
                <c:pt idx="6">
                  <c:v>1.1259052982185824</c:v>
                </c:pt>
                <c:pt idx="7">
                  <c:v>2.4900061599836731</c:v>
                </c:pt>
                <c:pt idx="8">
                  <c:v>2495.2399795867518</c:v>
                </c:pt>
                <c:pt idx="9">
                  <c:v>73.360575425682526</c:v>
                </c:pt>
                <c:pt idx="10">
                  <c:v>0.80472559759195361</c:v>
                </c:pt>
                <c:pt idx="11">
                  <c:v>19.443347332264743</c:v>
                </c:pt>
                <c:pt idx="12">
                  <c:v>2.3768340994796913</c:v>
                </c:pt>
                <c:pt idx="13">
                  <c:v>5.5957468108391533</c:v>
                </c:pt>
                <c:pt idx="14">
                  <c:v>0.55468085997701788</c:v>
                </c:pt>
                <c:pt idx="15">
                  <c:v>189.85793205440203</c:v>
                </c:pt>
                <c:pt idx="16">
                  <c:v>4.8124162199691209</c:v>
                </c:pt>
                <c:pt idx="17">
                  <c:v>11.920151275046059</c:v>
                </c:pt>
                <c:pt idx="18">
                  <c:v>21.196825578654462</c:v>
                </c:pt>
                <c:pt idx="19">
                  <c:v>0.36760920984692075</c:v>
                </c:pt>
                <c:pt idx="20">
                  <c:v>7.7666192974216139</c:v>
                </c:pt>
                <c:pt idx="21">
                  <c:v>518.07295232114677</c:v>
                </c:pt>
                <c:pt idx="22">
                  <c:v>14.203830533395898</c:v>
                </c:pt>
                <c:pt idx="23">
                  <c:v>4.5178841469125697</c:v>
                </c:pt>
                <c:pt idx="24">
                  <c:v>7.8072273257889527E-2</c:v>
                </c:pt>
                <c:pt idx="25">
                  <c:v>0.33727924677273363</c:v>
                </c:pt>
                <c:pt idx="26">
                  <c:v>1.512151509940274</c:v>
                </c:pt>
                <c:pt idx="27">
                  <c:v>9.9925709420956501</c:v>
                </c:pt>
                <c:pt idx="28">
                  <c:v>272.33632428851581</c:v>
                </c:pt>
                <c:pt idx="29">
                  <c:v>4.2100802854573569</c:v>
                </c:pt>
                <c:pt idx="30">
                  <c:v>4.1574348379453028</c:v>
                </c:pt>
                <c:pt idx="31">
                  <c:v>1.232645036205636</c:v>
                </c:pt>
                <c:pt idx="32">
                  <c:v>6.9003440108309695</c:v>
                </c:pt>
                <c:pt idx="33">
                  <c:v>1.5721807917172206</c:v>
                </c:pt>
                <c:pt idx="34">
                  <c:v>1.4720595581076228</c:v>
                </c:pt>
                <c:pt idx="35">
                  <c:v>138.82632904556155</c:v>
                </c:pt>
                <c:pt idx="36">
                  <c:v>2.796267456225181</c:v>
                </c:pt>
                <c:pt idx="37">
                  <c:v>6.0315986114186</c:v>
                </c:pt>
                <c:pt idx="38">
                  <c:v>3.0423325694666326</c:v>
                </c:pt>
                <c:pt idx="39">
                  <c:v>9.7704905716890913</c:v>
                </c:pt>
                <c:pt idx="40">
                  <c:v>3.0887504617713084</c:v>
                </c:pt>
                <c:pt idx="41">
                  <c:v>870.34890145063468</c:v>
                </c:pt>
                <c:pt idx="42">
                  <c:v>0.78560580396705304</c:v>
                </c:pt>
                <c:pt idx="43">
                  <c:v>71.425217468863792</c:v>
                </c:pt>
                <c:pt idx="44">
                  <c:v>11628.986612766608</c:v>
                </c:pt>
                <c:pt idx="45">
                  <c:v>31.221679981001792</c:v>
                </c:pt>
                <c:pt idx="46">
                  <c:v>10.69662462081474</c:v>
                </c:pt>
                <c:pt idx="47">
                  <c:v>54.414367578759027</c:v>
                </c:pt>
                <c:pt idx="48">
                  <c:v>8.7937675621117961</c:v>
                </c:pt>
                <c:pt idx="49">
                  <c:v>3.1240457228367053</c:v>
                </c:pt>
                <c:pt idx="50">
                  <c:v>1602.0258979325033</c:v>
                </c:pt>
                <c:pt idx="51">
                  <c:v>1.2167153340297507</c:v>
                </c:pt>
                <c:pt idx="52">
                  <c:v>4.4509925665002461</c:v>
                </c:pt>
                <c:pt idx="53">
                  <c:v>2.977078364979135</c:v>
                </c:pt>
                <c:pt idx="54">
                  <c:v>36.225407479179992</c:v>
                </c:pt>
                <c:pt idx="55">
                  <c:v>3.4107139410220695</c:v>
                </c:pt>
                <c:pt idx="56">
                  <c:v>6.450269550480531</c:v>
                </c:pt>
                <c:pt idx="57">
                  <c:v>3.0956663669286866</c:v>
                </c:pt>
                <c:pt idx="58">
                  <c:v>7.1960335547682153</c:v>
                </c:pt>
                <c:pt idx="59">
                  <c:v>15.552119787733758</c:v>
                </c:pt>
                <c:pt idx="60">
                  <c:v>6.0584031700211201</c:v>
                </c:pt>
                <c:pt idx="61">
                  <c:v>1.8253230194039549</c:v>
                </c:pt>
                <c:pt idx="62">
                  <c:v>16.908745002731891</c:v>
                </c:pt>
                <c:pt idx="63">
                  <c:v>165.84869734835078</c:v>
                </c:pt>
                <c:pt idx="64">
                  <c:v>14.143553746071206</c:v>
                </c:pt>
                <c:pt idx="65">
                  <c:v>7.4231878800711106</c:v>
                </c:pt>
                <c:pt idx="66">
                  <c:v>5.3392230519600554</c:v>
                </c:pt>
                <c:pt idx="67">
                  <c:v>1531.8377300206357</c:v>
                </c:pt>
                <c:pt idx="68">
                  <c:v>15.117757298992181</c:v>
                </c:pt>
                <c:pt idx="69">
                  <c:v>2.1329310788555462</c:v>
                </c:pt>
                <c:pt idx="70">
                  <c:v>5.9882058708650963</c:v>
                </c:pt>
                <c:pt idx="71">
                  <c:v>88.110235328670996</c:v>
                </c:pt>
                <c:pt idx="72">
                  <c:v>2.7093593382529608</c:v>
                </c:pt>
                <c:pt idx="73">
                  <c:v>3.408807086052192</c:v>
                </c:pt>
                <c:pt idx="74">
                  <c:v>147.23250616549441</c:v>
                </c:pt>
                <c:pt idx="75">
                  <c:v>2.0018584302425504</c:v>
                </c:pt>
                <c:pt idx="76">
                  <c:v>1.1154452886198269</c:v>
                </c:pt>
                <c:pt idx="77">
                  <c:v>4.4835756669330857</c:v>
                </c:pt>
                <c:pt idx="78">
                  <c:v>18.740074030810554</c:v>
                </c:pt>
                <c:pt idx="79">
                  <c:v>3.9940993524522277</c:v>
                </c:pt>
                <c:pt idx="80">
                  <c:v>3.3389348748796754</c:v>
                </c:pt>
                <c:pt idx="81">
                  <c:v>392.1753273315872</c:v>
                </c:pt>
                <c:pt idx="82">
                  <c:v>364.58531519665422</c:v>
                </c:pt>
                <c:pt idx="83">
                  <c:v>3.1488316638760918</c:v>
                </c:pt>
                <c:pt idx="84">
                  <c:v>1.3605548941736922</c:v>
                </c:pt>
                <c:pt idx="85">
                  <c:v>2.1427979666721599</c:v>
                </c:pt>
                <c:pt idx="86">
                  <c:v>50.109956671209055</c:v>
                </c:pt>
                <c:pt idx="87">
                  <c:v>29.060932004799927</c:v>
                </c:pt>
                <c:pt idx="88">
                  <c:v>247.01248327068544</c:v>
                </c:pt>
                <c:pt idx="89">
                  <c:v>2.9683533733667287</c:v>
                </c:pt>
                <c:pt idx="90">
                  <c:v>3.7369111288602759</c:v>
                </c:pt>
                <c:pt idx="91">
                  <c:v>6.9242324755968401</c:v>
                </c:pt>
                <c:pt idx="92">
                  <c:v>5.8925432530715351</c:v>
                </c:pt>
                <c:pt idx="93">
                  <c:v>5.1630759571243736</c:v>
                </c:pt>
                <c:pt idx="94">
                  <c:v>8.8717262019559282</c:v>
                </c:pt>
                <c:pt idx="95">
                  <c:v>8.0783280182095467</c:v>
                </c:pt>
                <c:pt idx="96">
                  <c:v>3.3130551547217881</c:v>
                </c:pt>
                <c:pt idx="97">
                  <c:v>11.887349919856428</c:v>
                </c:pt>
                <c:pt idx="98">
                  <c:v>120.73365572396433</c:v>
                </c:pt>
                <c:pt idx="99">
                  <c:v>32720.353134854679</c:v>
                </c:pt>
                <c:pt idx="100">
                  <c:v>3.8871587261754055</c:v>
                </c:pt>
                <c:pt idx="101">
                  <c:v>10.284142886680778</c:v>
                </c:pt>
                <c:pt idx="102">
                  <c:v>22.358584830069208</c:v>
                </c:pt>
                <c:pt idx="103">
                  <c:v>21.838339784315803</c:v>
                </c:pt>
                <c:pt idx="104">
                  <c:v>1.459725655865274</c:v>
                </c:pt>
                <c:pt idx="105">
                  <c:v>6.1273388723716504</c:v>
                </c:pt>
                <c:pt idx="106">
                  <c:v>12.667121938836136</c:v>
                </c:pt>
                <c:pt idx="107">
                  <c:v>28.119701089476642</c:v>
                </c:pt>
                <c:pt idx="108">
                  <c:v>3.1250645552151903</c:v>
                </c:pt>
                <c:pt idx="109">
                  <c:v>2.8196399442925872</c:v>
                </c:pt>
                <c:pt idx="110">
                  <c:v>5.6433456323219948</c:v>
                </c:pt>
                <c:pt idx="111">
                  <c:v>4.7506629850822275</c:v>
                </c:pt>
                <c:pt idx="112">
                  <c:v>3.0834777052312616</c:v>
                </c:pt>
                <c:pt idx="113">
                  <c:v>10.323865660229277</c:v>
                </c:pt>
                <c:pt idx="114">
                  <c:v>6.4324693376404767</c:v>
                </c:pt>
                <c:pt idx="115">
                  <c:v>11.034649855393599</c:v>
                </c:pt>
                <c:pt idx="116">
                  <c:v>7.18210456481847</c:v>
                </c:pt>
                <c:pt idx="117">
                  <c:v>6.2778045152947435</c:v>
                </c:pt>
                <c:pt idx="118">
                  <c:v>5.7070156533928351</c:v>
                </c:pt>
                <c:pt idx="119">
                  <c:v>5.5646002417491065</c:v>
                </c:pt>
                <c:pt idx="120">
                  <c:v>10.849920040282317</c:v>
                </c:pt>
                <c:pt idx="121">
                  <c:v>6.4850225297551276</c:v>
                </c:pt>
                <c:pt idx="122">
                  <c:v>2.0903099595296379</c:v>
                </c:pt>
                <c:pt idx="123">
                  <c:v>4.6566870848707058</c:v>
                </c:pt>
                <c:pt idx="124">
                  <c:v>4.8033519370572018</c:v>
                </c:pt>
                <c:pt idx="125">
                  <c:v>10.945472518993693</c:v>
                </c:pt>
                <c:pt idx="126">
                  <c:v>5.1431999017768728</c:v>
                </c:pt>
                <c:pt idx="127">
                  <c:v>2.6861307147628031</c:v>
                </c:pt>
                <c:pt idx="128">
                  <c:v>4.1156111054616682</c:v>
                </c:pt>
                <c:pt idx="129">
                  <c:v>8.5407572854065545</c:v>
                </c:pt>
                <c:pt idx="130">
                  <c:v>5.7802775056815703</c:v>
                </c:pt>
                <c:pt idx="131">
                  <c:v>3.233999191203524</c:v>
                </c:pt>
                <c:pt idx="132">
                  <c:v>6.3747400842826218</c:v>
                </c:pt>
                <c:pt idx="133">
                  <c:v>5.0197751872157843</c:v>
                </c:pt>
                <c:pt idx="134">
                  <c:v>7.417306674867012</c:v>
                </c:pt>
                <c:pt idx="135">
                  <c:v>4.2810804373691047</c:v>
                </c:pt>
                <c:pt idx="136">
                  <c:v>3.2224705950310089</c:v>
                </c:pt>
                <c:pt idx="137">
                  <c:v>2.8653979040160875</c:v>
                </c:pt>
                <c:pt idx="138">
                  <c:v>5.2466990823780559</c:v>
                </c:pt>
                <c:pt idx="139">
                  <c:v>5.0718846241116982</c:v>
                </c:pt>
                <c:pt idx="140">
                  <c:v>3.2987721871477409</c:v>
                </c:pt>
                <c:pt idx="141">
                  <c:v>10.115383096311204</c:v>
                </c:pt>
                <c:pt idx="142">
                  <c:v>7.3893523676529878</c:v>
                </c:pt>
                <c:pt idx="143">
                  <c:v>5.3495416332943675</c:v>
                </c:pt>
                <c:pt idx="144">
                  <c:v>5.2541517872252674</c:v>
                </c:pt>
                <c:pt idx="145">
                  <c:v>6.34813033866239</c:v>
                </c:pt>
                <c:pt idx="146">
                  <c:v>3.2547637479928455</c:v>
                </c:pt>
                <c:pt idx="147">
                  <c:v>1.7664228677128759</c:v>
                </c:pt>
                <c:pt idx="148">
                  <c:v>3.6588369780498393</c:v>
                </c:pt>
                <c:pt idx="149">
                  <c:v>5.6692256913689816</c:v>
                </c:pt>
                <c:pt idx="150">
                  <c:v>5.210820338443324</c:v>
                </c:pt>
                <c:pt idx="151">
                  <c:v>2.3327972764070366</c:v>
                </c:pt>
                <c:pt idx="152">
                  <c:v>1.7311568921695017</c:v>
                </c:pt>
                <c:pt idx="153">
                  <c:v>3.5957966124724621</c:v>
                </c:pt>
                <c:pt idx="154">
                  <c:v>3.4507896212601734</c:v>
                </c:pt>
                <c:pt idx="155">
                  <c:v>4.2824227566329567</c:v>
                </c:pt>
                <c:pt idx="156">
                  <c:v>4.8330959516854524</c:v>
                </c:pt>
                <c:pt idx="157">
                  <c:v>3.673046543589813</c:v>
                </c:pt>
                <c:pt idx="158">
                  <c:v>3.2965844117687482</c:v>
                </c:pt>
                <c:pt idx="159">
                  <c:v>4.2652235359016544</c:v>
                </c:pt>
                <c:pt idx="160">
                  <c:v>4.970194480582923</c:v>
                </c:pt>
                <c:pt idx="161">
                  <c:v>4.6923722723693766</c:v>
                </c:pt>
                <c:pt idx="162">
                  <c:v>3.3492917845201537</c:v>
                </c:pt>
                <c:pt idx="163">
                  <c:v>7.816856499523011</c:v>
                </c:pt>
                <c:pt idx="164">
                  <c:v>2.7915434032657478</c:v>
                </c:pt>
                <c:pt idx="165">
                  <c:v>1.8029968981677138</c:v>
                </c:pt>
                <c:pt idx="166">
                  <c:v>2.9619787556075083</c:v>
                </c:pt>
                <c:pt idx="167">
                  <c:v>3.8339796938967265</c:v>
                </c:pt>
                <c:pt idx="168">
                  <c:v>2.4360596209639427</c:v>
                </c:pt>
                <c:pt idx="169">
                  <c:v>2.8507538511681378</c:v>
                </c:pt>
                <c:pt idx="170">
                  <c:v>3.7687990477808131</c:v>
                </c:pt>
                <c:pt idx="171">
                  <c:v>3.3406906001995664</c:v>
                </c:pt>
                <c:pt idx="172">
                  <c:v>7.4118351744927677</c:v>
                </c:pt>
                <c:pt idx="173">
                  <c:v>2.9472978531132452</c:v>
                </c:pt>
                <c:pt idx="174">
                  <c:v>1.8014054292899973</c:v>
                </c:pt>
                <c:pt idx="175">
                  <c:v>2.5758669881670055</c:v>
                </c:pt>
                <c:pt idx="176">
                  <c:v>4.2423744040981708</c:v>
                </c:pt>
                <c:pt idx="177">
                  <c:v>13.142867484854586</c:v>
                </c:pt>
                <c:pt idx="178">
                  <c:v>3.8665659056883293</c:v>
                </c:pt>
                <c:pt idx="179">
                  <c:v>2.1799475222190576</c:v>
                </c:pt>
                <c:pt idx="180">
                  <c:v>2.2612793206344945</c:v>
                </c:pt>
                <c:pt idx="181">
                  <c:v>4.180995137469556</c:v>
                </c:pt>
                <c:pt idx="182">
                  <c:v>5.7287814612833801</c:v>
                </c:pt>
                <c:pt idx="183">
                  <c:v>3.4231529885716743</c:v>
                </c:pt>
                <c:pt idx="184">
                  <c:v>2.4667606164561948</c:v>
                </c:pt>
                <c:pt idx="185">
                  <c:v>2.5920659864303239</c:v>
                </c:pt>
                <c:pt idx="186">
                  <c:v>5.6508853564953405</c:v>
                </c:pt>
                <c:pt idx="187">
                  <c:v>2.0495677382068096</c:v>
                </c:pt>
                <c:pt idx="188">
                  <c:v>1.8886274990980536</c:v>
                </c:pt>
                <c:pt idx="189">
                  <c:v>2.3767887577363598</c:v>
                </c:pt>
                <c:pt idx="190">
                  <c:v>3.7449706618794854</c:v>
                </c:pt>
                <c:pt idx="191">
                  <c:v>3.8518827463289131</c:v>
                </c:pt>
                <c:pt idx="192">
                  <c:v>4.602837798569781</c:v>
                </c:pt>
                <c:pt idx="193">
                  <c:v>7.6919807763771653</c:v>
                </c:pt>
                <c:pt idx="194">
                  <c:v>1.913205880195417</c:v>
                </c:pt>
                <c:pt idx="195">
                  <c:v>1.6867718402766396</c:v>
                </c:pt>
                <c:pt idx="196">
                  <c:v>2.894103781267849</c:v>
                </c:pt>
                <c:pt idx="197">
                  <c:v>9.2534671086986862</c:v>
                </c:pt>
                <c:pt idx="198">
                  <c:v>2.4796058730111268</c:v>
                </c:pt>
                <c:pt idx="199">
                  <c:v>2.0079731881490872</c:v>
                </c:pt>
                <c:pt idx="200">
                  <c:v>2.1190709616974326</c:v>
                </c:pt>
                <c:pt idx="201">
                  <c:v>2.3143518409419399</c:v>
                </c:pt>
                <c:pt idx="202">
                  <c:v>2.4563892588295393</c:v>
                </c:pt>
                <c:pt idx="203">
                  <c:v>4.4522354455976458</c:v>
                </c:pt>
                <c:pt idx="204">
                  <c:v>2.5976149944828961</c:v>
                </c:pt>
                <c:pt idx="205">
                  <c:v>0.83828377199835036</c:v>
                </c:pt>
                <c:pt idx="206">
                  <c:v>1.5667468052167497</c:v>
                </c:pt>
                <c:pt idx="207">
                  <c:v>3.2215412862095691</c:v>
                </c:pt>
                <c:pt idx="208">
                  <c:v>2.9232407757858607</c:v>
                </c:pt>
                <c:pt idx="209">
                  <c:v>2.0511174100083727</c:v>
                </c:pt>
                <c:pt idx="210">
                  <c:v>9.931075921017996</c:v>
                </c:pt>
                <c:pt idx="211">
                  <c:v>4.9905007981262237</c:v>
                </c:pt>
                <c:pt idx="212">
                  <c:v>48.702541251241627</c:v>
                </c:pt>
                <c:pt idx="213">
                  <c:v>2.4490656521032523</c:v>
                </c:pt>
                <c:pt idx="214">
                  <c:v>2.3961970729678082</c:v>
                </c:pt>
                <c:pt idx="215">
                  <c:v>4.2829305639826547</c:v>
                </c:pt>
                <c:pt idx="216">
                  <c:v>3.6154025079299541</c:v>
                </c:pt>
                <c:pt idx="217">
                  <c:v>19.784470535573618</c:v>
                </c:pt>
                <c:pt idx="218">
                  <c:v>0.7084921955679454</c:v>
                </c:pt>
                <c:pt idx="219">
                  <c:v>0.53507156801823852</c:v>
                </c:pt>
                <c:pt idx="220">
                  <c:v>4.3974312021928021</c:v>
                </c:pt>
                <c:pt idx="221">
                  <c:v>8.9735351341552931</c:v>
                </c:pt>
                <c:pt idx="222">
                  <c:v>0.33870342590685848</c:v>
                </c:pt>
                <c:pt idx="223">
                  <c:v>181.78721559455116</c:v>
                </c:pt>
                <c:pt idx="224">
                  <c:v>7.7377443171958875</c:v>
                </c:pt>
                <c:pt idx="225">
                  <c:v>0.33352318476281356</c:v>
                </c:pt>
                <c:pt idx="226">
                  <c:v>1.4500429626075539</c:v>
                </c:pt>
                <c:pt idx="227">
                  <c:v>5.2094412829521168</c:v>
                </c:pt>
                <c:pt idx="228">
                  <c:v>240.43320987854057</c:v>
                </c:pt>
                <c:pt idx="229">
                  <c:v>2.9890271608573387</c:v>
                </c:pt>
                <c:pt idx="230">
                  <c:v>3.0007062411865788</c:v>
                </c:pt>
                <c:pt idx="231">
                  <c:v>3.0729236664438773</c:v>
                </c:pt>
                <c:pt idx="232">
                  <c:v>3.1656756135630011</c:v>
                </c:pt>
                <c:pt idx="233">
                  <c:v>3.2587646463061239</c:v>
                </c:pt>
                <c:pt idx="234">
                  <c:v>3.3387661854032245</c:v>
                </c:pt>
                <c:pt idx="235">
                  <c:v>3.5205452450712515</c:v>
                </c:pt>
                <c:pt idx="236">
                  <c:v>3.6538202777552771</c:v>
                </c:pt>
                <c:pt idx="237">
                  <c:v>3.7695524949571304</c:v>
                </c:pt>
                <c:pt idx="238">
                  <c:v>3.8400301040780409</c:v>
                </c:pt>
                <c:pt idx="239">
                  <c:v>3.9644274858975788</c:v>
                </c:pt>
                <c:pt idx="240">
                  <c:v>4.0609885169246054</c:v>
                </c:pt>
                <c:pt idx="241">
                  <c:v>4.2099998793075075</c:v>
                </c:pt>
                <c:pt idx="242">
                  <c:v>4.2911468393531615</c:v>
                </c:pt>
                <c:pt idx="243">
                  <c:v>4.3905934875958526</c:v>
                </c:pt>
                <c:pt idx="244">
                  <c:v>4.4790910290712471</c:v>
                </c:pt>
                <c:pt idx="245">
                  <c:v>4.5362304356723699</c:v>
                </c:pt>
                <c:pt idx="246">
                  <c:v>4.6860983137351582</c:v>
                </c:pt>
                <c:pt idx="247">
                  <c:v>4.7023192475204088</c:v>
                </c:pt>
                <c:pt idx="248">
                  <c:v>4.8005181862237443</c:v>
                </c:pt>
                <c:pt idx="249">
                  <c:v>4.9229168948210322</c:v>
                </c:pt>
                <c:pt idx="250">
                  <c:v>4.9371505940092089</c:v>
                </c:pt>
                <c:pt idx="251">
                  <c:v>5.0624727099928206</c:v>
                </c:pt>
                <c:pt idx="252">
                  <c:v>5.1143536130410734</c:v>
                </c:pt>
                <c:pt idx="253">
                  <c:v>5.2223451437280159</c:v>
                </c:pt>
                <c:pt idx="254">
                  <c:v>5.3293207750297267</c:v>
                </c:pt>
                <c:pt idx="255">
                  <c:v>5.3949609546921993</c:v>
                </c:pt>
                <c:pt idx="256">
                  <c:v>5.4643720785545193</c:v>
                </c:pt>
                <c:pt idx="257">
                  <c:v>5.5433000818279252</c:v>
                </c:pt>
                <c:pt idx="258">
                  <c:v>5.5995643791038443</c:v>
                </c:pt>
                <c:pt idx="259">
                  <c:v>5.7015266801651805</c:v>
                </c:pt>
                <c:pt idx="260">
                  <c:v>5.8170809067249314</c:v>
                </c:pt>
                <c:pt idx="261">
                  <c:v>5.9186695479275739</c:v>
                </c:pt>
                <c:pt idx="262">
                  <c:v>5.9703742812070164</c:v>
                </c:pt>
                <c:pt idx="263">
                  <c:v>6.0189344503652302</c:v>
                </c:pt>
                <c:pt idx="264">
                  <c:v>6.0750113611980563</c:v>
                </c:pt>
                <c:pt idx="265">
                  <c:v>6.1826705879270252</c:v>
                </c:pt>
                <c:pt idx="266">
                  <c:v>6.2845006601741513</c:v>
                </c:pt>
                <c:pt idx="267">
                  <c:v>6.424620110226904</c:v>
                </c:pt>
                <c:pt idx="268">
                  <c:v>6.5395593847836269</c:v>
                </c:pt>
                <c:pt idx="269">
                  <c:v>6.6038083201973388</c:v>
                </c:pt>
                <c:pt idx="270">
                  <c:v>6.6744232703604949</c:v>
                </c:pt>
                <c:pt idx="271">
                  <c:v>6.7805869561988192</c:v>
                </c:pt>
                <c:pt idx="272">
                  <c:v>6.9031181048373718</c:v>
                </c:pt>
                <c:pt idx="273">
                  <c:v>6.9777989572839019</c:v>
                </c:pt>
                <c:pt idx="274">
                  <c:v>7.1409255334924078</c:v>
                </c:pt>
                <c:pt idx="275">
                  <c:v>7.1906426204430485</c:v>
                </c:pt>
                <c:pt idx="276">
                  <c:v>7.2915081134323634</c:v>
                </c:pt>
                <c:pt idx="277">
                  <c:v>7.5145156755754652</c:v>
                </c:pt>
                <c:pt idx="278">
                  <c:v>7.6561809449938618</c:v>
                </c:pt>
                <c:pt idx="279">
                  <c:v>7.8273636314899324</c:v>
                </c:pt>
                <c:pt idx="280">
                  <c:v>8.0391823944422818</c:v>
                </c:pt>
                <c:pt idx="281">
                  <c:v>8.2241339452083491</c:v>
                </c:pt>
                <c:pt idx="282">
                  <c:v>8.5007062270470293</c:v>
                </c:pt>
                <c:pt idx="283">
                  <c:v>8.8793923271784578</c:v>
                </c:pt>
                <c:pt idx="284">
                  <c:v>9.4792650047123335</c:v>
                </c:pt>
                <c:pt idx="285">
                  <c:v>10.547166003472354</c:v>
                </c:pt>
                <c:pt idx="286">
                  <c:v>12.742739617517039</c:v>
                </c:pt>
                <c:pt idx="287">
                  <c:v>16.773187688128541</c:v>
                </c:pt>
                <c:pt idx="288">
                  <c:v>23.511171776196139</c:v>
                </c:pt>
                <c:pt idx="289">
                  <c:v>32.07770859168933</c:v>
                </c:pt>
                <c:pt idx="290">
                  <c:v>39.701645523942865</c:v>
                </c:pt>
                <c:pt idx="291">
                  <c:v>45.128095536364334</c:v>
                </c:pt>
                <c:pt idx="292">
                  <c:v>47.939574008308625</c:v>
                </c:pt>
                <c:pt idx="293">
                  <c:v>49.669943947167894</c:v>
                </c:pt>
                <c:pt idx="294">
                  <c:v>50.87926105955647</c:v>
                </c:pt>
                <c:pt idx="295">
                  <c:v>51.601024181890558</c:v>
                </c:pt>
                <c:pt idx="296">
                  <c:v>51.988776313268822</c:v>
                </c:pt>
                <c:pt idx="297">
                  <c:v>52.116668628605417</c:v>
                </c:pt>
                <c:pt idx="298">
                  <c:v>51.652583519978421</c:v>
                </c:pt>
                <c:pt idx="299">
                  <c:v>51.233886044058238</c:v>
                </c:pt>
                <c:pt idx="300">
                  <c:v>51.220757690432826</c:v>
                </c:pt>
                <c:pt idx="301">
                  <c:v>51.151520313785511</c:v>
                </c:pt>
                <c:pt idx="302">
                  <c:v>51.67225124137375</c:v>
                </c:pt>
                <c:pt idx="303">
                  <c:v>52.155810878627086</c:v>
                </c:pt>
                <c:pt idx="304">
                  <c:v>53.254934236239976</c:v>
                </c:pt>
                <c:pt idx="305">
                  <c:v>54.357324749902077</c:v>
                </c:pt>
                <c:pt idx="306">
                  <c:v>55.830725603713496</c:v>
                </c:pt>
                <c:pt idx="307">
                  <c:v>57.467724145720602</c:v>
                </c:pt>
                <c:pt idx="308">
                  <c:v>57.687284446225334</c:v>
                </c:pt>
                <c:pt idx="309">
                  <c:v>58.651519684542542</c:v>
                </c:pt>
                <c:pt idx="310">
                  <c:v>58.241445852253783</c:v>
                </c:pt>
                <c:pt idx="311">
                  <c:v>57.938826258015055</c:v>
                </c:pt>
                <c:pt idx="312">
                  <c:v>58.664480964089933</c:v>
                </c:pt>
                <c:pt idx="313">
                  <c:v>58.39089291912839</c:v>
                </c:pt>
                <c:pt idx="314">
                  <c:v>58.44834601001039</c:v>
                </c:pt>
                <c:pt idx="315">
                  <c:v>58.261150603721809</c:v>
                </c:pt>
                <c:pt idx="316">
                  <c:v>59.128538096869008</c:v>
                </c:pt>
                <c:pt idx="317">
                  <c:v>58.344463458974971</c:v>
                </c:pt>
                <c:pt idx="318">
                  <c:v>58.409085792944083</c:v>
                </c:pt>
                <c:pt idx="319">
                  <c:v>58.3775866127502</c:v>
                </c:pt>
                <c:pt idx="320">
                  <c:v>57.484390078734307</c:v>
                </c:pt>
                <c:pt idx="321">
                  <c:v>58.550535837003608</c:v>
                </c:pt>
                <c:pt idx="322">
                  <c:v>57.580006467494485</c:v>
                </c:pt>
                <c:pt idx="323">
                  <c:v>59.837648520470232</c:v>
                </c:pt>
                <c:pt idx="324">
                  <c:v>62.750751020470979</c:v>
                </c:pt>
                <c:pt idx="325">
                  <c:v>62.672998419460505</c:v>
                </c:pt>
                <c:pt idx="326">
                  <c:v>64.307257676127506</c:v>
                </c:pt>
                <c:pt idx="327">
                  <c:v>62.363552461440285</c:v>
                </c:pt>
                <c:pt idx="328">
                  <c:v>62.138317981489237</c:v>
                </c:pt>
                <c:pt idx="329">
                  <c:v>60.536902416377792</c:v>
                </c:pt>
                <c:pt idx="330">
                  <c:v>57.897987568354196</c:v>
                </c:pt>
                <c:pt idx="331">
                  <c:v>56.286463690936777</c:v>
                </c:pt>
                <c:pt idx="332">
                  <c:v>55.378656936745578</c:v>
                </c:pt>
                <c:pt idx="333">
                  <c:v>54.238329114361946</c:v>
                </c:pt>
                <c:pt idx="334">
                  <c:v>52.842266436079839</c:v>
                </c:pt>
                <c:pt idx="335">
                  <c:v>52.602504517963396</c:v>
                </c:pt>
                <c:pt idx="336">
                  <c:v>48.938877821362993</c:v>
                </c:pt>
                <c:pt idx="337">
                  <c:v>49.18179004378058</c:v>
                </c:pt>
                <c:pt idx="338">
                  <c:v>46.934628947572953</c:v>
                </c:pt>
                <c:pt idx="339">
                  <c:v>44.90285348669989</c:v>
                </c:pt>
                <c:pt idx="340">
                  <c:v>44.716653663974867</c:v>
                </c:pt>
                <c:pt idx="341">
                  <c:v>44.640513767799092</c:v>
                </c:pt>
                <c:pt idx="342">
                  <c:v>44.974657196686138</c:v>
                </c:pt>
                <c:pt idx="343">
                  <c:v>43.741681088692424</c:v>
                </c:pt>
                <c:pt idx="344">
                  <c:v>44.379019762639743</c:v>
                </c:pt>
                <c:pt idx="345">
                  <c:v>45.176141881566373</c:v>
                </c:pt>
                <c:pt idx="346">
                  <c:v>44.371500220545741</c:v>
                </c:pt>
                <c:pt idx="347">
                  <c:v>45.200999327294781</c:v>
                </c:pt>
                <c:pt idx="348">
                  <c:v>44.934100831224931</c:v>
                </c:pt>
                <c:pt idx="349">
                  <c:v>44.279555371041901</c:v>
                </c:pt>
                <c:pt idx="350">
                  <c:v>42.216348693887348</c:v>
                </c:pt>
                <c:pt idx="351">
                  <c:v>40.037120931752249</c:v>
                </c:pt>
                <c:pt idx="352">
                  <c:v>41.611895802207989</c:v>
                </c:pt>
                <c:pt idx="353">
                  <c:v>45.607491087130214</c:v>
                </c:pt>
                <c:pt idx="354">
                  <c:v>51.220701193977639</c:v>
                </c:pt>
                <c:pt idx="355">
                  <c:v>56.096480238558463</c:v>
                </c:pt>
                <c:pt idx="356">
                  <c:v>57.363460856128967</c:v>
                </c:pt>
                <c:pt idx="357">
                  <c:v>57.213159300677447</c:v>
                </c:pt>
                <c:pt idx="358">
                  <c:v>50.806324088025235</c:v>
                </c:pt>
                <c:pt idx="359">
                  <c:v>39.346518407809533</c:v>
                </c:pt>
                <c:pt idx="360">
                  <c:v>34.592947732118894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E8-4185-AA48-48DA520D8941}"/>
            </c:ext>
          </c:extLst>
        </c:ser>
        <c:ser>
          <c:idx val="1"/>
          <c:order val="1"/>
          <c:tx>
            <c:strRef>
              <c:f>'Pristine Sr2ZnO2Cu2Se2'!$I$1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'Pristine Sr2ZnO2Cu2Se2'!$F$2:$F$442</c:f>
              <c:numCache>
                <c:formatCode>General</c:formatCode>
                <c:ptCount val="44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  <c:pt idx="341">
                  <c:v>4.2033898305084749</c:v>
                </c:pt>
                <c:pt idx="342">
                  <c:v>4.2758620689655169</c:v>
                </c:pt>
                <c:pt idx="343">
                  <c:v>4.3508771929824563</c:v>
                </c:pt>
                <c:pt idx="344">
                  <c:v>4.4285714285714288</c:v>
                </c:pt>
                <c:pt idx="345">
                  <c:v>4.5090909090909088</c:v>
                </c:pt>
                <c:pt idx="346">
                  <c:v>4.5925925925925926</c:v>
                </c:pt>
                <c:pt idx="347">
                  <c:v>4.6792452830188678</c:v>
                </c:pt>
                <c:pt idx="348">
                  <c:v>4.7692307692307692</c:v>
                </c:pt>
                <c:pt idx="349">
                  <c:v>4.8627450980392153</c:v>
                </c:pt>
                <c:pt idx="350">
                  <c:v>4.96</c:v>
                </c:pt>
                <c:pt idx="351">
                  <c:v>5.0612244897959187</c:v>
                </c:pt>
                <c:pt idx="352">
                  <c:v>5.166666666666667</c:v>
                </c:pt>
                <c:pt idx="353">
                  <c:v>5.2765957446808507</c:v>
                </c:pt>
                <c:pt idx="354">
                  <c:v>5.3913043478260869</c:v>
                </c:pt>
                <c:pt idx="355">
                  <c:v>5.5111111111111111</c:v>
                </c:pt>
                <c:pt idx="356">
                  <c:v>5.6363636363636367</c:v>
                </c:pt>
                <c:pt idx="357">
                  <c:v>5.7674418604651159</c:v>
                </c:pt>
                <c:pt idx="358">
                  <c:v>5.9047619047619051</c:v>
                </c:pt>
                <c:pt idx="359">
                  <c:v>6.0487804878048781</c:v>
                </c:pt>
                <c:pt idx="360">
                  <c:v>6.2</c:v>
                </c:pt>
              </c:numCache>
            </c:numRef>
          </c:xVal>
          <c:yVal>
            <c:numRef>
              <c:f>'Pristine Sr2ZnO2Cu2Se2'!$I$2:$I$442</c:f>
              <c:numCache>
                <c:formatCode>General</c:formatCode>
                <c:ptCount val="441"/>
                <c:pt idx="0">
                  <c:v>-661.12645051802997</c:v>
                </c:pt>
                <c:pt idx="1">
                  <c:v>-660.4591623871388</c:v>
                </c:pt>
                <c:pt idx="2">
                  <c:v>-659.7885210495599</c:v>
                </c:pt>
                <c:pt idx="3">
                  <c:v>-659.11450116619972</c:v>
                </c:pt>
                <c:pt idx="4">
                  <c:v>-658.43707714201446</c:v>
                </c:pt>
                <c:pt idx="5">
                  <c:v>-657.75622312277005</c:v>
                </c:pt>
                <c:pt idx="6">
                  <c:v>-657.07191299175281</c:v>
                </c:pt>
                <c:pt idx="7">
                  <c:v>-656.38412036643012</c:v>
                </c:pt>
                <c:pt idx="8">
                  <c:v>-655.69281859505986</c:v>
                </c:pt>
                <c:pt idx="9">
                  <c:v>-654.99798075324782</c:v>
                </c:pt>
                <c:pt idx="10">
                  <c:v>-654.29957964045218</c:v>
                </c:pt>
                <c:pt idx="11">
                  <c:v>-653.5975877764339</c:v>
                </c:pt>
                <c:pt idx="12">
                  <c:v>-652.89197739765268</c:v>
                </c:pt>
                <c:pt idx="13">
                  <c:v>-652.18272045360641</c:v>
                </c:pt>
                <c:pt idx="14">
                  <c:v>-651.46978860311424</c:v>
                </c:pt>
                <c:pt idx="15">
                  <c:v>-650.75315321054165</c:v>
                </c:pt>
                <c:pt idx="16">
                  <c:v>-650.03278534196602</c:v>
                </c:pt>
                <c:pt idx="17">
                  <c:v>-649.30865576128303</c:v>
                </c:pt>
                <c:pt idx="18">
                  <c:v>-648.5807349262509</c:v>
                </c:pt>
                <c:pt idx="19">
                  <c:v>-647.84899298447317</c:v>
                </c:pt>
                <c:pt idx="20">
                  <c:v>-647.11339976931777</c:v>
                </c:pt>
                <c:pt idx="21">
                  <c:v>-646.37392479577079</c:v>
                </c:pt>
                <c:pt idx="22">
                  <c:v>-645.63053725622649</c:v>
                </c:pt>
                <c:pt idx="23">
                  <c:v>-644.88320601620694</c:v>
                </c:pt>
                <c:pt idx="24">
                  <c:v>-644.13189961001717</c:v>
                </c:pt>
                <c:pt idx="25">
                  <c:v>-643.37658623632774</c:v>
                </c:pt>
                <c:pt idx="26">
                  <c:v>-642.6172337536882</c:v>
                </c:pt>
                <c:pt idx="27">
                  <c:v>-641.85380967596734</c:v>
                </c:pt>
                <c:pt idx="28">
                  <c:v>-641.08628116772104</c:v>
                </c:pt>
                <c:pt idx="29">
                  <c:v>-640.31461503948435</c:v>
                </c:pt>
                <c:pt idx="30">
                  <c:v>-639.53877774298667</c:v>
                </c:pt>
                <c:pt idx="31">
                  <c:v>-638.75873536629138</c:v>
                </c:pt>
                <c:pt idx="32">
                  <c:v>-637.97445362885321</c:v>
                </c:pt>
                <c:pt idx="33">
                  <c:v>-637.18589787649705</c:v>
                </c:pt>
                <c:pt idx="34">
                  <c:v>-636.39303307631383</c:v>
                </c:pt>
                <c:pt idx="35">
                  <c:v>-635.59582381147197</c:v>
                </c:pt>
                <c:pt idx="36">
                  <c:v>-634.79423427594429</c:v>
                </c:pt>
                <c:pt idx="37">
                  <c:v>-633.98822826914648</c:v>
                </c:pt>
                <c:pt idx="38">
                  <c:v>-633.17776919048788</c:v>
                </c:pt>
                <c:pt idx="39">
                  <c:v>-632.36282003383121</c:v>
                </c:pt>
                <c:pt idx="40">
                  <c:v>-631.54334338185959</c:v>
                </c:pt>
                <c:pt idx="41">
                  <c:v>-630.71930140035079</c:v>
                </c:pt>
                <c:pt idx="42">
                  <c:v>-629.89065583235288</c:v>
                </c:pt>
                <c:pt idx="43">
                  <c:v>-629.05736799226554</c:v>
                </c:pt>
                <c:pt idx="44">
                  <c:v>-628.21939875981798</c:v>
                </c:pt>
                <c:pt idx="45">
                  <c:v>-627.37670857394846</c:v>
                </c:pt>
                <c:pt idx="46">
                  <c:v>-626.52925742657658</c:v>
                </c:pt>
                <c:pt idx="47">
                  <c:v>-625.67700485627347</c:v>
                </c:pt>
                <c:pt idx="48">
                  <c:v>-624.81990994182092</c:v>
                </c:pt>
                <c:pt idx="49">
                  <c:v>-623.95793129566209</c:v>
                </c:pt>
                <c:pt idx="50">
                  <c:v>-623.09102705723967</c:v>
                </c:pt>
                <c:pt idx="51">
                  <c:v>-622.21915488621858</c:v>
                </c:pt>
                <c:pt idx="52">
                  <c:v>-621.34227195559401</c:v>
                </c:pt>
                <c:pt idx="53">
                  <c:v>-620.4603349446777</c:v>
                </c:pt>
                <c:pt idx="54">
                  <c:v>-619.57330003196421</c:v>
                </c:pt>
                <c:pt idx="55">
                  <c:v>-618.68112288787256</c:v>
                </c:pt>
                <c:pt idx="56">
                  <c:v>-617.78375866736189</c:v>
                </c:pt>
                <c:pt idx="57">
                  <c:v>-616.88116200241666</c:v>
                </c:pt>
                <c:pt idx="58">
                  <c:v>-615.97328699440163</c:v>
                </c:pt>
                <c:pt idx="59">
                  <c:v>-615.06008720628097</c:v>
                </c:pt>
                <c:pt idx="60">
                  <c:v>-614.1415156547007</c:v>
                </c:pt>
                <c:pt idx="61">
                  <c:v>-613.21752480193118</c:v>
                </c:pt>
                <c:pt idx="62">
                  <c:v>-612.28806654766595</c:v>
                </c:pt>
                <c:pt idx="63">
                  <c:v>-611.35309222067519</c:v>
                </c:pt>
                <c:pt idx="64">
                  <c:v>-610.41255257030946</c:v>
                </c:pt>
                <c:pt idx="65">
                  <c:v>-609.46639775785206</c:v>
                </c:pt>
                <c:pt idx="66">
                  <c:v>-608.5145773477152</c:v>
                </c:pt>
                <c:pt idx="67">
                  <c:v>-607.55704029847834</c:v>
                </c:pt>
                <c:pt idx="68">
                  <c:v>-606.59373495376428</c:v>
                </c:pt>
                <c:pt idx="69">
                  <c:v>-605.62460903294914</c:v>
                </c:pt>
                <c:pt idx="70">
                  <c:v>-604.64960962170494</c:v>
                </c:pt>
                <c:pt idx="71">
                  <c:v>-603.66868316236787</c:v>
                </c:pt>
                <c:pt idx="72">
                  <c:v>-602.68177544413265</c:v>
                </c:pt>
                <c:pt idx="73">
                  <c:v>-601.68883159306392</c:v>
                </c:pt>
                <c:pt idx="74">
                  <c:v>-600.6897960619275</c:v>
                </c:pt>
                <c:pt idx="75">
                  <c:v>-599.6846126198302</c:v>
                </c:pt>
                <c:pt idx="76">
                  <c:v>-598.67322434167045</c:v>
                </c:pt>
                <c:pt idx="77">
                  <c:v>-597.65557359739216</c:v>
                </c:pt>
                <c:pt idx="78">
                  <c:v>-596.6316020410377</c:v>
                </c:pt>
                <c:pt idx="79">
                  <c:v>-595.60125059959682</c:v>
                </c:pt>
                <c:pt idx="80">
                  <c:v>-594.56445946164683</c:v>
                </c:pt>
                <c:pt idx="81">
                  <c:v>-593.52116806577874</c:v>
                </c:pt>
                <c:pt idx="82">
                  <c:v>-592.47131508880466</c:v>
                </c:pt>
                <c:pt idx="83">
                  <c:v>-591.41483843374226</c:v>
                </c:pt>
                <c:pt idx="84">
                  <c:v>-590.35167521757194</c:v>
                </c:pt>
                <c:pt idx="85">
                  <c:v>-589.28176175875933</c:v>
                </c:pt>
                <c:pt idx="86">
                  <c:v>-588.20503356454014</c:v>
                </c:pt>
                <c:pt idx="87">
                  <c:v>-587.12142531796189</c:v>
                </c:pt>
                <c:pt idx="88">
                  <c:v>-586.03087086467463</c:v>
                </c:pt>
                <c:pt idx="89">
                  <c:v>-584.93330319946926</c:v>
                </c:pt>
                <c:pt idx="90">
                  <c:v>-583.82865445255277</c:v>
                </c:pt>
                <c:pt idx="91">
                  <c:v>-582.7168558755593</c:v>
                </c:pt>
                <c:pt idx="92">
                  <c:v>-581.59783782728641</c:v>
                </c:pt>
                <c:pt idx="93">
                  <c:v>-580.47152975915537</c:v>
                </c:pt>
                <c:pt idx="94">
                  <c:v>-579.33786020038269</c:v>
                </c:pt>
                <c:pt idx="95">
                  <c:v>-578.19675674286418</c:v>
                </c:pt>
                <c:pt idx="96">
                  <c:v>-577.04814602575652</c:v>
                </c:pt>
                <c:pt idx="97">
                  <c:v>-575.89195371975711</c:v>
                </c:pt>
                <c:pt idx="98">
                  <c:v>-574.72810451106909</c:v>
                </c:pt>
                <c:pt idx="99">
                  <c:v>-573.55652208504762</c:v>
                </c:pt>
                <c:pt idx="100">
                  <c:v>-572.37712910951916</c:v>
                </c:pt>
                <c:pt idx="101">
                  <c:v>-571.18984721776656</c:v>
                </c:pt>
                <c:pt idx="102">
                  <c:v>-569.99459699116983</c:v>
                </c:pt>
                <c:pt idx="103">
                  <c:v>-568.79129794149844</c:v>
                </c:pt>
                <c:pt idx="104">
                  <c:v>-567.57986849284293</c:v>
                </c:pt>
                <c:pt idx="105">
                  <c:v>-566.36022596317946</c:v>
                </c:pt>
                <c:pt idx="106">
                  <c:v>-565.13228654555905</c:v>
                </c:pt>
                <c:pt idx="107">
                  <c:v>-563.89596528891059</c:v>
                </c:pt>
                <c:pt idx="108">
                  <c:v>-562.65117607844945</c:v>
                </c:pt>
                <c:pt idx="109">
                  <c:v>-561.39783161568278</c:v>
                </c:pt>
                <c:pt idx="110">
                  <c:v>-560.13584339800036</c:v>
                </c:pt>
                <c:pt idx="111">
                  <c:v>-558.86512169784282</c:v>
                </c:pt>
                <c:pt idx="112">
                  <c:v>-557.58557554143397</c:v>
                </c:pt>
                <c:pt idx="113">
                  <c:v>-556.29711268707115</c:v>
                </c:pt>
                <c:pt idx="114">
                  <c:v>-554.99963960295759</c:v>
                </c:pt>
                <c:pt idx="115">
                  <c:v>-553.69306144456948</c:v>
                </c:pt>
                <c:pt idx="116">
                  <c:v>-552.37728203154484</c:v>
                </c:pt>
                <c:pt idx="117">
                  <c:v>-551.05220382408197</c:v>
                </c:pt>
                <c:pt idx="118">
                  <c:v>-549.71772789883551</c:v>
                </c:pt>
                <c:pt idx="119">
                  <c:v>-548.37375392429908</c:v>
                </c:pt>
                <c:pt idx="120">
                  <c:v>-547.02018013565896</c:v>
                </c:pt>
                <c:pt idx="121">
                  <c:v>-545.65690330910729</c:v>
                </c:pt>
                <c:pt idx="122">
                  <c:v>-544.28381873560204</c:v>
                </c:pt>
                <c:pt idx="123">
                  <c:v>-542.90082019405713</c:v>
                </c:pt>
                <c:pt idx="124">
                  <c:v>-541.50779992395019</c:v>
                </c:pt>
                <c:pt idx="125">
                  <c:v>-540.10464859733338</c:v>
                </c:pt>
                <c:pt idx="126">
                  <c:v>-538.6912552902304</c:v>
                </c:pt>
                <c:pt idx="127">
                  <c:v>-537.26750745340496</c:v>
                </c:pt>
                <c:pt idx="128">
                  <c:v>-535.83329088248524</c:v>
                </c:pt>
                <c:pt idx="129">
                  <c:v>-534.38848968742593</c:v>
                </c:pt>
                <c:pt idx="130">
                  <c:v>-532.93298626129217</c:v>
                </c:pt>
                <c:pt idx="131">
                  <c:v>-531.4666612483469</c:v>
                </c:pt>
                <c:pt idx="132">
                  <c:v>-529.9893935114244</c:v>
                </c:pt>
                <c:pt idx="133">
                  <c:v>-528.50106009856995</c:v>
                </c:pt>
                <c:pt idx="134">
                  <c:v>-527.00153620892718</c:v>
                </c:pt>
                <c:pt idx="135">
                  <c:v>-525.490695157853</c:v>
                </c:pt>
                <c:pt idx="136">
                  <c:v>-523.96840834124055</c:v>
                </c:pt>
                <c:pt idx="137">
                  <c:v>-522.43454519902639</c:v>
                </c:pt>
                <c:pt idx="138">
                  <c:v>-520.88897317786405</c:v>
                </c:pt>
                <c:pt idx="139">
                  <c:v>-519.33155769293796</c:v>
                </c:pt>
                <c:pt idx="140">
                  <c:v>-517.76216208889707</c:v>
                </c:pt>
                <c:pt idx="141">
                  <c:v>-516.18064759988306</c:v>
                </c:pt>
                <c:pt idx="142">
                  <c:v>-514.58687330862836</c:v>
                </c:pt>
                <c:pt idx="143">
                  <c:v>-512.98069610460141</c:v>
                </c:pt>
                <c:pt idx="144">
                  <c:v>-511.361970641168</c:v>
                </c:pt>
                <c:pt idx="145">
                  <c:v>-509.73054929174685</c:v>
                </c:pt>
                <c:pt idx="146">
                  <c:v>-508.08628210492861</c:v>
                </c:pt>
                <c:pt idx="147">
                  <c:v>-506.42901675853091</c:v>
                </c:pt>
                <c:pt idx="148">
                  <c:v>-504.75859851255859</c:v>
                </c:pt>
                <c:pt idx="149">
                  <c:v>-503.07487016104062</c:v>
                </c:pt>
                <c:pt idx="150">
                  <c:v>-501.37767198271052</c:v>
                </c:pt>
                <c:pt idx="151">
                  <c:v>-499.6668416904983</c:v>
                </c:pt>
                <c:pt idx="152">
                  <c:v>-497.94221437980042</c:v>
                </c:pt>
                <c:pt idx="153">
                  <c:v>-496.20362247549372</c:v>
                </c:pt>
                <c:pt idx="154">
                  <c:v>-494.45089567765604</c:v>
                </c:pt>
                <c:pt idx="155">
                  <c:v>-492.68386090595845</c:v>
                </c:pt>
                <c:pt idx="156">
                  <c:v>-490.90234224268954</c:v>
                </c:pt>
                <c:pt idx="157">
                  <c:v>-489.10616087437319</c:v>
                </c:pt>
                <c:pt idx="158">
                  <c:v>-487.29513503193857</c:v>
                </c:pt>
                <c:pt idx="159">
                  <c:v>-485.46907992940072</c:v>
                </c:pt>
                <c:pt idx="160">
                  <c:v>-483.62780770100829</c:v>
                </c:pt>
                <c:pt idx="161">
                  <c:v>-481.77112733681355</c:v>
                </c:pt>
                <c:pt idx="162">
                  <c:v>-479.89884461661711</c:v>
                </c:pt>
                <c:pt idx="163">
                  <c:v>-478.01076204224182</c:v>
                </c:pt>
                <c:pt idx="164">
                  <c:v>-476.10667876808367</c:v>
                </c:pt>
                <c:pt idx="165">
                  <c:v>-474.18639052989022</c:v>
                </c:pt>
                <c:pt idx="166">
                  <c:v>-472.24968957171211</c:v>
                </c:pt>
                <c:pt idx="167">
                  <c:v>-470.29636457097456</c:v>
                </c:pt>
                <c:pt idx="168">
                  <c:v>-468.32620056160999</c:v>
                </c:pt>
                <c:pt idx="169">
                  <c:v>-466.33897885519457</c:v>
                </c:pt>
                <c:pt idx="170">
                  <c:v>-464.33447696002776</c:v>
                </c:pt>
                <c:pt idx="171">
                  <c:v>-462.31246849809088</c:v>
                </c:pt>
                <c:pt idx="172">
                  <c:v>-460.27272311982131</c:v>
                </c:pt>
                <c:pt idx="173">
                  <c:v>-458.215006416633</c:v>
                </c:pt>
                <c:pt idx="174">
                  <c:v>-456.13907983111568</c:v>
                </c:pt>
                <c:pt idx="175">
                  <c:v>-454.04470056483808</c:v>
                </c:pt>
                <c:pt idx="176">
                  <c:v>-451.93162148368305</c:v>
                </c:pt>
                <c:pt idx="177">
                  <c:v>-449.79959102063424</c:v>
                </c:pt>
                <c:pt idx="178">
                  <c:v>-447.64835307593643</c:v>
                </c:pt>
                <c:pt idx="179">
                  <c:v>-445.47764691454444</c:v>
                </c:pt>
                <c:pt idx="180">
                  <c:v>-443.28720706077621</c:v>
                </c:pt>
                <c:pt idx="181">
                  <c:v>-441.07676319007857</c:v>
                </c:pt>
                <c:pt idx="182">
                  <c:v>-438.8460400178148</c:v>
                </c:pt>
                <c:pt idx="183">
                  <c:v>-436.59475718497731</c:v>
                </c:pt>
                <c:pt idx="184">
                  <c:v>-434.32262914072459</c:v>
                </c:pt>
                <c:pt idx="185">
                  <c:v>-432.02936502164158</c:v>
                </c:pt>
                <c:pt idx="186">
                  <c:v>-429.71466852761398</c:v>
                </c:pt>
                <c:pt idx="187">
                  <c:v>-427.3782377942058</c:v>
                </c:pt>
                <c:pt idx="188">
                  <c:v>-425.01976526142579</c:v>
                </c:pt>
                <c:pt idx="189">
                  <c:v>-422.63893753876164</c:v>
                </c:pt>
                <c:pt idx="190">
                  <c:v>-420.2354352663578</c:v>
                </c:pt>
                <c:pt idx="191">
                  <c:v>-417.80893297220848</c:v>
                </c:pt>
                <c:pt idx="192">
                  <c:v>-415.3590989252308</c:v>
                </c:pt>
                <c:pt idx="193">
                  <c:v>-412.88559498407949</c:v>
                </c:pt>
                <c:pt idx="194">
                  <c:v>-410.3880764415577</c:v>
                </c:pt>
                <c:pt idx="195">
                  <c:v>-407.86619186447479</c:v>
                </c:pt>
                <c:pt idx="196">
                  <c:v>-405.31958292879301</c:v>
                </c:pt>
                <c:pt idx="197">
                  <c:v>-402.74788424990243</c:v>
                </c:pt>
                <c:pt idx="198">
                  <c:v>-400.15072320785464</c:v>
                </c:pt>
                <c:pt idx="199">
                  <c:v>-397.52771976737847</c:v>
                </c:pt>
                <c:pt idx="200">
                  <c:v>-394.87848629249754</c:v>
                </c:pt>
                <c:pt idx="201">
                  <c:v>-392.20262735555752</c:v>
                </c:pt>
                <c:pt idx="202">
                  <c:v>-389.49973954046663</c:v>
                </c:pt>
                <c:pt idx="203">
                  <c:v>-386.76941123994334</c:v>
                </c:pt>
                <c:pt idx="204">
                  <c:v>-384.01122244655744</c:v>
                </c:pt>
                <c:pt idx="205">
                  <c:v>-381.22474453734208</c:v>
                </c:pt>
                <c:pt idx="206">
                  <c:v>-378.40954005174308</c:v>
                </c:pt>
                <c:pt idx="207">
                  <c:v>-375.56516246266619</c:v>
                </c:pt>
                <c:pt idx="208">
                  <c:v>-372.69115594036987</c:v>
                </c:pt>
                <c:pt idx="209">
                  <c:v>-369.78705510893951</c:v>
                </c:pt>
                <c:pt idx="210">
                  <c:v>-366.85238479507314</c:v>
                </c:pt>
                <c:pt idx="211">
                  <c:v>-363.88665976889069</c:v>
                </c:pt>
                <c:pt idx="212">
                  <c:v>-360.88938447647217</c:v>
                </c:pt>
                <c:pt idx="213">
                  <c:v>-357.860052763814</c:v>
                </c:pt>
                <c:pt idx="214">
                  <c:v>-354.7981475918798</c:v>
                </c:pt>
                <c:pt idx="215">
                  <c:v>-351.70314074241116</c:v>
                </c:pt>
                <c:pt idx="216">
                  <c:v>-348.57449251414414</c:v>
                </c:pt>
                <c:pt idx="217">
                  <c:v>-345.41165140906537</c:v>
                </c:pt>
                <c:pt idx="218">
                  <c:v>-342.2140538083263</c:v>
                </c:pt>
                <c:pt idx="219">
                  <c:v>-338.98112363741336</c:v>
                </c:pt>
                <c:pt idx="220">
                  <c:v>-335.712272020157</c:v>
                </c:pt>
                <c:pt idx="221">
                  <c:v>-332.40689692114358</c:v>
                </c:pt>
                <c:pt idx="222">
                  <c:v>-329.06438277607378</c:v>
                </c:pt>
                <c:pt idx="223">
                  <c:v>-325.68410010959087</c:v>
                </c:pt>
                <c:pt idx="224">
                  <c:v>-322.26540514007957</c:v>
                </c:pt>
                <c:pt idx="225">
                  <c:v>-318.80763937091695</c:v>
                </c:pt>
                <c:pt idx="226">
                  <c:v>-315.31012916762586</c:v>
                </c:pt>
                <c:pt idx="227">
                  <c:v>-311.77218532036613</c:v>
                </c:pt>
                <c:pt idx="228">
                  <c:v>-308.19310259116151</c:v>
                </c:pt>
                <c:pt idx="229">
                  <c:v>-304.57215924524098</c:v>
                </c:pt>
                <c:pt idx="230">
                  <c:v>-300.90861656583911</c:v>
                </c:pt>
                <c:pt idx="231">
                  <c:v>-297.20171835176973</c:v>
                </c:pt>
                <c:pt idx="232">
                  <c:v>-293.45069039705663</c:v>
                </c:pt>
                <c:pt idx="233">
                  <c:v>-289.65473995186801</c:v>
                </c:pt>
                <c:pt idx="234">
                  <c:v>-285.81305516396628</c:v>
                </c:pt>
                <c:pt idx="235">
                  <c:v>-281.92480449984748</c:v>
                </c:pt>
                <c:pt idx="236">
                  <c:v>-277.98913614470291</c:v>
                </c:pt>
                <c:pt idx="237">
                  <c:v>-274.00517738029271</c:v>
                </c:pt>
                <c:pt idx="238">
                  <c:v>-269.97203393977873</c:v>
                </c:pt>
                <c:pt idx="239">
                  <c:v>-265.88878933851299</c:v>
                </c:pt>
                <c:pt idx="240">
                  <c:v>-261.75450417973138</c:v>
                </c:pt>
                <c:pt idx="241">
                  <c:v>-257.56821543404692</c:v>
                </c:pt>
                <c:pt idx="242">
                  <c:v>-253.32893569158171</c:v>
                </c:pt>
                <c:pt idx="243">
                  <c:v>-249.03565238551801</c:v>
                </c:pt>
                <c:pt idx="244">
                  <c:v>-244.68732698578708</c:v>
                </c:pt>
                <c:pt idx="245">
                  <c:v>-240.28289416154325</c:v>
                </c:pt>
                <c:pt idx="246">
                  <c:v>-235.82126091101065</c:v>
                </c:pt>
                <c:pt idx="247">
                  <c:v>-231.30130565720322</c:v>
                </c:pt>
                <c:pt idx="248">
                  <c:v>-226.72187730795088</c:v>
                </c:pt>
                <c:pt idx="249">
                  <c:v>-222.0817942785759</c:v>
                </c:pt>
                <c:pt idx="250">
                  <c:v>-217.37984347547604</c:v>
                </c:pt>
                <c:pt idx="251">
                  <c:v>-212.61477923877737</c:v>
                </c:pt>
                <c:pt idx="252">
                  <c:v>-207.78532224212347</c:v>
                </c:pt>
                <c:pt idx="253">
                  <c:v>-202.89015834755583</c:v>
                </c:pt>
                <c:pt idx="254">
                  <c:v>-197.92793741333674</c:v>
                </c:pt>
                <c:pt idx="255">
                  <c:v>-192.89727205243855</c:v>
                </c:pt>
                <c:pt idx="256">
                  <c:v>-187.79673633930565</c:v>
                </c:pt>
                <c:pt idx="257">
                  <c:v>-182.62486446235289</c:v>
                </c:pt>
                <c:pt idx="258">
                  <c:v>-177.3801493195275</c:v>
                </c:pt>
                <c:pt idx="259">
                  <c:v>-172.06104105410873</c:v>
                </c:pt>
                <c:pt idx="260">
                  <c:v>-166.66594552775564</c:v>
                </c:pt>
                <c:pt idx="261">
                  <c:v>-161.1932227276418</c:v>
                </c:pt>
                <c:pt idx="262">
                  <c:v>-155.64118510433809</c:v>
                </c:pt>
                <c:pt idx="263">
                  <c:v>-150.00809583689852</c:v>
                </c:pt>
                <c:pt idx="264">
                  <c:v>-144.29216702140832</c:v>
                </c:pt>
                <c:pt idx="265">
                  <c:v>-138.49155777902195</c:v>
                </c:pt>
                <c:pt idx="266">
                  <c:v>-132.60437227928662</c:v>
                </c:pt>
                <c:pt idx="267">
                  <c:v>-126.62865767429207</c:v>
                </c:pt>
                <c:pt idx="268">
                  <c:v>-120.5624019389187</c:v>
                </c:pt>
                <c:pt idx="269">
                  <c:v>-114.40353161216581</c:v>
                </c:pt>
                <c:pt idx="270">
                  <c:v>-108.14990943423186</c:v>
                </c:pt>
                <c:pt idx="271">
                  <c:v>-101.79933187369443</c:v>
                </c:pt>
                <c:pt idx="272">
                  <c:v>-95.349526538773716</c:v>
                </c:pt>
                <c:pt idx="273">
                  <c:v>-88.798149466294944</c:v>
                </c:pt>
                <c:pt idx="274">
                  <c:v>-82.142782281554901</c:v>
                </c:pt>
                <c:pt idx="275">
                  <c:v>-75.380929221858764</c:v>
                </c:pt>
                <c:pt idx="276">
                  <c:v>-68.510014016038554</c:v>
                </c:pt>
                <c:pt idx="277">
                  <c:v>-61.527376611749787</c:v>
                </c:pt>
                <c:pt idx="278">
                  <c:v>-54.430269741816801</c:v>
                </c:pt>
                <c:pt idx="279">
                  <c:v>-47.215855320314859</c:v>
                </c:pt>
                <c:pt idx="280">
                  <c:v>-39.881200658454304</c:v>
                </c:pt>
                <c:pt idx="281">
                  <c:v>-32.42327448967194</c:v>
                </c:pt>
                <c:pt idx="282">
                  <c:v>-24.838942792605053</c:v>
                </c:pt>
                <c:pt idx="283">
                  <c:v>-17.124964399861938</c:v>
                </c:pt>
                <c:pt idx="284">
                  <c:v>-9.2779863796577047</c:v>
                </c:pt>
                <c:pt idx="285">
                  <c:v>-1.294539176493231</c:v>
                </c:pt>
                <c:pt idx="286">
                  <c:v>6.8289685039196684</c:v>
                </c:pt>
                <c:pt idx="287">
                  <c:v>15.096255081330924</c:v>
                </c:pt>
                <c:pt idx="288">
                  <c:v>23.511171776196193</c:v>
                </c:pt>
                <c:pt idx="289">
                  <c:v>32.077708591689429</c:v>
                </c:pt>
                <c:pt idx="290">
                  <c:v>40.800000622009861</c:v>
                </c:pt>
                <c:pt idx="291">
                  <c:v>49.682334707932682</c:v>
                </c:pt>
                <c:pt idx="292">
                  <c:v>58.72915646211311</c:v>
                </c:pt>
                <c:pt idx="293">
                  <c:v>67.945077688334322</c:v>
                </c:pt>
                <c:pt idx="294">
                  <c:v>77.334884220710705</c:v>
                </c:pt>
                <c:pt idx="295">
                  <c:v>86.90354421084669</c:v>
                </c:pt>
                <c:pt idx="296">
                  <c:v>96.656216893100691</c:v>
                </c:pt>
                <c:pt idx="297">
                  <c:v>106.59826186044688</c:v>
                </c:pt>
                <c:pt idx="298">
                  <c:v>116.73524888597626</c:v>
                </c:pt>
                <c:pt idx="299">
                  <c:v>127.072968327853</c:v>
                </c:pt>
                <c:pt idx="300">
                  <c:v>137.6174421585672</c:v>
                </c:pt>
                <c:pt idx="301">
                  <c:v>148.37493566262901</c:v>
                </c:pt>
                <c:pt idx="302">
                  <c:v>159.3519698504474</c:v>
                </c:pt>
                <c:pt idx="303">
                  <c:v>170.55533464007613</c:v>
                </c:pt>
                <c:pt idx="304">
                  <c:v>181.99210286282255</c:v>
                </c:pt>
                <c:pt idx="305">
                  <c:v>193.66964515341601</c:v>
                </c:pt>
                <c:pt idx="306">
                  <c:v>205.59564579061794</c:v>
                </c:pt>
                <c:pt idx="307">
                  <c:v>217.77811955980269</c:v>
                </c:pt>
                <c:pt idx="308">
                  <c:v>230.225429715274</c:v>
                </c:pt>
                <c:pt idx="309">
                  <c:v>242.94630712690969</c:v>
                </c:pt>
                <c:pt idx="310">
                  <c:v>255.94987070324828</c:v>
                </c:pt>
                <c:pt idx="311">
                  <c:v>269.24564919141471</c:v>
                </c:pt>
                <c:pt idx="312">
                  <c:v>282.84360446340315</c:v>
                </c:pt>
                <c:pt idx="313">
                  <c:v>296.75415640831056</c:v>
                </c:pt>
                <c:pt idx="314">
                  <c:v>310.98820956123927</c:v>
                </c:pt>
                <c:pt idx="315">
                  <c:v>325.55718161188406</c:v>
                </c:pt>
                <c:pt idx="316">
                  <c:v>340.47303394944902</c:v>
                </c:pt>
                <c:pt idx="317">
                  <c:v>355.74830441562972</c:v>
                </c:pt>
                <c:pt idx="318">
                  <c:v>371.39614245415646</c:v>
                </c:pt>
                <c:pt idx="319">
                  <c:v>387.43034686400483</c:v>
                </c:pt>
                <c:pt idx="320">
                  <c:v>403.86540638409951</c:v>
                </c:pt>
                <c:pt idx="321">
                  <c:v>420.71654336039887</c:v>
                </c:pt>
                <c:pt idx="322">
                  <c:v>437.99976077198812</c:v>
                </c:pt>
                <c:pt idx="323">
                  <c:v>455.73189292154098</c:v>
                </c:pt>
                <c:pt idx="324">
                  <c:v>473.93066012766053</c:v>
                </c:pt>
                <c:pt idx="325">
                  <c:v>492.61472779261021</c:v>
                </c:pt>
                <c:pt idx="326">
                  <c:v>511.80377025931534</c:v>
                </c:pt>
                <c:pt idx="327">
                  <c:v>531.51853991688881</c:v>
                </c:pt>
                <c:pt idx="328">
                  <c:v>551.78094206495098</c:v>
                </c:pt>
                <c:pt idx="329">
                  <c:v>572.61411610450727</c:v>
                </c:pt>
                <c:pt idx="330">
                  <c:v>594.04252368805101</c:v>
                </c:pt>
                <c:pt idx="331">
                  <c:v>616.0920445348861</c:v>
                </c:pt>
                <c:pt idx="332">
                  <c:v>638.79008070074565</c:v>
                </c:pt>
                <c:pt idx="333">
                  <c:v>662.16567018498904</c:v>
                </c:pt>
                <c:pt idx="334">
                  <c:v>686.24961086572489</c:v>
                </c:pt>
                <c:pt idx="335">
                  <c:v>711.07459587509857</c:v>
                </c:pt>
                <c:pt idx="336">
                  <c:v>736.67536166601485</c:v>
                </c:pt>
                <c:pt idx="337">
                  <c:v>763.08885018045248</c:v>
                </c:pt>
                <c:pt idx="338">
                  <c:v>790.35438671148518</c:v>
                </c:pt>
                <c:pt idx="339">
                  <c:v>818.51387525992868</c:v>
                </c:pt>
                <c:pt idx="340">
                  <c:v>847.61201342665368</c:v>
                </c:pt>
                <c:pt idx="341">
                  <c:v>877.69652915835218</c:v>
                </c:pt>
                <c:pt idx="342">
                  <c:v>908.81844198424687</c:v>
                </c:pt>
                <c:pt idx="343">
                  <c:v>941.03235175140162</c:v>
                </c:pt>
                <c:pt idx="344">
                  <c:v>974.39675829595467</c:v>
                </c:pt>
                <c:pt idx="345">
                  <c:v>1008.974415987582</c:v>
                </c:pt>
                <c:pt idx="346">
                  <c:v>1044.8327276677885</c:v>
                </c:pt>
                <c:pt idx="347">
                  <c:v>1082.0441831849837</c:v>
                </c:pt>
                <c:pt idx="348">
                  <c:v>1120.6868485297637</c:v>
                </c:pt>
                <c:pt idx="349">
                  <c:v>1160.8449125155148</c:v>
                </c:pt>
                <c:pt idx="350">
                  <c:v>1202.6092990606967</c:v>
                </c:pt>
                <c:pt idx="351">
                  <c:v>1246.0783544444571</c:v>
                </c:pt>
                <c:pt idx="352">
                  <c:v>1291.3586204692074</c:v>
                </c:pt>
                <c:pt idx="353">
                  <c:v>1338.5657063247982</c:v>
                </c:pt>
                <c:pt idx="354">
                  <c:v>1387.8252741741103</c:v>
                </c:pt>
                <c:pt idx="355">
                  <c:v>1439.2741561500588</c:v>
                </c:pt>
                <c:pt idx="356">
                  <c:v>1493.0616236703686</c:v>
                </c:pt>
                <c:pt idx="357">
                  <c:v>1549.3508338660408</c:v>
                </c:pt>
                <c:pt idx="358">
                  <c:v>1608.3204826424603</c:v>
                </c:pt>
                <c:pt idx="359">
                  <c:v>1670.1666996518752</c:v>
                </c:pt>
                <c:pt idx="360">
                  <c:v>1735.1052275117613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E8-4185-AA48-48DA520D8941}"/>
            </c:ext>
          </c:extLst>
        </c:ser>
        <c:ser>
          <c:idx val="2"/>
          <c:order val="2"/>
          <c:tx>
            <c:strRef>
              <c:f>'Pristine Sr2ZnO2Cu2Se2'!$J$1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'Pristine Sr2ZnO2Cu2Se2'!$F$2:$F$342</c:f>
              <c:numCache>
                <c:formatCode>General</c:formatCode>
                <c:ptCount val="34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</c:numCache>
            </c:numRef>
          </c:xVal>
          <c:yVal>
            <c:numRef>
              <c:f>'Pristine Sr2ZnO2Cu2Se2'!$J$2:$J$342</c:f>
              <c:numCache>
                <c:formatCode>General</c:formatCode>
                <c:ptCount val="341"/>
                <c:pt idx="0">
                  <c:v>-3.8102767860238282</c:v>
                </c:pt>
                <c:pt idx="1">
                  <c:v>-3.797566151175416</c:v>
                </c:pt>
                <c:pt idx="2">
                  <c:v>-3.7847916437900757</c:v>
                </c:pt>
                <c:pt idx="3">
                  <c:v>-3.7719527812038036</c:v>
                </c:pt>
                <c:pt idx="4">
                  <c:v>-3.7590490758771953</c:v>
                </c:pt>
                <c:pt idx="5">
                  <c:v>-3.746080035333744</c:v>
                </c:pt>
                <c:pt idx="6">
                  <c:v>-3.733045162097179</c:v>
                </c:pt>
                <c:pt idx="7">
                  <c:v>-3.7199439536278582</c:v>
                </c:pt>
                <c:pt idx="8">
                  <c:v>-3.7067759022581823</c:v>
                </c:pt>
                <c:pt idx="9">
                  <c:v>-3.6935404951270261</c:v>
                </c:pt>
                <c:pt idx="10">
                  <c:v>-3.6802372141131459</c:v>
                </c:pt>
                <c:pt idx="11">
                  <c:v>-3.6668655357675739</c:v>
                </c:pt>
                <c:pt idx="12">
                  <c:v>-3.653424931244964</c:v>
                </c:pt>
                <c:pt idx="13">
                  <c:v>-3.6399148662338643</c:v>
                </c:pt>
                <c:pt idx="14">
                  <c:v>-3.6263348008859202</c:v>
                </c:pt>
                <c:pt idx="15">
                  <c:v>-3.6126841897439599</c:v>
                </c:pt>
                <c:pt idx="16">
                  <c:v>-3.5989624816689689</c:v>
                </c:pt>
                <c:pt idx="17">
                  <c:v>-3.5851691197659097</c:v>
                </c:pt>
                <c:pt idx="18">
                  <c:v>-3.5713035413083851</c:v>
                </c:pt>
                <c:pt idx="19">
                  <c:v>-3.5573651776621071</c:v>
                </c:pt>
                <c:pt idx="20">
                  <c:v>-3.5433534542071632</c:v>
                </c:pt>
                <c:pt idx="21">
                  <c:v>-3.5292677902590546</c:v>
                </c:pt>
                <c:pt idx="22">
                  <c:v>-3.515107598988469</c:v>
                </c:pt>
                <c:pt idx="23">
                  <c:v>-3.5008722873397895</c:v>
                </c:pt>
                <c:pt idx="24">
                  <c:v>-3.486561255948299</c:v>
                </c:pt>
                <c:pt idx="25">
                  <c:v>-3.4721738990560533</c:v>
                </c:pt>
                <c:pt idx="26">
                  <c:v>-3.457709604426416</c:v>
                </c:pt>
                <c:pt idx="27">
                  <c:v>-3.4431677532572094</c:v>
                </c:pt>
                <c:pt idx="28">
                  <c:v>-3.4285477200924692</c:v>
                </c:pt>
                <c:pt idx="29">
                  <c:v>-3.4138488727327712</c:v>
                </c:pt>
                <c:pt idx="30">
                  <c:v>-3.399070572144101</c:v>
                </c:pt>
                <c:pt idx="31">
                  <c:v>-3.3842121723652498</c:v>
                </c:pt>
                <c:pt idx="32">
                  <c:v>-3.3692730204136865</c:v>
                </c:pt>
                <c:pt idx="33">
                  <c:v>-3.3542524561899079</c:v>
                </c:pt>
                <c:pt idx="34">
                  <c:v>-3.3391498123802075</c:v>
                </c:pt>
                <c:pt idx="35">
                  <c:v>-3.3239644143578504</c:v>
                </c:pt>
                <c:pt idx="36">
                  <c:v>-3.308695580082623</c:v>
                </c:pt>
                <c:pt idx="37">
                  <c:v>-3.2933426199987172</c:v>
                </c:pt>
                <c:pt idx="38">
                  <c:v>-3.2779048369309223</c:v>
                </c:pt>
                <c:pt idx="39">
                  <c:v>-3.2623815259790954</c:v>
                </c:pt>
                <c:pt idx="40">
                  <c:v>-3.2467719744108701</c:v>
                </c:pt>
                <c:pt idx="41">
                  <c:v>-3.2310754615525701</c:v>
                </c:pt>
                <c:pt idx="42">
                  <c:v>-3.2152912586783016</c:v>
                </c:pt>
                <c:pt idx="43">
                  <c:v>-3.1994186288971758</c:v>
                </c:pt>
                <c:pt idx="44">
                  <c:v>-3.1834568270386265</c:v>
                </c:pt>
                <c:pt idx="45">
                  <c:v>-3.167405099535805</c:v>
                </c:pt>
                <c:pt idx="46">
                  <c:v>-3.1512626843069782</c:v>
                </c:pt>
                <c:pt idx="47">
                  <c:v>-3.1350288106349291</c:v>
                </c:pt>
                <c:pt idx="48">
                  <c:v>-3.1187026990442881</c:v>
                </c:pt>
                <c:pt idx="49">
                  <c:v>-3.1022835611767778</c:v>
                </c:pt>
                <c:pt idx="50">
                  <c:v>-3.0857705996643103</c:v>
                </c:pt>
                <c:pt idx="51">
                  <c:v>-3.0691630079999079</c:v>
                </c:pt>
                <c:pt idx="52">
                  <c:v>-3.0524599704064013</c:v>
                </c:pt>
                <c:pt idx="53">
                  <c:v>-3.0356606617028445</c:v>
                </c:pt>
                <c:pt idx="54">
                  <c:v>-3.0187642471686322</c:v>
                </c:pt>
                <c:pt idx="55">
                  <c:v>-3.0017698824052355</c:v>
                </c:pt>
                <c:pt idx="56">
                  <c:v>-2.9846767131955403</c:v>
                </c:pt>
                <c:pt idx="57">
                  <c:v>-2.9674838753607151</c:v>
                </c:pt>
                <c:pt idx="58">
                  <c:v>-2.9501904946145761</c:v>
                </c:pt>
                <c:pt idx="59">
                  <c:v>-2.9327956864153792</c:v>
                </c:pt>
                <c:pt idx="60">
                  <c:v>-2.9152985558150117</c:v>
                </c:pt>
                <c:pt idx="61">
                  <c:v>-2.8976981973054974</c:v>
                </c:pt>
                <c:pt idx="62">
                  <c:v>-2.8799936946627902</c:v>
                </c:pt>
                <c:pt idx="63">
                  <c:v>-2.8621841207877825</c:v>
                </c:pt>
                <c:pt idx="64">
                  <c:v>-2.8442685375444698</c:v>
                </c:pt>
                <c:pt idx="65">
                  <c:v>-2.8262459955952286</c:v>
                </c:pt>
                <c:pt idx="66">
                  <c:v>-2.8081155342331172</c:v>
                </c:pt>
                <c:pt idx="67">
                  <c:v>-2.7898761812111736</c:v>
                </c:pt>
                <c:pt idx="68">
                  <c:v>-2.7715269525686157</c:v>
                </c:pt>
                <c:pt idx="69">
                  <c:v>-2.7530668524538973</c:v>
                </c:pt>
                <c:pt idx="70">
                  <c:v>-2.734494872944544</c:v>
                </c:pt>
                <c:pt idx="71">
                  <c:v>-2.7158099938637053</c:v>
                </c:pt>
                <c:pt idx="72">
                  <c:v>-2.6970111825933492</c:v>
                </c:pt>
                <c:pt idx="73">
                  <c:v>-2.6780973938840305</c:v>
                </c:pt>
                <c:pt idx="74">
                  <c:v>-2.6590675696611576</c:v>
                </c:pt>
                <c:pt idx="75">
                  <c:v>-2.6399206388276832</c:v>
                </c:pt>
                <c:pt idx="76">
                  <c:v>-2.6206555170631383</c:v>
                </c:pt>
                <c:pt idx="77">
                  <c:v>-2.6012711066189356</c:v>
                </c:pt>
                <c:pt idx="78">
                  <c:v>-2.5817662961098629</c:v>
                </c:pt>
                <c:pt idx="79">
                  <c:v>-2.5621399603016677</c:v>
                </c:pt>
                <c:pt idx="80">
                  <c:v>-2.5423909598946715</c:v>
                </c:pt>
                <c:pt idx="81">
                  <c:v>-2.5225181413033058</c:v>
                </c:pt>
                <c:pt idx="82">
                  <c:v>-2.5025203364314903</c:v>
                </c:pt>
                <c:pt idx="83">
                  <c:v>-2.4823963624437644</c:v>
                </c:pt>
                <c:pt idx="84">
                  <c:v>-2.4621450215320664</c:v>
                </c:pt>
                <c:pt idx="85">
                  <c:v>-2.4417651006780714</c:v>
                </c:pt>
                <c:pt idx="86">
                  <c:v>-2.4212553714109939</c:v>
                </c:pt>
                <c:pt idx="87">
                  <c:v>-2.4006145895607407</c:v>
                </c:pt>
                <c:pt idx="88">
                  <c:v>-2.3798414950063185</c:v>
                </c:pt>
                <c:pt idx="89">
                  <c:v>-2.3589348114193909</c:v>
                </c:pt>
                <c:pt idx="90">
                  <c:v>-2.3378932460028716</c:v>
                </c:pt>
                <c:pt idx="91">
                  <c:v>-2.3167154892244328</c:v>
                </c:pt>
                <c:pt idx="92">
                  <c:v>-2.2954002145448351</c:v>
                </c:pt>
                <c:pt idx="93">
                  <c:v>-2.2739460781409404</c:v>
                </c:pt>
                <c:pt idx="94">
                  <c:v>-2.2523517186232951</c:v>
                </c:pt>
                <c:pt idx="95">
                  <c:v>-2.2306157567481577</c:v>
                </c:pt>
                <c:pt idx="96">
                  <c:v>-2.2087367951238406</c:v>
                </c:pt>
                <c:pt idx="97">
                  <c:v>-2.1867134179112444</c:v>
                </c:pt>
                <c:pt idx="98">
                  <c:v>-2.1645441905184324</c:v>
                </c:pt>
                <c:pt idx="99">
                  <c:v>-2.1422276592891238</c:v>
                </c:pt>
                <c:pt idx="100">
                  <c:v>-2.1197623511849519</c:v>
                </c:pt>
                <c:pt idx="101">
                  <c:v>-2.0971467734613549</c:v>
                </c:pt>
                <c:pt idx="102">
                  <c:v>-2.0743794133369287</c:v>
                </c:pt>
                <c:pt idx="103">
                  <c:v>-2.0514587376561089</c:v>
                </c:pt>
                <c:pt idx="104">
                  <c:v>-2.0283831925450135</c:v>
                </c:pt>
                <c:pt idx="105">
                  <c:v>-2.0051512030602829</c:v>
                </c:pt>
                <c:pt idx="106">
                  <c:v>-1.9817611728307583</c:v>
                </c:pt>
                <c:pt idx="107">
                  <c:v>-1.9582114836918167</c:v>
                </c:pt>
                <c:pt idx="108">
                  <c:v>-1.9345004953121991</c:v>
                </c:pt>
                <c:pt idx="109">
                  <c:v>-1.910626544813133</c:v>
                </c:pt>
                <c:pt idx="110">
                  <c:v>-1.8865879463795894</c:v>
                </c:pt>
                <c:pt idx="111">
                  <c:v>-1.8623829908634626</c:v>
                </c:pt>
                <c:pt idx="112">
                  <c:v>-1.8380099453784728</c:v>
                </c:pt>
                <c:pt idx="113">
                  <c:v>-1.8134670528866197</c:v>
                </c:pt>
                <c:pt idx="114">
                  <c:v>-1.7887525317759421</c:v>
                </c:pt>
                <c:pt idx="115">
                  <c:v>-1.7638645754293991</c:v>
                </c:pt>
                <c:pt idx="116">
                  <c:v>-1.7388013517846428</c:v>
                </c:pt>
                <c:pt idx="117">
                  <c:v>-1.713561002884445</c:v>
                </c:pt>
                <c:pt idx="118">
                  <c:v>-1.6881416444175796</c:v>
                </c:pt>
                <c:pt idx="119">
                  <c:v>-1.6625413652498819</c:v>
                </c:pt>
                <c:pt idx="120">
                  <c:v>-1.6367582269452736</c:v>
                </c:pt>
                <c:pt idx="121">
                  <c:v>-1.6107902632764741</c:v>
                </c:pt>
                <c:pt idx="122">
                  <c:v>-1.5846354797251641</c:v>
                </c:pt>
                <c:pt idx="123">
                  <c:v>-1.558291852971319</c:v>
                </c:pt>
                <c:pt idx="124">
                  <c:v>-1.5317573303714305</c:v>
                </c:pt>
                <c:pt idx="125">
                  <c:v>-1.5050298294253608</c:v>
                </c:pt>
                <c:pt idx="126">
                  <c:v>-1.4781072372315105</c:v>
                </c:pt>
                <c:pt idx="127">
                  <c:v>-1.4509874099300122</c:v>
                </c:pt>
                <c:pt idx="128">
                  <c:v>-1.4236681721336506</c:v>
                </c:pt>
                <c:pt idx="129">
                  <c:v>-1.3961473163461715</c:v>
                </c:pt>
                <c:pt idx="130">
                  <c:v>-1.3684226023676738</c:v>
                </c:pt>
                <c:pt idx="131">
                  <c:v>-1.3404917566867347</c:v>
                </c:pt>
                <c:pt idx="132">
                  <c:v>-1.3123524718589223</c:v>
                </c:pt>
                <c:pt idx="133">
                  <c:v>-1.2840024058713499</c:v>
                </c:pt>
                <c:pt idx="134">
                  <c:v>-1.2554391814928962</c:v>
                </c:pt>
                <c:pt idx="135">
                  <c:v>-1.2266603856096969</c:v>
                </c:pt>
                <c:pt idx="136">
                  <c:v>-1.1976635685455648</c:v>
                </c:pt>
                <c:pt idx="137">
                  <c:v>-1.1684462433668781</c:v>
                </c:pt>
                <c:pt idx="138">
                  <c:v>-1.1390058851715583</c:v>
                </c:pt>
                <c:pt idx="139">
                  <c:v>-1.109339930361716</c:v>
                </c:pt>
                <c:pt idx="140">
                  <c:v>-1.0794457758994893</c:v>
                </c:pt>
                <c:pt idx="141">
                  <c:v>-1.0493207785456642</c:v>
                </c:pt>
                <c:pt idx="142">
                  <c:v>-1.0189622540805674</c:v>
                </c:pt>
                <c:pt idx="143">
                  <c:v>-0.98836747650679424</c:v>
                </c:pt>
                <c:pt idx="144">
                  <c:v>-0.9575336772332248</c:v>
                </c:pt>
                <c:pt idx="145">
                  <c:v>-0.92645804423986355</c:v>
                </c:pt>
                <c:pt idx="146">
                  <c:v>-0.89513772122293123</c:v>
                </c:pt>
                <c:pt idx="147">
                  <c:v>-0.86356980671970085</c:v>
                </c:pt>
                <c:pt idx="148">
                  <c:v>-0.83175135321247495</c:v>
                </c:pt>
                <c:pt idx="149">
                  <c:v>-0.7996793662111692</c:v>
                </c:pt>
                <c:pt idx="150">
                  <c:v>-0.76735080331385142</c:v>
                </c:pt>
                <c:pt idx="151">
                  <c:v>-0.73476257324466943</c:v>
                </c:pt>
                <c:pt idx="152">
                  <c:v>-0.70191153486847568</c:v>
                </c:pt>
                <c:pt idx="153">
                  <c:v>-0.66879449618154574</c:v>
                </c:pt>
                <c:pt idx="154">
                  <c:v>-0.63540821327764796</c:v>
                </c:pt>
                <c:pt idx="155">
                  <c:v>-0.60174938928881971</c:v>
                </c:pt>
                <c:pt idx="156">
                  <c:v>-0.56781467330008262</c:v>
                </c:pt>
                <c:pt idx="157">
                  <c:v>-0.53360065923736499</c:v>
                </c:pt>
                <c:pt idx="158">
                  <c:v>-0.49910388472784817</c:v>
                </c:pt>
                <c:pt idx="159">
                  <c:v>-0.46432082993194612</c:v>
                </c:pt>
                <c:pt idx="160">
                  <c:v>-0.42924791634607473</c:v>
                </c:pt>
                <c:pt idx="161">
                  <c:v>-0.39388150557538815</c:v>
                </c:pt>
                <c:pt idx="162">
                  <c:v>-0.3582178980755355</c:v>
                </c:pt>
                <c:pt idx="163">
                  <c:v>-0.32225333186260308</c:v>
                </c:pt>
                <c:pt idx="164">
                  <c:v>-0.28598398119023827</c:v>
                </c:pt>
                <c:pt idx="165">
                  <c:v>-0.24940595519300501</c:v>
                </c:pt>
                <c:pt idx="166">
                  <c:v>-0.21251529649493861</c:v>
                </c:pt>
                <c:pt idx="167">
                  <c:v>-0.17530797978229629</c:v>
                </c:pt>
                <c:pt idx="168">
                  <c:v>-0.13777991033937376</c:v>
                </c:pt>
                <c:pt idx="169">
                  <c:v>-9.9926922546295316E-2</c:v>
                </c:pt>
                <c:pt idx="170">
                  <c:v>-6.1744778337624595E-2</c:v>
                </c:pt>
                <c:pt idx="171">
                  <c:v>-2.3229165620580972E-2</c:v>
                </c:pt>
                <c:pt idx="172">
                  <c:v>1.5624303348365842E-2</c:v>
                </c:pt>
                <c:pt idx="173">
                  <c:v>5.4820093629814437E-2</c:v>
                </c:pt>
                <c:pt idx="174">
                  <c:v>9.4362749311981631E-2</c:v>
                </c:pt>
                <c:pt idx="175">
                  <c:v>0.13425689526688167</c:v>
                </c:pt>
                <c:pt idx="176">
                  <c:v>0.17450723895352205</c:v>
                </c:pt>
                <c:pt idx="177">
                  <c:v>0.21511857226964004</c:v>
                </c:pt>
                <c:pt idx="178">
                  <c:v>0.25609577345346679</c:v>
                </c:pt>
                <c:pt idx="179">
                  <c:v>0.2974438090371514</c:v>
                </c:pt>
                <c:pt idx="180">
                  <c:v>0.33916773585341176</c:v>
                </c:pt>
                <c:pt idx="181">
                  <c:v>0.3812727030972205</c:v>
                </c:pt>
                <c:pt idx="182">
                  <c:v>0.42376395444418336</c:v>
                </c:pt>
                <c:pt idx="183">
                  <c:v>0.46664683022752129</c:v>
                </c:pt>
                <c:pt idx="184">
                  <c:v>0.50992676967552164</c:v>
                </c:pt>
                <c:pt idx="185">
                  <c:v>0.55360931321141038</c:v>
                </c:pt>
                <c:pt idx="186">
                  <c:v>0.59770010481772573</c:v>
                </c:pt>
                <c:pt idx="187">
                  <c:v>0.64220489446729445</c:v>
                </c:pt>
                <c:pt idx="188">
                  <c:v>0.68712954062299225</c:v>
                </c:pt>
                <c:pt idx="189">
                  <c:v>0.73248001280860109</c:v>
                </c:pt>
                <c:pt idx="190">
                  <c:v>0.7782623942531206</c:v>
                </c:pt>
                <c:pt idx="191">
                  <c:v>0.82448288461098507</c:v>
                </c:pt>
                <c:pt idx="192">
                  <c:v>0.87114780276075088</c:v>
                </c:pt>
                <c:pt idx="193">
                  <c:v>0.91826358968491206</c:v>
                </c:pt>
                <c:pt idx="194">
                  <c:v>0.96583681143357758</c:v>
                </c:pt>
                <c:pt idx="195">
                  <c:v>1.0138741621749148</c:v>
                </c:pt>
                <c:pt idx="196">
                  <c:v>1.0623824673352846</c:v>
                </c:pt>
                <c:pt idx="197">
                  <c:v>1.1113686868322095</c:v>
                </c:pt>
                <c:pt idx="198">
                  <c:v>1.1608399184033615</c:v>
                </c:pt>
                <c:pt idx="199">
                  <c:v>1.2108034010349229</c:v>
                </c:pt>
                <c:pt idx="200">
                  <c:v>1.2612665184927998</c:v>
                </c:pt>
                <c:pt idx="201">
                  <c:v>1.3122368029603049</c:v>
                </c:pt>
                <c:pt idx="202">
                  <c:v>1.3637219387860657</c:v>
                </c:pt>
                <c:pt idx="203">
                  <c:v>1.4157297663460984</c:v>
                </c:pt>
                <c:pt idx="204">
                  <c:v>1.4682682860240917</c:v>
                </c:pt>
                <c:pt idx="205">
                  <c:v>1.5213456623141646</c:v>
                </c:pt>
                <c:pt idx="206">
                  <c:v>1.5749702280505282</c:v>
                </c:pt>
                <c:pt idx="207">
                  <c:v>1.6291504887686159</c:v>
                </c:pt>
                <c:pt idx="208">
                  <c:v>1.6838951272025184</c:v>
                </c:pt>
                <c:pt idx="209">
                  <c:v>1.739213007923686</c:v>
                </c:pt>
                <c:pt idx="210">
                  <c:v>1.7951131821261299</c:v>
                </c:pt>
                <c:pt idx="211">
                  <c:v>1.8516048925635182</c:v>
                </c:pt>
                <c:pt idx="212">
                  <c:v>1.9086975786438583</c:v>
                </c:pt>
                <c:pt idx="213">
                  <c:v>1.9664008816876244</c:v>
                </c:pt>
                <c:pt idx="214">
                  <c:v>2.0247246503555179</c:v>
                </c:pt>
                <c:pt idx="215">
                  <c:v>2.0836789462522542</c:v>
                </c:pt>
                <c:pt idx="216">
                  <c:v>2.1432740497130833</c:v>
                </c:pt>
                <c:pt idx="217">
                  <c:v>2.2035204657800413</c:v>
                </c:pt>
                <c:pt idx="218">
                  <c:v>2.2644289303752103</c:v>
                </c:pt>
                <c:pt idx="219">
                  <c:v>2.3260104166786117</c:v>
                </c:pt>
                <c:pt idx="220">
                  <c:v>2.3882761417187162</c:v>
                </c:pt>
                <c:pt idx="221">
                  <c:v>2.4512375731838532</c:v>
                </c:pt>
                <c:pt idx="222">
                  <c:v>2.5149064364632032</c:v>
                </c:pt>
                <c:pt idx="223">
                  <c:v>2.5792947219264999</c:v>
                </c:pt>
                <c:pt idx="224">
                  <c:v>2.6444146924518801</c:v>
                </c:pt>
                <c:pt idx="225">
                  <c:v>2.7102788912118356</c:v>
                </c:pt>
                <c:pt idx="226">
                  <c:v>2.7769001497276538</c:v>
                </c:pt>
                <c:pt idx="227">
                  <c:v>2.8442915962031918</c:v>
                </c:pt>
                <c:pt idx="228">
                  <c:v>2.9124666641493757</c:v>
                </c:pt>
                <c:pt idx="229">
                  <c:v>2.9814391013113042</c:v>
                </c:pt>
                <c:pt idx="230">
                  <c:v>3.0512229789104328</c:v>
                </c:pt>
                <c:pt idx="231">
                  <c:v>3.1218327012148759</c:v>
                </c:pt>
                <c:pt idx="232">
                  <c:v>3.1932830154515166</c:v>
                </c:pt>
                <c:pt idx="233">
                  <c:v>3.2655890220742219</c:v>
                </c:pt>
                <c:pt idx="234">
                  <c:v>3.3387661854032249</c:v>
                </c:pt>
                <c:pt idx="235">
                  <c:v>3.4128303446513684</c:v>
                </c:pt>
                <c:pt idx="236">
                  <c:v>3.487797725353758</c:v>
                </c:pt>
                <c:pt idx="237">
                  <c:v>3.563684951218141</c:v>
                </c:pt>
                <c:pt idx="238">
                  <c:v>3.6405090564141798</c:v>
                </c:pt>
                <c:pt idx="239">
                  <c:v>3.7182874983207306</c:v>
                </c:pt>
                <c:pt idx="240">
                  <c:v>3.7970381707511134</c:v>
                </c:pt>
                <c:pt idx="241">
                  <c:v>3.8767794176774757</c:v>
                </c:pt>
                <c:pt idx="242">
                  <c:v>3.9575300474763235</c:v>
                </c:pt>
                <c:pt idx="243">
                  <c:v>4.0393093477184685</c:v>
                </c:pt>
                <c:pt idx="244">
                  <c:v>4.1221371005278193</c:v>
                </c:pt>
                <c:pt idx="245">
                  <c:v>4.206033598534713</c:v>
                </c:pt>
                <c:pt idx="246">
                  <c:v>4.2910196614507861</c:v>
                </c:pt>
                <c:pt idx="247">
                  <c:v>4.3771166532938661</c:v>
                </c:pt>
                <c:pt idx="248">
                  <c:v>4.4643465002927751</c:v>
                </c:pt>
                <c:pt idx="249">
                  <c:v>4.5527317095035915</c:v>
                </c:pt>
                <c:pt idx="250">
                  <c:v>4.6422953881705524</c:v>
                </c:pt>
                <c:pt idx="251">
                  <c:v>4.733061263866599</c:v>
                </c:pt>
                <c:pt idx="252">
                  <c:v>4.8250537054504292</c:v>
                </c:pt>
                <c:pt idx="253">
                  <c:v>4.9182977448789398</c:v>
                </c:pt>
                <c:pt idx="254">
                  <c:v>5.012819099916058</c:v>
                </c:pt>
                <c:pt idx="255">
                  <c:v>5.1086441977812775</c:v>
                </c:pt>
                <c:pt idx="256">
                  <c:v>5.2058001997835106</c:v>
                </c:pt>
                <c:pt idx="257">
                  <c:v>5.3043150269885722</c:v>
                </c:pt>
                <c:pt idx="258">
                  <c:v>5.4042173869711707</c:v>
                </c:pt>
                <c:pt idx="259">
                  <c:v>5.505536801705297</c:v>
                </c:pt>
                <c:pt idx="260">
                  <c:v>5.6083036366499091</c:v>
                </c:pt>
                <c:pt idx="261">
                  <c:v>5.7125491310901282</c:v>
                </c:pt>
                <c:pt idx="262">
                  <c:v>5.8183054297975954</c:v>
                </c:pt>
                <c:pt idx="263">
                  <c:v>5.9256056160774353</c:v>
                </c:pt>
                <c:pt idx="264">
                  <c:v>6.0344837462731551</c:v>
                </c:pt>
                <c:pt idx="265">
                  <c:v>6.1449748858051088</c:v>
                </c:pt>
                <c:pt idx="266">
                  <c:v>6.2571151468226116</c:v>
                </c:pt>
                <c:pt idx="267">
                  <c:v>6.3709417275546638</c:v>
                </c:pt>
                <c:pt idx="268">
                  <c:v>6.4864929534493267</c:v>
                </c:pt>
                <c:pt idx="269">
                  <c:v>6.6038083201973397</c:v>
                </c:pt>
                <c:pt idx="270">
                  <c:v>6.7229285387414777</c:v>
                </c:pt>
                <c:pt idx="271">
                  <c:v>6.8438955823793215</c:v>
                </c:pt>
                <c:pt idx="272">
                  <c:v>6.9667527360740067</c:v>
                </c:pt>
                <c:pt idx="273">
                  <c:v>7.0915446480945938</c:v>
                </c:pt>
                <c:pt idx="274">
                  <c:v>7.2183173841155064</c:v>
                </c:pt>
                <c:pt idx="275">
                  <c:v>7.3471184839127535</c:v>
                </c:pt>
                <c:pt idx="276">
                  <c:v>7.4779970208035049</c:v>
                </c:pt>
                <c:pt idx="277">
                  <c:v>7.6110036639851604</c:v>
                </c:pt>
                <c:pt idx="278">
                  <c:v>7.7461907439402911</c:v>
                </c:pt>
                <c:pt idx="279">
                  <c:v>7.88361232108476</c:v>
                </c:pt>
                <c:pt idx="280">
                  <c:v>8.0233242578483068</c:v>
                </c:pt>
                <c:pt idx="281">
                  <c:v>8.1653842943893853</c:v>
                </c:pt>
                <c:pt idx="282">
                  <c:v>8.3098521281599798</c:v>
                </c:pt>
                <c:pt idx="283">
                  <c:v>8.4567894975505791</c:v>
                </c:pt>
                <c:pt idx="284">
                  <c:v>8.6062602698617088</c:v>
                </c:pt>
                <c:pt idx="285">
                  <c:v>8.7583305338652071</c:v>
                </c:pt>
                <c:pt idx="286">
                  <c:v>8.913068697237188</c:v>
                </c:pt>
                <c:pt idx="287">
                  <c:v>9.0705455891644196</c:v>
                </c:pt>
                <c:pt idx="288">
                  <c:v>9.2308345684475004</c:v>
                </c:pt>
                <c:pt idx="289">
                  <c:v>9.3940116374473899</c:v>
                </c:pt>
                <c:pt idx="290">
                  <c:v>9.5601555622472798</c:v>
                </c:pt>
                <c:pt idx="291">
                  <c:v>9.729347999428823</c:v>
                </c:pt>
                <c:pt idx="292">
                  <c:v>9.9016736298914996</c:v>
                </c:pt>
                <c:pt idx="293">
                  <c:v>10.077220300175908</c:v>
                </c:pt>
                <c:pt idx="294">
                  <c:v>10.256079171786441</c:v>
                </c:pt>
                <c:pt idx="295">
                  <c:v>10.438344879046697</c:v>
                </c:pt>
                <c:pt idx="296">
                  <c:v>10.624115696061958</c:v>
                </c:pt>
                <c:pt idx="297">
                  <c:v>10.813493713407611</c:v>
                </c:pt>
                <c:pt idx="298">
                  <c:v>11.006585025211026</c:v>
                </c:pt>
                <c:pt idx="299">
                  <c:v>11.203499927347179</c:v>
                </c:pt>
                <c:pt idx="300">
                  <c:v>11.404353127526056</c:v>
                </c:pt>
                <c:pt idx="301">
                  <c:v>11.609263968112588</c:v>
                </c:pt>
                <c:pt idx="302">
                  <c:v>11.81835666258864</c:v>
                </c:pt>
                <c:pt idx="303">
                  <c:v>12.031760546641513</c:v>
                </c:pt>
                <c:pt idx="304">
                  <c:v>12.249610344945493</c:v>
                </c:pt>
                <c:pt idx="305">
                  <c:v>12.472046454792716</c:v>
                </c:pt>
                <c:pt idx="306">
                  <c:v>12.699215247828173</c:v>
                </c:pt>
                <c:pt idx="307">
                  <c:v>12.931269391251492</c:v>
                </c:pt>
                <c:pt idx="308">
                  <c:v>13.168368189966623</c:v>
                </c:pt>
                <c:pt idx="309">
                  <c:v>13.410677951290877</c:v>
                </c:pt>
                <c:pt idx="310">
                  <c:v>13.658372373977889</c:v>
                </c:pt>
                <c:pt idx="311">
                  <c:v>13.911632963466863</c:v>
                </c:pt>
                <c:pt idx="312">
                  <c:v>14.170649475444216</c:v>
                </c:pt>
                <c:pt idx="313">
                  <c:v>14.435620389995764</c:v>
                </c:pt>
                <c:pt idx="314">
                  <c:v>14.706753418839208</c:v>
                </c:pt>
                <c:pt idx="315">
                  <c:v>14.984266048361322</c:v>
                </c:pt>
                <c:pt idx="316">
                  <c:v>15.26838612144349</c:v>
                </c:pt>
                <c:pt idx="317">
                  <c:v>15.559352461346906</c:v>
                </c:pt>
                <c:pt idx="318">
                  <c:v>15.857415541247972</c:v>
                </c:pt>
                <c:pt idx="319">
                  <c:v>16.162838203368814</c:v>
                </c:pt>
                <c:pt idx="320">
                  <c:v>16.475896432042681</c:v>
                </c:pt>
                <c:pt idx="321">
                  <c:v>16.796880185493102</c:v>
                </c:pt>
                <c:pt idx="322">
                  <c:v>17.126094291596097</c:v>
                </c:pt>
                <c:pt idx="323">
                  <c:v>17.46385941344203</c:v>
                </c:pt>
                <c:pt idx="324">
                  <c:v>17.810513091126005</c:v>
                </c:pt>
                <c:pt idx="325">
                  <c:v>18.166410866881563</c:v>
                </c:pt>
                <c:pt idx="326">
                  <c:v>18.531927501441317</c:v>
                </c:pt>
                <c:pt idx="327">
                  <c:v>18.907458290372574</c:v>
                </c:pt>
                <c:pt idx="328">
                  <c:v>19.293420490107479</c:v>
                </c:pt>
                <c:pt idx="329">
                  <c:v>19.690254864482796</c:v>
                </c:pt>
                <c:pt idx="330">
                  <c:v>20.098427363840273</c:v>
                </c:pt>
                <c:pt idx="331">
                  <c:v>20.518430950135645</c:v>
                </c:pt>
                <c:pt idx="332">
                  <c:v>20.950787583086765</c:v>
                </c:pt>
                <c:pt idx="333">
                  <c:v>21.396050384185678</c:v>
                </c:pt>
                <c:pt idx="334">
                  <c:v>21.854805997439108</c:v>
                </c:pt>
                <c:pt idx="335">
                  <c:v>22.327677168023413</c:v>
                </c:pt>
                <c:pt idx="336">
                  <c:v>22.815325562688471</c:v>
                </c:pt>
                <c:pt idx="337">
                  <c:v>23.318454858771467</c:v>
                </c:pt>
                <c:pt idx="338">
                  <c:v>23.837814132147464</c:v>
                </c:pt>
                <c:pt idx="339">
                  <c:v>24.374201578421037</c:v>
                </c:pt>
                <c:pt idx="340">
                  <c:v>24.928468606237068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E8-4185-AA48-48DA520D8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'Na0.1'!$C$1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'Na0.1'!$B$2:$B$362</c:f>
              <c:numCache>
                <c:formatCode>General</c:formatCode>
                <c:ptCount val="361"/>
                <c:pt idx="0">
                  <c:v>1000</c:v>
                </c:pt>
                <c:pt idx="1">
                  <c:v>995</c:v>
                </c:pt>
                <c:pt idx="2">
                  <c:v>990</c:v>
                </c:pt>
                <c:pt idx="3">
                  <c:v>985</c:v>
                </c:pt>
                <c:pt idx="4">
                  <c:v>980</c:v>
                </c:pt>
                <c:pt idx="5">
                  <c:v>975</c:v>
                </c:pt>
                <c:pt idx="6">
                  <c:v>970</c:v>
                </c:pt>
                <c:pt idx="7">
                  <c:v>965</c:v>
                </c:pt>
                <c:pt idx="8">
                  <c:v>960</c:v>
                </c:pt>
                <c:pt idx="9">
                  <c:v>955</c:v>
                </c:pt>
                <c:pt idx="10">
                  <c:v>950</c:v>
                </c:pt>
                <c:pt idx="11">
                  <c:v>945</c:v>
                </c:pt>
                <c:pt idx="12">
                  <c:v>940</c:v>
                </c:pt>
                <c:pt idx="13">
                  <c:v>935</c:v>
                </c:pt>
                <c:pt idx="14">
                  <c:v>930</c:v>
                </c:pt>
                <c:pt idx="15">
                  <c:v>925</c:v>
                </c:pt>
                <c:pt idx="16">
                  <c:v>920</c:v>
                </c:pt>
                <c:pt idx="17">
                  <c:v>915</c:v>
                </c:pt>
                <c:pt idx="18">
                  <c:v>910</c:v>
                </c:pt>
                <c:pt idx="19">
                  <c:v>905</c:v>
                </c:pt>
                <c:pt idx="20">
                  <c:v>900</c:v>
                </c:pt>
                <c:pt idx="21">
                  <c:v>895</c:v>
                </c:pt>
                <c:pt idx="22">
                  <c:v>890</c:v>
                </c:pt>
                <c:pt idx="23">
                  <c:v>885</c:v>
                </c:pt>
                <c:pt idx="24">
                  <c:v>880</c:v>
                </c:pt>
                <c:pt idx="25">
                  <c:v>875</c:v>
                </c:pt>
                <c:pt idx="26">
                  <c:v>870</c:v>
                </c:pt>
                <c:pt idx="27">
                  <c:v>865</c:v>
                </c:pt>
                <c:pt idx="28">
                  <c:v>860</c:v>
                </c:pt>
                <c:pt idx="29">
                  <c:v>855</c:v>
                </c:pt>
                <c:pt idx="30">
                  <c:v>850</c:v>
                </c:pt>
                <c:pt idx="31">
                  <c:v>845</c:v>
                </c:pt>
                <c:pt idx="32">
                  <c:v>840</c:v>
                </c:pt>
                <c:pt idx="33">
                  <c:v>835</c:v>
                </c:pt>
                <c:pt idx="34">
                  <c:v>830</c:v>
                </c:pt>
                <c:pt idx="35">
                  <c:v>825</c:v>
                </c:pt>
                <c:pt idx="36">
                  <c:v>820</c:v>
                </c:pt>
                <c:pt idx="37">
                  <c:v>815</c:v>
                </c:pt>
                <c:pt idx="38">
                  <c:v>810</c:v>
                </c:pt>
                <c:pt idx="39">
                  <c:v>805</c:v>
                </c:pt>
                <c:pt idx="40">
                  <c:v>800</c:v>
                </c:pt>
                <c:pt idx="41">
                  <c:v>795</c:v>
                </c:pt>
                <c:pt idx="42">
                  <c:v>790</c:v>
                </c:pt>
                <c:pt idx="43">
                  <c:v>785</c:v>
                </c:pt>
                <c:pt idx="44">
                  <c:v>780</c:v>
                </c:pt>
                <c:pt idx="45">
                  <c:v>775</c:v>
                </c:pt>
                <c:pt idx="46">
                  <c:v>770</c:v>
                </c:pt>
                <c:pt idx="47">
                  <c:v>765</c:v>
                </c:pt>
                <c:pt idx="48">
                  <c:v>760</c:v>
                </c:pt>
                <c:pt idx="49">
                  <c:v>755</c:v>
                </c:pt>
                <c:pt idx="50">
                  <c:v>750</c:v>
                </c:pt>
                <c:pt idx="51">
                  <c:v>745</c:v>
                </c:pt>
                <c:pt idx="52">
                  <c:v>740</c:v>
                </c:pt>
                <c:pt idx="53">
                  <c:v>735</c:v>
                </c:pt>
                <c:pt idx="54">
                  <c:v>730</c:v>
                </c:pt>
                <c:pt idx="55">
                  <c:v>725</c:v>
                </c:pt>
                <c:pt idx="56">
                  <c:v>720</c:v>
                </c:pt>
                <c:pt idx="57">
                  <c:v>715</c:v>
                </c:pt>
                <c:pt idx="58">
                  <c:v>710</c:v>
                </c:pt>
                <c:pt idx="59">
                  <c:v>705</c:v>
                </c:pt>
                <c:pt idx="60">
                  <c:v>700</c:v>
                </c:pt>
                <c:pt idx="61">
                  <c:v>695</c:v>
                </c:pt>
                <c:pt idx="62">
                  <c:v>690</c:v>
                </c:pt>
                <c:pt idx="63">
                  <c:v>685</c:v>
                </c:pt>
                <c:pt idx="64">
                  <c:v>680</c:v>
                </c:pt>
                <c:pt idx="65">
                  <c:v>675</c:v>
                </c:pt>
                <c:pt idx="66">
                  <c:v>670</c:v>
                </c:pt>
                <c:pt idx="67">
                  <c:v>665</c:v>
                </c:pt>
                <c:pt idx="68">
                  <c:v>660</c:v>
                </c:pt>
                <c:pt idx="69">
                  <c:v>655</c:v>
                </c:pt>
                <c:pt idx="70">
                  <c:v>650</c:v>
                </c:pt>
                <c:pt idx="71">
                  <c:v>645</c:v>
                </c:pt>
                <c:pt idx="72">
                  <c:v>640</c:v>
                </c:pt>
                <c:pt idx="73">
                  <c:v>635</c:v>
                </c:pt>
                <c:pt idx="74">
                  <c:v>630</c:v>
                </c:pt>
                <c:pt idx="75">
                  <c:v>625</c:v>
                </c:pt>
                <c:pt idx="76">
                  <c:v>620</c:v>
                </c:pt>
                <c:pt idx="77">
                  <c:v>615</c:v>
                </c:pt>
                <c:pt idx="78">
                  <c:v>610</c:v>
                </c:pt>
                <c:pt idx="79">
                  <c:v>605</c:v>
                </c:pt>
                <c:pt idx="80">
                  <c:v>600</c:v>
                </c:pt>
                <c:pt idx="81">
                  <c:v>595</c:v>
                </c:pt>
                <c:pt idx="82">
                  <c:v>590</c:v>
                </c:pt>
                <c:pt idx="83">
                  <c:v>585</c:v>
                </c:pt>
                <c:pt idx="84">
                  <c:v>580</c:v>
                </c:pt>
                <c:pt idx="85">
                  <c:v>575</c:v>
                </c:pt>
                <c:pt idx="86">
                  <c:v>570</c:v>
                </c:pt>
                <c:pt idx="87">
                  <c:v>565</c:v>
                </c:pt>
                <c:pt idx="88">
                  <c:v>560</c:v>
                </c:pt>
                <c:pt idx="89">
                  <c:v>555</c:v>
                </c:pt>
                <c:pt idx="90">
                  <c:v>550</c:v>
                </c:pt>
                <c:pt idx="91">
                  <c:v>545</c:v>
                </c:pt>
                <c:pt idx="92">
                  <c:v>540</c:v>
                </c:pt>
                <c:pt idx="93">
                  <c:v>535</c:v>
                </c:pt>
                <c:pt idx="94">
                  <c:v>530</c:v>
                </c:pt>
                <c:pt idx="95">
                  <c:v>525</c:v>
                </c:pt>
                <c:pt idx="96">
                  <c:v>520</c:v>
                </c:pt>
                <c:pt idx="97">
                  <c:v>515</c:v>
                </c:pt>
                <c:pt idx="98">
                  <c:v>510</c:v>
                </c:pt>
                <c:pt idx="99">
                  <c:v>505</c:v>
                </c:pt>
                <c:pt idx="100">
                  <c:v>500</c:v>
                </c:pt>
                <c:pt idx="101">
                  <c:v>495</c:v>
                </c:pt>
                <c:pt idx="102">
                  <c:v>490</c:v>
                </c:pt>
                <c:pt idx="103">
                  <c:v>485</c:v>
                </c:pt>
                <c:pt idx="104">
                  <c:v>480</c:v>
                </c:pt>
                <c:pt idx="105">
                  <c:v>475</c:v>
                </c:pt>
                <c:pt idx="106">
                  <c:v>470</c:v>
                </c:pt>
                <c:pt idx="107">
                  <c:v>465</c:v>
                </c:pt>
                <c:pt idx="108">
                  <c:v>460</c:v>
                </c:pt>
                <c:pt idx="109">
                  <c:v>455</c:v>
                </c:pt>
                <c:pt idx="110">
                  <c:v>450</c:v>
                </c:pt>
                <c:pt idx="111">
                  <c:v>445</c:v>
                </c:pt>
                <c:pt idx="112">
                  <c:v>440</c:v>
                </c:pt>
                <c:pt idx="113">
                  <c:v>435</c:v>
                </c:pt>
                <c:pt idx="114">
                  <c:v>430</c:v>
                </c:pt>
                <c:pt idx="115">
                  <c:v>425</c:v>
                </c:pt>
                <c:pt idx="116">
                  <c:v>420</c:v>
                </c:pt>
                <c:pt idx="117">
                  <c:v>415</c:v>
                </c:pt>
                <c:pt idx="118">
                  <c:v>410</c:v>
                </c:pt>
                <c:pt idx="119">
                  <c:v>405</c:v>
                </c:pt>
                <c:pt idx="120">
                  <c:v>400</c:v>
                </c:pt>
                <c:pt idx="121">
                  <c:v>395</c:v>
                </c:pt>
                <c:pt idx="122">
                  <c:v>390</c:v>
                </c:pt>
                <c:pt idx="123">
                  <c:v>385</c:v>
                </c:pt>
                <c:pt idx="124">
                  <c:v>380</c:v>
                </c:pt>
                <c:pt idx="125">
                  <c:v>375</c:v>
                </c:pt>
                <c:pt idx="126">
                  <c:v>370</c:v>
                </c:pt>
                <c:pt idx="127">
                  <c:v>365</c:v>
                </c:pt>
                <c:pt idx="128">
                  <c:v>360</c:v>
                </c:pt>
                <c:pt idx="129">
                  <c:v>355</c:v>
                </c:pt>
                <c:pt idx="130">
                  <c:v>350</c:v>
                </c:pt>
                <c:pt idx="131">
                  <c:v>345</c:v>
                </c:pt>
                <c:pt idx="132">
                  <c:v>340</c:v>
                </c:pt>
                <c:pt idx="133">
                  <c:v>335</c:v>
                </c:pt>
                <c:pt idx="134">
                  <c:v>330</c:v>
                </c:pt>
                <c:pt idx="135">
                  <c:v>325</c:v>
                </c:pt>
                <c:pt idx="136">
                  <c:v>320</c:v>
                </c:pt>
                <c:pt idx="137">
                  <c:v>315</c:v>
                </c:pt>
                <c:pt idx="138">
                  <c:v>310</c:v>
                </c:pt>
                <c:pt idx="139">
                  <c:v>305</c:v>
                </c:pt>
                <c:pt idx="140">
                  <c:v>300</c:v>
                </c:pt>
              </c:numCache>
            </c:numRef>
          </c:xVal>
          <c:yVal>
            <c:numRef>
              <c:f>'Na0.1'!$C$2:$C$362</c:f>
              <c:numCache>
                <c:formatCode>General</c:formatCode>
                <c:ptCount val="361"/>
                <c:pt idx="0">
                  <c:v>11.136289</c:v>
                </c:pt>
                <c:pt idx="1">
                  <c:v>9.9519830000000002</c:v>
                </c:pt>
                <c:pt idx="2">
                  <c:v>11.715743</c:v>
                </c:pt>
                <c:pt idx="3">
                  <c:v>9.5162099999999992</c:v>
                </c:pt>
                <c:pt idx="4">
                  <c:v>12.169976</c:v>
                </c:pt>
                <c:pt idx="5">
                  <c:v>7.7845389999999997</c:v>
                </c:pt>
                <c:pt idx="6">
                  <c:v>10.177968999999999</c:v>
                </c:pt>
                <c:pt idx="7">
                  <c:v>9.2348820000000007</c:v>
                </c:pt>
                <c:pt idx="8">
                  <c:v>11.118959</c:v>
                </c:pt>
                <c:pt idx="9">
                  <c:v>11.607887</c:v>
                </c:pt>
                <c:pt idx="10">
                  <c:v>9.3224029999999996</c:v>
                </c:pt>
                <c:pt idx="11">
                  <c:v>10.334417999999999</c:v>
                </c:pt>
                <c:pt idx="12">
                  <c:v>12.018806</c:v>
                </c:pt>
                <c:pt idx="13">
                  <c:v>9.3137659999999993</c:v>
                </c:pt>
                <c:pt idx="14">
                  <c:v>11.244515</c:v>
                </c:pt>
                <c:pt idx="15">
                  <c:v>11.972391999999999</c:v>
                </c:pt>
                <c:pt idx="16">
                  <c:v>13.737315000000001</c:v>
                </c:pt>
                <c:pt idx="17">
                  <c:v>13.676513</c:v>
                </c:pt>
                <c:pt idx="18">
                  <c:v>13.741991000000001</c:v>
                </c:pt>
                <c:pt idx="19">
                  <c:v>12.230028000000001</c:v>
                </c:pt>
                <c:pt idx="20">
                  <c:v>12.061715</c:v>
                </c:pt>
                <c:pt idx="21">
                  <c:v>15.441815999999999</c:v>
                </c:pt>
                <c:pt idx="22">
                  <c:v>13.504092999999999</c:v>
                </c:pt>
                <c:pt idx="23">
                  <c:v>20.822289000000001</c:v>
                </c:pt>
                <c:pt idx="24">
                  <c:v>105.63219599999999</c:v>
                </c:pt>
                <c:pt idx="25">
                  <c:v>109.49288199999999</c:v>
                </c:pt>
                <c:pt idx="26">
                  <c:v>37.973292000000001</c:v>
                </c:pt>
                <c:pt idx="27">
                  <c:v>-12.696816</c:v>
                </c:pt>
                <c:pt idx="28">
                  <c:v>8.3102660000000004</c:v>
                </c:pt>
                <c:pt idx="29">
                  <c:v>7.6983870000000003</c:v>
                </c:pt>
                <c:pt idx="30">
                  <c:v>8.3606370000000005</c:v>
                </c:pt>
                <c:pt idx="31">
                  <c:v>8.2954969999999992</c:v>
                </c:pt>
                <c:pt idx="32">
                  <c:v>8.3906770000000002</c:v>
                </c:pt>
                <c:pt idx="33">
                  <c:v>8.6892700000000005</c:v>
                </c:pt>
                <c:pt idx="34">
                  <c:v>8.631354</c:v>
                </c:pt>
                <c:pt idx="35">
                  <c:v>9.0042229999999996</c:v>
                </c:pt>
                <c:pt idx="36">
                  <c:v>8.7252949999999991</c:v>
                </c:pt>
                <c:pt idx="37">
                  <c:v>8.9173790000000004</c:v>
                </c:pt>
                <c:pt idx="38">
                  <c:v>9.0782380000000007</c:v>
                </c:pt>
                <c:pt idx="39">
                  <c:v>8.8978269999999995</c:v>
                </c:pt>
                <c:pt idx="40">
                  <c:v>8.8580290000000002</c:v>
                </c:pt>
                <c:pt idx="41">
                  <c:v>9.0750759999999993</c:v>
                </c:pt>
                <c:pt idx="42">
                  <c:v>9.0777280000000005</c:v>
                </c:pt>
                <c:pt idx="43">
                  <c:v>8.9996399999999994</c:v>
                </c:pt>
                <c:pt idx="44">
                  <c:v>8.8851259999999996</c:v>
                </c:pt>
                <c:pt idx="45">
                  <c:v>8.851343</c:v>
                </c:pt>
                <c:pt idx="46">
                  <c:v>8.8502430000000007</c:v>
                </c:pt>
                <c:pt idx="47">
                  <c:v>8.9356240000000007</c:v>
                </c:pt>
                <c:pt idx="48">
                  <c:v>8.8248479999999994</c:v>
                </c:pt>
                <c:pt idx="49">
                  <c:v>8.7635939999999994</c:v>
                </c:pt>
                <c:pt idx="50">
                  <c:v>8.6840620000000008</c:v>
                </c:pt>
                <c:pt idx="51">
                  <c:v>8.7741589999999992</c:v>
                </c:pt>
                <c:pt idx="52">
                  <c:v>8.7388680000000001</c:v>
                </c:pt>
                <c:pt idx="53">
                  <c:v>8.6308349999999994</c:v>
                </c:pt>
                <c:pt idx="54">
                  <c:v>8.6742620000000006</c:v>
                </c:pt>
                <c:pt idx="55">
                  <c:v>8.6016119999999994</c:v>
                </c:pt>
                <c:pt idx="56">
                  <c:v>8.5691769999999998</c:v>
                </c:pt>
                <c:pt idx="57">
                  <c:v>8.6053630000000005</c:v>
                </c:pt>
                <c:pt idx="58">
                  <c:v>8.5597829999999995</c:v>
                </c:pt>
                <c:pt idx="59">
                  <c:v>8.4881519999999995</c:v>
                </c:pt>
                <c:pt idx="60">
                  <c:v>8.4851320000000001</c:v>
                </c:pt>
                <c:pt idx="61">
                  <c:v>8.4889399999999995</c:v>
                </c:pt>
                <c:pt idx="62">
                  <c:v>8.3820949999999996</c:v>
                </c:pt>
                <c:pt idx="63">
                  <c:v>8.4011499999999995</c:v>
                </c:pt>
                <c:pt idx="64">
                  <c:v>8.3692080000000004</c:v>
                </c:pt>
                <c:pt idx="65">
                  <c:v>8.3095680000000005</c:v>
                </c:pt>
                <c:pt idx="66">
                  <c:v>8.2607459999999993</c:v>
                </c:pt>
                <c:pt idx="67">
                  <c:v>8.2339850000000006</c:v>
                </c:pt>
                <c:pt idx="68">
                  <c:v>8.1606100000000001</c:v>
                </c:pt>
                <c:pt idx="69">
                  <c:v>8.1967560000000006</c:v>
                </c:pt>
                <c:pt idx="70">
                  <c:v>8.1450309999999995</c:v>
                </c:pt>
                <c:pt idx="71">
                  <c:v>8.1449909999999992</c:v>
                </c:pt>
                <c:pt idx="72">
                  <c:v>8.1526110000000003</c:v>
                </c:pt>
                <c:pt idx="73">
                  <c:v>8.0438089999999995</c:v>
                </c:pt>
                <c:pt idx="74">
                  <c:v>8.0233030000000003</c:v>
                </c:pt>
                <c:pt idx="75">
                  <c:v>7.9599820000000001</c:v>
                </c:pt>
                <c:pt idx="76">
                  <c:v>7.9423750000000002</c:v>
                </c:pt>
                <c:pt idx="77">
                  <c:v>7.812144</c:v>
                </c:pt>
                <c:pt idx="78">
                  <c:v>7.8470940000000002</c:v>
                </c:pt>
                <c:pt idx="79">
                  <c:v>7.7875540000000001</c:v>
                </c:pt>
                <c:pt idx="80">
                  <c:v>7.6711929999999997</c:v>
                </c:pt>
                <c:pt idx="81">
                  <c:v>7.6043700000000003</c:v>
                </c:pt>
                <c:pt idx="82">
                  <c:v>7.5439030000000002</c:v>
                </c:pt>
                <c:pt idx="83">
                  <c:v>7.4332900000000004</c:v>
                </c:pt>
                <c:pt idx="84">
                  <c:v>7.3272719999999998</c:v>
                </c:pt>
                <c:pt idx="85">
                  <c:v>7.154687</c:v>
                </c:pt>
                <c:pt idx="86">
                  <c:v>6.983085</c:v>
                </c:pt>
                <c:pt idx="87">
                  <c:v>6.7369300000000001</c:v>
                </c:pt>
                <c:pt idx="88">
                  <c:v>6.4754569999999996</c:v>
                </c:pt>
                <c:pt idx="89">
                  <c:v>6.116409</c:v>
                </c:pt>
                <c:pt idx="90">
                  <c:v>5.8372190000000002</c:v>
                </c:pt>
                <c:pt idx="91">
                  <c:v>5.6507009999999998</c:v>
                </c:pt>
                <c:pt idx="92">
                  <c:v>5.5189560000000002</c:v>
                </c:pt>
                <c:pt idx="93">
                  <c:v>5.4347969999999997</c:v>
                </c:pt>
                <c:pt idx="94">
                  <c:v>5.3472429999999997</c:v>
                </c:pt>
                <c:pt idx="95">
                  <c:v>5.3005820000000003</c:v>
                </c:pt>
                <c:pt idx="96">
                  <c:v>5.2806980000000001</c:v>
                </c:pt>
                <c:pt idx="97">
                  <c:v>5.2855689999999997</c:v>
                </c:pt>
                <c:pt idx="98">
                  <c:v>5.3109869999999999</c:v>
                </c:pt>
                <c:pt idx="99">
                  <c:v>5.3223560000000001</c:v>
                </c:pt>
                <c:pt idx="100">
                  <c:v>5.2928860000000002</c:v>
                </c:pt>
                <c:pt idx="101">
                  <c:v>5.2824059999999999</c:v>
                </c:pt>
                <c:pt idx="102">
                  <c:v>5.2470759999999999</c:v>
                </c:pt>
                <c:pt idx="103">
                  <c:v>5.1411059999999997</c:v>
                </c:pt>
                <c:pt idx="104">
                  <c:v>5.0624890000000002</c:v>
                </c:pt>
                <c:pt idx="105">
                  <c:v>5.0343770000000001</c:v>
                </c:pt>
                <c:pt idx="106">
                  <c:v>4.979724</c:v>
                </c:pt>
                <c:pt idx="107">
                  <c:v>4.9343050000000002</c:v>
                </c:pt>
                <c:pt idx="108">
                  <c:v>4.898498</c:v>
                </c:pt>
                <c:pt idx="109">
                  <c:v>4.8672170000000001</c:v>
                </c:pt>
                <c:pt idx="110">
                  <c:v>4.867235</c:v>
                </c:pt>
                <c:pt idx="111">
                  <c:v>4.8707779999999996</c:v>
                </c:pt>
                <c:pt idx="112">
                  <c:v>4.834187</c:v>
                </c:pt>
                <c:pt idx="113">
                  <c:v>4.8371550000000001</c:v>
                </c:pt>
                <c:pt idx="114">
                  <c:v>4.7950090000000003</c:v>
                </c:pt>
                <c:pt idx="115">
                  <c:v>4.8176680000000003</c:v>
                </c:pt>
                <c:pt idx="116">
                  <c:v>4.7829819999999996</c:v>
                </c:pt>
                <c:pt idx="117">
                  <c:v>4.7863340000000001</c:v>
                </c:pt>
                <c:pt idx="118">
                  <c:v>4.7491570000000003</c:v>
                </c:pt>
                <c:pt idx="119">
                  <c:v>4.7909550000000003</c:v>
                </c:pt>
                <c:pt idx="120">
                  <c:v>4.7377700000000003</c:v>
                </c:pt>
                <c:pt idx="121">
                  <c:v>4.7676980000000002</c:v>
                </c:pt>
                <c:pt idx="122">
                  <c:v>4.7766469999999996</c:v>
                </c:pt>
                <c:pt idx="123">
                  <c:v>4.6942170000000001</c:v>
                </c:pt>
                <c:pt idx="124">
                  <c:v>4.6304309999999997</c:v>
                </c:pt>
                <c:pt idx="125">
                  <c:v>4.6048790000000004</c:v>
                </c:pt>
                <c:pt idx="126">
                  <c:v>4.4849030000000001</c:v>
                </c:pt>
                <c:pt idx="127">
                  <c:v>4.4828809999999999</c:v>
                </c:pt>
                <c:pt idx="128">
                  <c:v>4.379982</c:v>
                </c:pt>
                <c:pt idx="129">
                  <c:v>4.6376749999999998</c:v>
                </c:pt>
                <c:pt idx="130">
                  <c:v>4.5300190000000002</c:v>
                </c:pt>
                <c:pt idx="131">
                  <c:v>4.6381100000000002</c:v>
                </c:pt>
                <c:pt idx="132">
                  <c:v>4.856509</c:v>
                </c:pt>
                <c:pt idx="133">
                  <c:v>4.9135049999999998</c:v>
                </c:pt>
                <c:pt idx="134">
                  <c:v>4.8251619999999997</c:v>
                </c:pt>
                <c:pt idx="135">
                  <c:v>4.6740599999999999</c:v>
                </c:pt>
                <c:pt idx="136">
                  <c:v>4.9824029999999997</c:v>
                </c:pt>
                <c:pt idx="137">
                  <c:v>5.6884249999999996</c:v>
                </c:pt>
                <c:pt idx="138">
                  <c:v>5.303496</c:v>
                </c:pt>
                <c:pt idx="139">
                  <c:v>5.4680270000000002</c:v>
                </c:pt>
                <c:pt idx="140">
                  <c:v>5.109375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25-4A00-A346-C93750698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'Na0.1'!$H$1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'Na0.1'!$F$2:$F$362</c:f>
              <c:numCache>
                <c:formatCode>General</c:formatCode>
                <c:ptCount val="36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'Na0.1'!$H$2:$H$362</c:f>
              <c:numCache>
                <c:formatCode>General</c:formatCode>
                <c:ptCount val="361"/>
                <c:pt idx="0">
                  <c:v>646.09358831345332</c:v>
                </c:pt>
                <c:pt idx="1">
                  <c:v>-878.91752433006536</c:v>
                </c:pt>
                <c:pt idx="2">
                  <c:v>1170.2925219375634</c:v>
                </c:pt>
                <c:pt idx="3">
                  <c:v>-1317.2698884568515</c:v>
                </c:pt>
                <c:pt idx="4">
                  <c:v>3049.5659987244089</c:v>
                </c:pt>
                <c:pt idx="5">
                  <c:v>-2154.3944184540655</c:v>
                </c:pt>
                <c:pt idx="6">
                  <c:v>632.04499405416107</c:v>
                </c:pt>
                <c:pt idx="7">
                  <c:v>-1087.1373430037665</c:v>
                </c:pt>
                <c:pt idx="8">
                  <c:v>-191.25437006692277</c:v>
                </c:pt>
                <c:pt idx="9">
                  <c:v>1188.5159860316521</c:v>
                </c:pt>
                <c:pt idx="10">
                  <c:v>-625.13787555846307</c:v>
                </c:pt>
                <c:pt idx="11">
                  <c:v>-682.15230706322166</c:v>
                </c:pt>
                <c:pt idx="12">
                  <c:v>1293.1138108750065</c:v>
                </c:pt>
                <c:pt idx="13">
                  <c:v>-1012.8962318573283</c:v>
                </c:pt>
                <c:pt idx="14">
                  <c:v>-249.37139290797941</c:v>
                </c:pt>
                <c:pt idx="15">
                  <c:v>-430.59332630701255</c:v>
                </c:pt>
                <c:pt idx="16">
                  <c:v>11.711322973686091</c:v>
                </c:pt>
                <c:pt idx="17">
                  <c:v>-12.467784357234944</c:v>
                </c:pt>
                <c:pt idx="18">
                  <c:v>344.04872551080302</c:v>
                </c:pt>
                <c:pt idx="19">
                  <c:v>46.926591394760038</c:v>
                </c:pt>
                <c:pt idx="20">
                  <c:v>-638.71183196082825</c:v>
                </c:pt>
                <c:pt idx="21">
                  <c:v>297.222325365936</c:v>
                </c:pt>
                <c:pt idx="22">
                  <c:v>-686.94267252570455</c:v>
                </c:pt>
                <c:pt idx="23">
                  <c:v>-284.661451373972</c:v>
                </c:pt>
                <c:pt idx="24">
                  <c:v>1.8230987978260665E-3</c:v>
                </c:pt>
                <c:pt idx="25">
                  <c:v>31.506879822129829</c:v>
                </c:pt>
                <c:pt idx="26">
                  <c:v>3005.1227068750923</c:v>
                </c:pt>
                <c:pt idx="27">
                  <c:v>68.469085962976791</c:v>
                </c:pt>
                <c:pt idx="28">
                  <c:v>596.85184830617823</c:v>
                </c:pt>
                <c:pt idx="29">
                  <c:v>-632.44608609057332</c:v>
                </c:pt>
                <c:pt idx="30">
                  <c:v>54.517235636558247</c:v>
                </c:pt>
                <c:pt idx="31">
                  <c:v>-78.272215690399804</c:v>
                </c:pt>
                <c:pt idx="32">
                  <c:v>-225.33581770303175</c:v>
                </c:pt>
                <c:pt idx="33">
                  <c:v>41.266825236717175</c:v>
                </c:pt>
                <c:pt idx="34">
                  <c:v>-247.99739136163296</c:v>
                </c:pt>
                <c:pt idx="35">
                  <c:v>180.10325950847431</c:v>
                </c:pt>
                <c:pt idx="36">
                  <c:v>-124.43577437834105</c:v>
                </c:pt>
                <c:pt idx="37">
                  <c:v>-96.584242479216471</c:v>
                </c:pt>
                <c:pt idx="38">
                  <c:v>107.3741065293637</c:v>
                </c:pt>
                <c:pt idx="39">
                  <c:v>24.333580007291609</c:v>
                </c:pt>
                <c:pt idx="40">
                  <c:v>-126.98423959301297</c:v>
                </c:pt>
                <c:pt idx="41">
                  <c:v>-1.4728738441922256</c:v>
                </c:pt>
                <c:pt idx="42">
                  <c:v>43.402277917584684</c:v>
                </c:pt>
                <c:pt idx="43">
                  <c:v>65.04688355843065</c:v>
                </c:pt>
                <c:pt idx="44">
                  <c:v>19.456976078046903</c:v>
                </c:pt>
                <c:pt idx="45">
                  <c:v>0.62937162861143459</c:v>
                </c:pt>
                <c:pt idx="46">
                  <c:v>-47.493547592848003</c:v>
                </c:pt>
                <c:pt idx="47">
                  <c:v>61.101192996234175</c:v>
                </c:pt>
                <c:pt idx="48">
                  <c:v>34.400576901482836</c:v>
                </c:pt>
                <c:pt idx="49">
                  <c:v>45.229737173836078</c:v>
                </c:pt>
                <c:pt idx="50">
                  <c:v>-50.461996905305028</c:v>
                </c:pt>
                <c:pt idx="51">
                  <c:v>19.306404206121123</c:v>
                </c:pt>
                <c:pt idx="52">
                  <c:v>59.868889251684351</c:v>
                </c:pt>
                <c:pt idx="53">
                  <c:v>-24.02434041033257</c:v>
                </c:pt>
                <c:pt idx="54">
                  <c:v>39.860325922959227</c:v>
                </c:pt>
                <c:pt idx="55">
                  <c:v>17.897960688032651</c:v>
                </c:pt>
                <c:pt idx="56">
                  <c:v>-19.67864897906701</c:v>
                </c:pt>
                <c:pt idx="57">
                  <c:v>24.486029407328385</c:v>
                </c:pt>
                <c:pt idx="58">
                  <c:v>38.785192250880129</c:v>
                </c:pt>
                <c:pt idx="59">
                  <c:v>1.6349125960612818</c:v>
                </c:pt>
                <c:pt idx="60">
                  <c:v>-2.0319626637003072</c:v>
                </c:pt>
                <c:pt idx="61">
                  <c:v>57.30892118361804</c:v>
                </c:pt>
                <c:pt idx="62">
                  <c:v>-10.242161886996801</c:v>
                </c:pt>
                <c:pt idx="63">
                  <c:v>16.961859658205267</c:v>
                </c:pt>
                <c:pt idx="64">
                  <c:v>31.75944696206329</c:v>
                </c:pt>
                <c:pt idx="65">
                  <c:v>26.155698276812412</c:v>
                </c:pt>
                <c:pt idx="66">
                  <c:v>14.332001637713718</c:v>
                </c:pt>
                <c:pt idx="67">
                  <c:v>39.471334625910217</c:v>
                </c:pt>
                <c:pt idx="68">
                  <c:v>-19.290814322990009</c:v>
                </c:pt>
                <c:pt idx="69">
                  <c:v>27.270044962017831</c:v>
                </c:pt>
                <c:pt idx="70">
                  <c:v>2.097737247332019E-2</c:v>
                </c:pt>
                <c:pt idx="71">
                  <c:v>-3.9288753017831186</c:v>
                </c:pt>
                <c:pt idx="72">
                  <c:v>56.342373177909529</c:v>
                </c:pt>
                <c:pt idx="73">
                  <c:v>10.722559603921642</c:v>
                </c:pt>
                <c:pt idx="74">
                  <c:v>33.137931462384984</c:v>
                </c:pt>
                <c:pt idx="75">
                  <c:v>9.2156108192438158</c:v>
                </c:pt>
                <c:pt idx="76">
                  <c:v>69.108158525402985</c:v>
                </c:pt>
                <c:pt idx="77">
                  <c:v>-18.600537758445938</c:v>
                </c:pt>
                <c:pt idx="78">
                  <c:v>31.329123827462819</c:v>
                </c:pt>
                <c:pt idx="79">
                  <c:v>62.436378274494146</c:v>
                </c:pt>
                <c:pt idx="80">
                  <c:v>36.621549666333891</c:v>
                </c:pt>
                <c:pt idx="81">
                  <c:v>33.463380410468019</c:v>
                </c:pt>
                <c:pt idx="82">
                  <c:v>62.400888780243584</c:v>
                </c:pt>
                <c:pt idx="83">
                  <c:v>61.575315794934212</c:v>
                </c:pt>
                <c:pt idx="84">
                  <c:v>104.67625509346837</c:v>
                </c:pt>
                <c:pt idx="85">
                  <c:v>110.37622639790393</c:v>
                </c:pt>
                <c:pt idx="86">
                  <c:v>171.10470493412382</c:v>
                </c:pt>
                <c:pt idx="87">
                  <c:v>201.13624447920671</c:v>
                </c:pt>
                <c:pt idx="88">
                  <c:v>315.92243446128595</c:v>
                </c:pt>
                <c:pt idx="89">
                  <c:v>283.8874859150003</c:v>
                </c:pt>
                <c:pt idx="90">
                  <c:v>210.79044932007764</c:v>
                </c:pt>
                <c:pt idx="91">
                  <c:v>159.56163112154169</c:v>
                </c:pt>
                <c:pt idx="92">
                  <c:v>106.32941916120136</c:v>
                </c:pt>
                <c:pt idx="93">
                  <c:v>114.05978142560501</c:v>
                </c:pt>
                <c:pt idx="94">
                  <c:v>62.021228101430701</c:v>
                </c:pt>
                <c:pt idx="95">
                  <c:v>26.441847845010756</c:v>
                </c:pt>
                <c:pt idx="96">
                  <c:v>-6.3822413788807912</c:v>
                </c:pt>
                <c:pt idx="97">
                  <c:v>-32.373753735286364</c:v>
                </c:pt>
                <c:pt idx="98">
                  <c:v>-14.046281888302522</c:v>
                </c:pt>
                <c:pt idx="99">
                  <c:v>35.88658201821211</c:v>
                </c:pt>
                <c:pt idx="100">
                  <c:v>12.656857657957048</c:v>
                </c:pt>
                <c:pt idx="101">
                  <c:v>42.385803102244516</c:v>
                </c:pt>
                <c:pt idx="102">
                  <c:v>129.94619604374654</c:v>
                </c:pt>
                <c:pt idx="103">
                  <c:v>99.849682809211231</c:v>
                </c:pt>
                <c:pt idx="104">
                  <c:v>36.127525159453903</c:v>
                </c:pt>
                <c:pt idx="105">
                  <c:v>70.559867269798673</c:v>
                </c:pt>
                <c:pt idx="106">
                  <c:v>59.223904049401654</c:v>
                </c:pt>
                <c:pt idx="107">
                  <c:v>46.879974484217193</c:v>
                </c:pt>
                <c:pt idx="108">
                  <c:v>40.935142652855703</c:v>
                </c:pt>
                <c:pt idx="109">
                  <c:v>-2.3273433307112422E-2</c:v>
                </c:pt>
                <c:pt idx="110">
                  <c:v>-4.4752190809364816</c:v>
                </c:pt>
                <c:pt idx="111">
                  <c:v>45.67278107959325</c:v>
                </c:pt>
                <c:pt idx="112">
                  <c:v>-3.660544097365158</c:v>
                </c:pt>
                <c:pt idx="113">
                  <c:v>51.445446143134738</c:v>
                </c:pt>
                <c:pt idx="114">
                  <c:v>-27.192560507355665</c:v>
                </c:pt>
                <c:pt idx="115">
                  <c:v>40.81687894879461</c:v>
                </c:pt>
                <c:pt idx="116">
                  <c:v>-3.8908601201928574</c:v>
                </c:pt>
                <c:pt idx="117">
                  <c:v>42.593085944816444</c:v>
                </c:pt>
                <c:pt idx="118">
                  <c:v>-46.663528450973274</c:v>
                </c:pt>
                <c:pt idx="119">
                  <c:v>58.144499006503963</c:v>
                </c:pt>
                <c:pt idx="120">
                  <c:v>-32.152485725392403</c:v>
                </c:pt>
                <c:pt idx="121">
                  <c:v>-9.2555985006400796</c:v>
                </c:pt>
                <c:pt idx="122">
                  <c:v>85.126974472440097</c:v>
                </c:pt>
                <c:pt idx="123">
                  <c:v>67.354627761003812</c:v>
                </c:pt>
                <c:pt idx="124">
                  <c:v>27.075069784479762</c:v>
                </c:pt>
                <c:pt idx="125">
                  <c:v>130.07519416891773</c:v>
                </c:pt>
                <c:pt idx="126">
                  <c:v>2.2241694217465637</c:v>
                </c:pt>
                <c:pt idx="127">
                  <c:v>114.24887861152206</c:v>
                </c:pt>
                <c:pt idx="128">
                  <c:v>-264.12400891626538</c:v>
                </c:pt>
                <c:pt idx="129">
                  <c:v>101.78381747965845</c:v>
                </c:pt>
                <c:pt idx="130">
                  <c:v>-99.301976718897762</c:v>
                </c:pt>
                <c:pt idx="131">
                  <c:v>-175.00185808651554</c:v>
                </c:pt>
                <c:pt idx="132">
                  <c:v>-40.536136297566358</c:v>
                </c:pt>
                <c:pt idx="133">
                  <c:v>61.600762250080734</c:v>
                </c:pt>
                <c:pt idx="134">
                  <c:v>110.47288088140775</c:v>
                </c:pt>
                <c:pt idx="135">
                  <c:v>-208.07377211908039</c:v>
                </c:pt>
                <c:pt idx="136">
                  <c:v>-340.82086233706434</c:v>
                </c:pt>
                <c:pt idx="137">
                  <c:v>163.0116104341617</c:v>
                </c:pt>
                <c:pt idx="138">
                  <c:v>-71.715412772880185</c:v>
                </c:pt>
                <c:pt idx="139">
                  <c:v>160.42449715066846</c:v>
                </c:pt>
                <c:pt idx="140">
                  <c:v>18.784396616922905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4D-4D6B-9EEC-83FA05E2A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'Na0.1'!$C$1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'Na0.1'!$B$2:$B$342</c:f>
              <c:numCache>
                <c:formatCode>General</c:formatCode>
                <c:ptCount val="341"/>
                <c:pt idx="0">
                  <c:v>1000</c:v>
                </c:pt>
                <c:pt idx="1">
                  <c:v>995</c:v>
                </c:pt>
                <c:pt idx="2">
                  <c:v>990</c:v>
                </c:pt>
                <c:pt idx="3">
                  <c:v>985</c:v>
                </c:pt>
                <c:pt idx="4">
                  <c:v>980</c:v>
                </c:pt>
                <c:pt idx="5">
                  <c:v>975</c:v>
                </c:pt>
                <c:pt idx="6">
                  <c:v>970</c:v>
                </c:pt>
                <c:pt idx="7">
                  <c:v>965</c:v>
                </c:pt>
                <c:pt idx="8">
                  <c:v>960</c:v>
                </c:pt>
                <c:pt idx="9">
                  <c:v>955</c:v>
                </c:pt>
                <c:pt idx="10">
                  <c:v>950</c:v>
                </c:pt>
                <c:pt idx="11">
                  <c:v>945</c:v>
                </c:pt>
                <c:pt idx="12">
                  <c:v>940</c:v>
                </c:pt>
                <c:pt idx="13">
                  <c:v>935</c:v>
                </c:pt>
                <c:pt idx="14">
                  <c:v>930</c:v>
                </c:pt>
                <c:pt idx="15">
                  <c:v>925</c:v>
                </c:pt>
                <c:pt idx="16">
                  <c:v>920</c:v>
                </c:pt>
                <c:pt idx="17">
                  <c:v>915</c:v>
                </c:pt>
                <c:pt idx="18">
                  <c:v>910</c:v>
                </c:pt>
                <c:pt idx="19">
                  <c:v>905</c:v>
                </c:pt>
                <c:pt idx="20">
                  <c:v>900</c:v>
                </c:pt>
                <c:pt idx="21">
                  <c:v>895</c:v>
                </c:pt>
                <c:pt idx="22">
                  <c:v>890</c:v>
                </c:pt>
                <c:pt idx="23">
                  <c:v>885</c:v>
                </c:pt>
                <c:pt idx="24">
                  <c:v>880</c:v>
                </c:pt>
                <c:pt idx="25">
                  <c:v>875</c:v>
                </c:pt>
                <c:pt idx="26">
                  <c:v>870</c:v>
                </c:pt>
                <c:pt idx="27">
                  <c:v>865</c:v>
                </c:pt>
                <c:pt idx="28">
                  <c:v>860</c:v>
                </c:pt>
                <c:pt idx="29">
                  <c:v>855</c:v>
                </c:pt>
                <c:pt idx="30">
                  <c:v>850</c:v>
                </c:pt>
                <c:pt idx="31">
                  <c:v>845</c:v>
                </c:pt>
                <c:pt idx="32">
                  <c:v>840</c:v>
                </c:pt>
                <c:pt idx="33">
                  <c:v>835</c:v>
                </c:pt>
                <c:pt idx="34">
                  <c:v>830</c:v>
                </c:pt>
                <c:pt idx="35">
                  <c:v>825</c:v>
                </c:pt>
                <c:pt idx="36">
                  <c:v>820</c:v>
                </c:pt>
                <c:pt idx="37">
                  <c:v>815</c:v>
                </c:pt>
                <c:pt idx="38">
                  <c:v>810</c:v>
                </c:pt>
                <c:pt idx="39">
                  <c:v>805</c:v>
                </c:pt>
                <c:pt idx="40">
                  <c:v>800</c:v>
                </c:pt>
                <c:pt idx="41">
                  <c:v>795</c:v>
                </c:pt>
                <c:pt idx="42">
                  <c:v>790</c:v>
                </c:pt>
                <c:pt idx="43">
                  <c:v>785</c:v>
                </c:pt>
                <c:pt idx="44">
                  <c:v>780</c:v>
                </c:pt>
                <c:pt idx="45">
                  <c:v>775</c:v>
                </c:pt>
                <c:pt idx="46">
                  <c:v>770</c:v>
                </c:pt>
                <c:pt idx="47">
                  <c:v>765</c:v>
                </c:pt>
                <c:pt idx="48">
                  <c:v>760</c:v>
                </c:pt>
                <c:pt idx="49">
                  <c:v>755</c:v>
                </c:pt>
                <c:pt idx="50">
                  <c:v>750</c:v>
                </c:pt>
                <c:pt idx="51">
                  <c:v>745</c:v>
                </c:pt>
                <c:pt idx="52">
                  <c:v>740</c:v>
                </c:pt>
                <c:pt idx="53">
                  <c:v>735</c:v>
                </c:pt>
                <c:pt idx="54">
                  <c:v>730</c:v>
                </c:pt>
                <c:pt idx="55">
                  <c:v>725</c:v>
                </c:pt>
                <c:pt idx="56">
                  <c:v>720</c:v>
                </c:pt>
                <c:pt idx="57">
                  <c:v>715</c:v>
                </c:pt>
                <c:pt idx="58">
                  <c:v>710</c:v>
                </c:pt>
                <c:pt idx="59">
                  <c:v>705</c:v>
                </c:pt>
                <c:pt idx="60">
                  <c:v>700</c:v>
                </c:pt>
                <c:pt idx="61">
                  <c:v>695</c:v>
                </c:pt>
                <c:pt idx="62">
                  <c:v>690</c:v>
                </c:pt>
                <c:pt idx="63">
                  <c:v>685</c:v>
                </c:pt>
                <c:pt idx="64">
                  <c:v>680</c:v>
                </c:pt>
                <c:pt idx="65">
                  <c:v>675</c:v>
                </c:pt>
                <c:pt idx="66">
                  <c:v>670</c:v>
                </c:pt>
                <c:pt idx="67">
                  <c:v>665</c:v>
                </c:pt>
                <c:pt idx="68">
                  <c:v>660</c:v>
                </c:pt>
                <c:pt idx="69">
                  <c:v>655</c:v>
                </c:pt>
                <c:pt idx="70">
                  <c:v>650</c:v>
                </c:pt>
                <c:pt idx="71">
                  <c:v>645</c:v>
                </c:pt>
                <c:pt idx="72">
                  <c:v>640</c:v>
                </c:pt>
                <c:pt idx="73">
                  <c:v>635</c:v>
                </c:pt>
                <c:pt idx="74">
                  <c:v>630</c:v>
                </c:pt>
                <c:pt idx="75">
                  <c:v>625</c:v>
                </c:pt>
                <c:pt idx="76">
                  <c:v>620</c:v>
                </c:pt>
                <c:pt idx="77">
                  <c:v>615</c:v>
                </c:pt>
                <c:pt idx="78">
                  <c:v>610</c:v>
                </c:pt>
                <c:pt idx="79">
                  <c:v>605</c:v>
                </c:pt>
                <c:pt idx="80">
                  <c:v>600</c:v>
                </c:pt>
                <c:pt idx="81">
                  <c:v>595</c:v>
                </c:pt>
                <c:pt idx="82">
                  <c:v>590</c:v>
                </c:pt>
                <c:pt idx="83">
                  <c:v>585</c:v>
                </c:pt>
                <c:pt idx="84">
                  <c:v>580</c:v>
                </c:pt>
                <c:pt idx="85">
                  <c:v>575</c:v>
                </c:pt>
                <c:pt idx="86">
                  <c:v>570</c:v>
                </c:pt>
                <c:pt idx="87">
                  <c:v>565</c:v>
                </c:pt>
                <c:pt idx="88">
                  <c:v>560</c:v>
                </c:pt>
                <c:pt idx="89">
                  <c:v>555</c:v>
                </c:pt>
                <c:pt idx="90">
                  <c:v>550</c:v>
                </c:pt>
                <c:pt idx="91">
                  <c:v>545</c:v>
                </c:pt>
                <c:pt idx="92">
                  <c:v>540</c:v>
                </c:pt>
                <c:pt idx="93">
                  <c:v>535</c:v>
                </c:pt>
                <c:pt idx="94">
                  <c:v>530</c:v>
                </c:pt>
                <c:pt idx="95">
                  <c:v>525</c:v>
                </c:pt>
                <c:pt idx="96">
                  <c:v>520</c:v>
                </c:pt>
                <c:pt idx="97">
                  <c:v>515</c:v>
                </c:pt>
                <c:pt idx="98">
                  <c:v>510</c:v>
                </c:pt>
                <c:pt idx="99">
                  <c:v>505</c:v>
                </c:pt>
                <c:pt idx="100">
                  <c:v>500</c:v>
                </c:pt>
                <c:pt idx="101">
                  <c:v>495</c:v>
                </c:pt>
                <c:pt idx="102">
                  <c:v>490</c:v>
                </c:pt>
                <c:pt idx="103">
                  <c:v>485</c:v>
                </c:pt>
                <c:pt idx="104">
                  <c:v>480</c:v>
                </c:pt>
                <c:pt idx="105">
                  <c:v>475</c:v>
                </c:pt>
                <c:pt idx="106">
                  <c:v>470</c:v>
                </c:pt>
                <c:pt idx="107">
                  <c:v>465</c:v>
                </c:pt>
                <c:pt idx="108">
                  <c:v>460</c:v>
                </c:pt>
                <c:pt idx="109">
                  <c:v>455</c:v>
                </c:pt>
                <c:pt idx="110">
                  <c:v>450</c:v>
                </c:pt>
                <c:pt idx="111">
                  <c:v>445</c:v>
                </c:pt>
                <c:pt idx="112">
                  <c:v>440</c:v>
                </c:pt>
                <c:pt idx="113">
                  <c:v>435</c:v>
                </c:pt>
                <c:pt idx="114">
                  <c:v>430</c:v>
                </c:pt>
                <c:pt idx="115">
                  <c:v>425</c:v>
                </c:pt>
                <c:pt idx="116">
                  <c:v>420</c:v>
                </c:pt>
                <c:pt idx="117">
                  <c:v>415</c:v>
                </c:pt>
                <c:pt idx="118">
                  <c:v>410</c:v>
                </c:pt>
                <c:pt idx="119">
                  <c:v>405</c:v>
                </c:pt>
                <c:pt idx="120">
                  <c:v>400</c:v>
                </c:pt>
                <c:pt idx="121">
                  <c:v>395</c:v>
                </c:pt>
                <c:pt idx="122">
                  <c:v>390</c:v>
                </c:pt>
                <c:pt idx="123">
                  <c:v>385</c:v>
                </c:pt>
                <c:pt idx="124">
                  <c:v>380</c:v>
                </c:pt>
                <c:pt idx="125">
                  <c:v>375</c:v>
                </c:pt>
                <c:pt idx="126">
                  <c:v>370</c:v>
                </c:pt>
                <c:pt idx="127">
                  <c:v>365</c:v>
                </c:pt>
                <c:pt idx="128">
                  <c:v>360</c:v>
                </c:pt>
                <c:pt idx="129">
                  <c:v>355</c:v>
                </c:pt>
                <c:pt idx="130">
                  <c:v>350</c:v>
                </c:pt>
                <c:pt idx="131">
                  <c:v>345</c:v>
                </c:pt>
                <c:pt idx="132">
                  <c:v>340</c:v>
                </c:pt>
                <c:pt idx="133">
                  <c:v>335</c:v>
                </c:pt>
                <c:pt idx="134">
                  <c:v>330</c:v>
                </c:pt>
                <c:pt idx="135">
                  <c:v>325</c:v>
                </c:pt>
                <c:pt idx="136">
                  <c:v>320</c:v>
                </c:pt>
                <c:pt idx="137">
                  <c:v>315</c:v>
                </c:pt>
                <c:pt idx="138">
                  <c:v>310</c:v>
                </c:pt>
                <c:pt idx="139">
                  <c:v>305</c:v>
                </c:pt>
                <c:pt idx="140">
                  <c:v>300</c:v>
                </c:pt>
              </c:numCache>
            </c:numRef>
          </c:xVal>
          <c:yVal>
            <c:numRef>
              <c:f>'Na0.1'!$C$2:$C$342</c:f>
              <c:numCache>
                <c:formatCode>General</c:formatCode>
                <c:ptCount val="341"/>
                <c:pt idx="0">
                  <c:v>11.136289</c:v>
                </c:pt>
                <c:pt idx="1">
                  <c:v>9.9519830000000002</c:v>
                </c:pt>
                <c:pt idx="2">
                  <c:v>11.715743</c:v>
                </c:pt>
                <c:pt idx="3">
                  <c:v>9.5162099999999992</c:v>
                </c:pt>
                <c:pt idx="4">
                  <c:v>12.169976</c:v>
                </c:pt>
                <c:pt idx="5">
                  <c:v>7.7845389999999997</c:v>
                </c:pt>
                <c:pt idx="6">
                  <c:v>10.177968999999999</c:v>
                </c:pt>
                <c:pt idx="7">
                  <c:v>9.2348820000000007</c:v>
                </c:pt>
                <c:pt idx="8">
                  <c:v>11.118959</c:v>
                </c:pt>
                <c:pt idx="9">
                  <c:v>11.607887</c:v>
                </c:pt>
                <c:pt idx="10">
                  <c:v>9.3224029999999996</c:v>
                </c:pt>
                <c:pt idx="11">
                  <c:v>10.334417999999999</c:v>
                </c:pt>
                <c:pt idx="12">
                  <c:v>12.018806</c:v>
                </c:pt>
                <c:pt idx="13">
                  <c:v>9.3137659999999993</c:v>
                </c:pt>
                <c:pt idx="14">
                  <c:v>11.244515</c:v>
                </c:pt>
                <c:pt idx="15">
                  <c:v>11.972391999999999</c:v>
                </c:pt>
                <c:pt idx="16">
                  <c:v>13.737315000000001</c:v>
                </c:pt>
                <c:pt idx="17">
                  <c:v>13.676513</c:v>
                </c:pt>
                <c:pt idx="18">
                  <c:v>13.741991000000001</c:v>
                </c:pt>
                <c:pt idx="19">
                  <c:v>12.230028000000001</c:v>
                </c:pt>
                <c:pt idx="20">
                  <c:v>12.061715</c:v>
                </c:pt>
                <c:pt idx="21">
                  <c:v>15.441815999999999</c:v>
                </c:pt>
                <c:pt idx="22">
                  <c:v>13.504092999999999</c:v>
                </c:pt>
                <c:pt idx="23">
                  <c:v>20.822289000000001</c:v>
                </c:pt>
                <c:pt idx="24">
                  <c:v>105.63219599999999</c:v>
                </c:pt>
                <c:pt idx="25">
                  <c:v>109.49288199999999</c:v>
                </c:pt>
                <c:pt idx="26">
                  <c:v>37.973292000000001</c:v>
                </c:pt>
                <c:pt idx="27">
                  <c:v>-12.696816</c:v>
                </c:pt>
                <c:pt idx="28">
                  <c:v>8.3102660000000004</c:v>
                </c:pt>
                <c:pt idx="29">
                  <c:v>7.6983870000000003</c:v>
                </c:pt>
                <c:pt idx="30">
                  <c:v>8.3606370000000005</c:v>
                </c:pt>
                <c:pt idx="31">
                  <c:v>8.2954969999999992</c:v>
                </c:pt>
                <c:pt idx="32">
                  <c:v>8.3906770000000002</c:v>
                </c:pt>
                <c:pt idx="33">
                  <c:v>8.6892700000000005</c:v>
                </c:pt>
                <c:pt idx="34">
                  <c:v>8.631354</c:v>
                </c:pt>
                <c:pt idx="35">
                  <c:v>9.0042229999999996</c:v>
                </c:pt>
                <c:pt idx="36">
                  <c:v>8.7252949999999991</c:v>
                </c:pt>
                <c:pt idx="37">
                  <c:v>8.9173790000000004</c:v>
                </c:pt>
                <c:pt idx="38">
                  <c:v>9.0782380000000007</c:v>
                </c:pt>
                <c:pt idx="39">
                  <c:v>8.8978269999999995</c:v>
                </c:pt>
                <c:pt idx="40">
                  <c:v>8.8580290000000002</c:v>
                </c:pt>
                <c:pt idx="41">
                  <c:v>9.0750759999999993</c:v>
                </c:pt>
                <c:pt idx="42">
                  <c:v>9.0777280000000005</c:v>
                </c:pt>
                <c:pt idx="43">
                  <c:v>8.9996399999999994</c:v>
                </c:pt>
                <c:pt idx="44">
                  <c:v>8.8851259999999996</c:v>
                </c:pt>
                <c:pt idx="45">
                  <c:v>8.851343</c:v>
                </c:pt>
                <c:pt idx="46">
                  <c:v>8.8502430000000007</c:v>
                </c:pt>
                <c:pt idx="47">
                  <c:v>8.9356240000000007</c:v>
                </c:pt>
                <c:pt idx="48">
                  <c:v>8.8248479999999994</c:v>
                </c:pt>
                <c:pt idx="49">
                  <c:v>8.7635939999999994</c:v>
                </c:pt>
                <c:pt idx="50">
                  <c:v>8.6840620000000008</c:v>
                </c:pt>
                <c:pt idx="51">
                  <c:v>8.7741589999999992</c:v>
                </c:pt>
                <c:pt idx="52">
                  <c:v>8.7388680000000001</c:v>
                </c:pt>
                <c:pt idx="53">
                  <c:v>8.6308349999999994</c:v>
                </c:pt>
                <c:pt idx="54">
                  <c:v>8.6742620000000006</c:v>
                </c:pt>
                <c:pt idx="55">
                  <c:v>8.6016119999999994</c:v>
                </c:pt>
                <c:pt idx="56">
                  <c:v>8.5691769999999998</c:v>
                </c:pt>
                <c:pt idx="57">
                  <c:v>8.6053630000000005</c:v>
                </c:pt>
                <c:pt idx="58">
                  <c:v>8.5597829999999995</c:v>
                </c:pt>
                <c:pt idx="59">
                  <c:v>8.4881519999999995</c:v>
                </c:pt>
                <c:pt idx="60">
                  <c:v>8.4851320000000001</c:v>
                </c:pt>
                <c:pt idx="61">
                  <c:v>8.4889399999999995</c:v>
                </c:pt>
                <c:pt idx="62">
                  <c:v>8.3820949999999996</c:v>
                </c:pt>
                <c:pt idx="63">
                  <c:v>8.4011499999999995</c:v>
                </c:pt>
                <c:pt idx="64">
                  <c:v>8.3692080000000004</c:v>
                </c:pt>
                <c:pt idx="65">
                  <c:v>8.3095680000000005</c:v>
                </c:pt>
                <c:pt idx="66">
                  <c:v>8.2607459999999993</c:v>
                </c:pt>
                <c:pt idx="67">
                  <c:v>8.2339850000000006</c:v>
                </c:pt>
                <c:pt idx="68">
                  <c:v>8.1606100000000001</c:v>
                </c:pt>
                <c:pt idx="69">
                  <c:v>8.1967560000000006</c:v>
                </c:pt>
                <c:pt idx="70">
                  <c:v>8.1450309999999995</c:v>
                </c:pt>
                <c:pt idx="71">
                  <c:v>8.1449909999999992</c:v>
                </c:pt>
                <c:pt idx="72">
                  <c:v>8.1526110000000003</c:v>
                </c:pt>
                <c:pt idx="73">
                  <c:v>8.0438089999999995</c:v>
                </c:pt>
                <c:pt idx="74">
                  <c:v>8.0233030000000003</c:v>
                </c:pt>
                <c:pt idx="75">
                  <c:v>7.9599820000000001</c:v>
                </c:pt>
                <c:pt idx="76">
                  <c:v>7.9423750000000002</c:v>
                </c:pt>
                <c:pt idx="77">
                  <c:v>7.812144</c:v>
                </c:pt>
                <c:pt idx="78">
                  <c:v>7.8470940000000002</c:v>
                </c:pt>
                <c:pt idx="79">
                  <c:v>7.7875540000000001</c:v>
                </c:pt>
                <c:pt idx="80">
                  <c:v>7.6711929999999997</c:v>
                </c:pt>
                <c:pt idx="81">
                  <c:v>7.6043700000000003</c:v>
                </c:pt>
                <c:pt idx="82">
                  <c:v>7.5439030000000002</c:v>
                </c:pt>
                <c:pt idx="83">
                  <c:v>7.4332900000000004</c:v>
                </c:pt>
                <c:pt idx="84">
                  <c:v>7.3272719999999998</c:v>
                </c:pt>
                <c:pt idx="85">
                  <c:v>7.154687</c:v>
                </c:pt>
                <c:pt idx="86">
                  <c:v>6.983085</c:v>
                </c:pt>
                <c:pt idx="87">
                  <c:v>6.7369300000000001</c:v>
                </c:pt>
                <c:pt idx="88">
                  <c:v>6.4754569999999996</c:v>
                </c:pt>
                <c:pt idx="89">
                  <c:v>6.116409</c:v>
                </c:pt>
                <c:pt idx="90">
                  <c:v>5.8372190000000002</c:v>
                </c:pt>
                <c:pt idx="91">
                  <c:v>5.6507009999999998</c:v>
                </c:pt>
                <c:pt idx="92">
                  <c:v>5.5189560000000002</c:v>
                </c:pt>
                <c:pt idx="93">
                  <c:v>5.4347969999999997</c:v>
                </c:pt>
                <c:pt idx="94">
                  <c:v>5.3472429999999997</c:v>
                </c:pt>
                <c:pt idx="95">
                  <c:v>5.3005820000000003</c:v>
                </c:pt>
                <c:pt idx="96">
                  <c:v>5.2806980000000001</c:v>
                </c:pt>
                <c:pt idx="97">
                  <c:v>5.2855689999999997</c:v>
                </c:pt>
                <c:pt idx="98">
                  <c:v>5.3109869999999999</c:v>
                </c:pt>
                <c:pt idx="99">
                  <c:v>5.3223560000000001</c:v>
                </c:pt>
                <c:pt idx="100">
                  <c:v>5.2928860000000002</c:v>
                </c:pt>
                <c:pt idx="101">
                  <c:v>5.2824059999999999</c:v>
                </c:pt>
                <c:pt idx="102">
                  <c:v>5.2470759999999999</c:v>
                </c:pt>
                <c:pt idx="103">
                  <c:v>5.1411059999999997</c:v>
                </c:pt>
                <c:pt idx="104">
                  <c:v>5.0624890000000002</c:v>
                </c:pt>
                <c:pt idx="105">
                  <c:v>5.0343770000000001</c:v>
                </c:pt>
                <c:pt idx="106">
                  <c:v>4.979724</c:v>
                </c:pt>
                <c:pt idx="107">
                  <c:v>4.9343050000000002</c:v>
                </c:pt>
                <c:pt idx="108">
                  <c:v>4.898498</c:v>
                </c:pt>
                <c:pt idx="109">
                  <c:v>4.8672170000000001</c:v>
                </c:pt>
                <c:pt idx="110">
                  <c:v>4.867235</c:v>
                </c:pt>
                <c:pt idx="111">
                  <c:v>4.8707779999999996</c:v>
                </c:pt>
                <c:pt idx="112">
                  <c:v>4.834187</c:v>
                </c:pt>
                <c:pt idx="113">
                  <c:v>4.8371550000000001</c:v>
                </c:pt>
                <c:pt idx="114">
                  <c:v>4.7950090000000003</c:v>
                </c:pt>
                <c:pt idx="115">
                  <c:v>4.8176680000000003</c:v>
                </c:pt>
                <c:pt idx="116">
                  <c:v>4.7829819999999996</c:v>
                </c:pt>
                <c:pt idx="117">
                  <c:v>4.7863340000000001</c:v>
                </c:pt>
                <c:pt idx="118">
                  <c:v>4.7491570000000003</c:v>
                </c:pt>
                <c:pt idx="119">
                  <c:v>4.7909550000000003</c:v>
                </c:pt>
                <c:pt idx="120">
                  <c:v>4.7377700000000003</c:v>
                </c:pt>
                <c:pt idx="121">
                  <c:v>4.7676980000000002</c:v>
                </c:pt>
                <c:pt idx="122">
                  <c:v>4.7766469999999996</c:v>
                </c:pt>
                <c:pt idx="123">
                  <c:v>4.6942170000000001</c:v>
                </c:pt>
                <c:pt idx="124">
                  <c:v>4.6304309999999997</c:v>
                </c:pt>
                <c:pt idx="125">
                  <c:v>4.6048790000000004</c:v>
                </c:pt>
                <c:pt idx="126">
                  <c:v>4.4849030000000001</c:v>
                </c:pt>
                <c:pt idx="127">
                  <c:v>4.4828809999999999</c:v>
                </c:pt>
                <c:pt idx="128">
                  <c:v>4.379982</c:v>
                </c:pt>
                <c:pt idx="129">
                  <c:v>4.6376749999999998</c:v>
                </c:pt>
                <c:pt idx="130">
                  <c:v>4.5300190000000002</c:v>
                </c:pt>
                <c:pt idx="131">
                  <c:v>4.6381100000000002</c:v>
                </c:pt>
                <c:pt idx="132">
                  <c:v>4.856509</c:v>
                </c:pt>
                <c:pt idx="133">
                  <c:v>4.9135049999999998</c:v>
                </c:pt>
                <c:pt idx="134">
                  <c:v>4.8251619999999997</c:v>
                </c:pt>
                <c:pt idx="135">
                  <c:v>4.6740599999999999</c:v>
                </c:pt>
                <c:pt idx="136">
                  <c:v>4.9824029999999997</c:v>
                </c:pt>
                <c:pt idx="137">
                  <c:v>5.6884249999999996</c:v>
                </c:pt>
                <c:pt idx="138">
                  <c:v>5.303496</c:v>
                </c:pt>
                <c:pt idx="139">
                  <c:v>5.4680270000000002</c:v>
                </c:pt>
                <c:pt idx="140">
                  <c:v>5.109375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51-4569-B47D-8C29DEB70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4466141732283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'Na0.33'!$G$1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'Na0.33'!$F$2:$F$442</c:f>
              <c:numCache>
                <c:formatCode>General</c:formatCode>
                <c:ptCount val="44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  <c:pt idx="341">
                  <c:v>4.2033898305084749</c:v>
                </c:pt>
                <c:pt idx="342">
                  <c:v>4.2758620689655169</c:v>
                </c:pt>
                <c:pt idx="343">
                  <c:v>4.3508771929824563</c:v>
                </c:pt>
                <c:pt idx="344">
                  <c:v>4.4285714285714288</c:v>
                </c:pt>
                <c:pt idx="345">
                  <c:v>4.5090909090909088</c:v>
                </c:pt>
                <c:pt idx="346">
                  <c:v>4.5925925925925926</c:v>
                </c:pt>
                <c:pt idx="347">
                  <c:v>4.6792452830188678</c:v>
                </c:pt>
                <c:pt idx="348">
                  <c:v>4.7692307692307692</c:v>
                </c:pt>
                <c:pt idx="349">
                  <c:v>4.8627450980392153</c:v>
                </c:pt>
                <c:pt idx="350">
                  <c:v>4.96</c:v>
                </c:pt>
                <c:pt idx="351">
                  <c:v>5.0612244897959187</c:v>
                </c:pt>
                <c:pt idx="352">
                  <c:v>5.166666666666667</c:v>
                </c:pt>
                <c:pt idx="353">
                  <c:v>5.2765957446808507</c:v>
                </c:pt>
                <c:pt idx="354">
                  <c:v>5.3913043478260869</c:v>
                </c:pt>
                <c:pt idx="355">
                  <c:v>5.5111111111111111</c:v>
                </c:pt>
                <c:pt idx="356">
                  <c:v>5.6363636363636367</c:v>
                </c:pt>
                <c:pt idx="357">
                  <c:v>5.7674418604651159</c:v>
                </c:pt>
                <c:pt idx="358">
                  <c:v>5.9047619047619051</c:v>
                </c:pt>
                <c:pt idx="359">
                  <c:v>6.0487804878048781</c:v>
                </c:pt>
                <c:pt idx="360">
                  <c:v>6.2</c:v>
                </c:pt>
              </c:numCache>
            </c:numRef>
          </c:xVal>
          <c:yVal>
            <c:numRef>
              <c:f>'Na0.33'!$G$2:$G$442</c:f>
              <c:numCache>
                <c:formatCode>General</c:formatCode>
                <c:ptCount val="441"/>
                <c:pt idx="0">
                  <c:v>3.9991234474857125</c:v>
                </c:pt>
                <c:pt idx="1">
                  <c:v>50972.875794652289</c:v>
                </c:pt>
                <c:pt idx="2">
                  <c:v>1.6268688339121282</c:v>
                </c:pt>
                <c:pt idx="3">
                  <c:v>114.4043796069967</c:v>
                </c:pt>
                <c:pt idx="4">
                  <c:v>276.50259944391911</c:v>
                </c:pt>
                <c:pt idx="5">
                  <c:v>35.153384478561271</c:v>
                </c:pt>
                <c:pt idx="6">
                  <c:v>0.67153921989882104</c:v>
                </c:pt>
                <c:pt idx="7">
                  <c:v>0.32192957743268835</c:v>
                </c:pt>
                <c:pt idx="8">
                  <c:v>7.0764041887211055</c:v>
                </c:pt>
                <c:pt idx="9">
                  <c:v>7.4391897247939474</c:v>
                </c:pt>
                <c:pt idx="10">
                  <c:v>4.0011577078861027</c:v>
                </c:pt>
                <c:pt idx="11">
                  <c:v>1.1169206108586269</c:v>
                </c:pt>
                <c:pt idx="12">
                  <c:v>3.6334779623655251</c:v>
                </c:pt>
                <c:pt idx="13">
                  <c:v>47.336170511948723</c:v>
                </c:pt>
                <c:pt idx="14">
                  <c:v>4.9793165152886489</c:v>
                </c:pt>
                <c:pt idx="15">
                  <c:v>76.571873305196675</c:v>
                </c:pt>
                <c:pt idx="16">
                  <c:v>0.81702872292587581</c:v>
                </c:pt>
                <c:pt idx="17">
                  <c:v>1.3675061068409238</c:v>
                </c:pt>
                <c:pt idx="18">
                  <c:v>16.266224757375088</c:v>
                </c:pt>
                <c:pt idx="19">
                  <c:v>6.7205648418268922</c:v>
                </c:pt>
                <c:pt idx="20">
                  <c:v>8.2489829033834491E-2</c:v>
                </c:pt>
                <c:pt idx="21">
                  <c:v>29.926789846823336</c:v>
                </c:pt>
                <c:pt idx="22">
                  <c:v>12.165937648827109</c:v>
                </c:pt>
                <c:pt idx="23">
                  <c:v>15.334698865885091</c:v>
                </c:pt>
                <c:pt idx="24">
                  <c:v>4.3396990474274091</c:v>
                </c:pt>
                <c:pt idx="25">
                  <c:v>6.5744401725440342</c:v>
                </c:pt>
                <c:pt idx="26">
                  <c:v>0.70550844147524672</c:v>
                </c:pt>
                <c:pt idx="27">
                  <c:v>7299.5597099463503</c:v>
                </c:pt>
                <c:pt idx="28">
                  <c:v>29.050137203503422</c:v>
                </c:pt>
                <c:pt idx="29">
                  <c:v>120.77450679264156</c:v>
                </c:pt>
                <c:pt idx="30">
                  <c:v>16.25550926798476</c:v>
                </c:pt>
                <c:pt idx="31">
                  <c:v>4.503259873733457</c:v>
                </c:pt>
                <c:pt idx="32">
                  <c:v>1.5380395404973486</c:v>
                </c:pt>
                <c:pt idx="33">
                  <c:v>0.45592204516649826</c:v>
                </c:pt>
                <c:pt idx="34">
                  <c:v>190.45724377655895</c:v>
                </c:pt>
                <c:pt idx="35">
                  <c:v>119.8639428599287</c:v>
                </c:pt>
                <c:pt idx="36">
                  <c:v>75.934443845382546</c:v>
                </c:pt>
                <c:pt idx="37">
                  <c:v>19.147174564419746</c:v>
                </c:pt>
                <c:pt idx="38">
                  <c:v>1815.4331861499022</c:v>
                </c:pt>
                <c:pt idx="39">
                  <c:v>11.019774600107487</c:v>
                </c:pt>
                <c:pt idx="40">
                  <c:v>2292.3566169402447</c:v>
                </c:pt>
                <c:pt idx="41">
                  <c:v>12.956728661759842</c:v>
                </c:pt>
                <c:pt idx="42">
                  <c:v>491.22270018743018</c:v>
                </c:pt>
                <c:pt idx="43">
                  <c:v>22.803207252226503</c:v>
                </c:pt>
                <c:pt idx="44">
                  <c:v>21.179844768906673</c:v>
                </c:pt>
                <c:pt idx="45">
                  <c:v>1.7249450196496261</c:v>
                </c:pt>
                <c:pt idx="46">
                  <c:v>19.257089373764526</c:v>
                </c:pt>
                <c:pt idx="47">
                  <c:v>6.7311993332416513</c:v>
                </c:pt>
                <c:pt idx="48">
                  <c:v>73.126786266698772</c:v>
                </c:pt>
                <c:pt idx="49">
                  <c:v>1.1905709151543606</c:v>
                </c:pt>
                <c:pt idx="50">
                  <c:v>5.6750686236446679</c:v>
                </c:pt>
                <c:pt idx="51">
                  <c:v>10.233636895042594</c:v>
                </c:pt>
                <c:pt idx="52">
                  <c:v>54.992237778319044</c:v>
                </c:pt>
                <c:pt idx="53">
                  <c:v>153.87309644069938</c:v>
                </c:pt>
                <c:pt idx="54">
                  <c:v>4.5489233042638961</c:v>
                </c:pt>
                <c:pt idx="55">
                  <c:v>26.575080102714228</c:v>
                </c:pt>
                <c:pt idx="56">
                  <c:v>20.292582923507805</c:v>
                </c:pt>
                <c:pt idx="57">
                  <c:v>32.601210320984968</c:v>
                </c:pt>
                <c:pt idx="58">
                  <c:v>50.341090629225405</c:v>
                </c:pt>
                <c:pt idx="59">
                  <c:v>13.554299330812659</c:v>
                </c:pt>
                <c:pt idx="60">
                  <c:v>105.61940298760533</c:v>
                </c:pt>
                <c:pt idx="61">
                  <c:v>15.31387139786654</c:v>
                </c:pt>
                <c:pt idx="62">
                  <c:v>215.33748395560883</c:v>
                </c:pt>
                <c:pt idx="63">
                  <c:v>13.235344518583284</c:v>
                </c:pt>
                <c:pt idx="64">
                  <c:v>7.0234201126695819</c:v>
                </c:pt>
                <c:pt idx="65">
                  <c:v>2.0014017032442104</c:v>
                </c:pt>
                <c:pt idx="66">
                  <c:v>27.289449803629754</c:v>
                </c:pt>
                <c:pt idx="67">
                  <c:v>28.358699947108889</c:v>
                </c:pt>
                <c:pt idx="68">
                  <c:v>15.481864606283237</c:v>
                </c:pt>
                <c:pt idx="69">
                  <c:v>287.31210605722885</c:v>
                </c:pt>
                <c:pt idx="70">
                  <c:v>555.81468997351215</c:v>
                </c:pt>
                <c:pt idx="71">
                  <c:v>1.3192687968967891</c:v>
                </c:pt>
                <c:pt idx="72">
                  <c:v>819.16451534796738</c:v>
                </c:pt>
                <c:pt idx="73">
                  <c:v>927.48177668914434</c:v>
                </c:pt>
                <c:pt idx="74">
                  <c:v>143.7663645060085</c:v>
                </c:pt>
                <c:pt idx="75">
                  <c:v>46.254770603305651</c:v>
                </c:pt>
                <c:pt idx="76">
                  <c:v>2.2625655423834234</c:v>
                </c:pt>
                <c:pt idx="77">
                  <c:v>1.9136894237548603</c:v>
                </c:pt>
                <c:pt idx="78">
                  <c:v>5.5023527081585595</c:v>
                </c:pt>
                <c:pt idx="79">
                  <c:v>20.183160204655614</c:v>
                </c:pt>
                <c:pt idx="80">
                  <c:v>7.199365453271219</c:v>
                </c:pt>
                <c:pt idx="81">
                  <c:v>2288.8633898013627</c:v>
                </c:pt>
                <c:pt idx="82">
                  <c:v>39.655647670735327</c:v>
                </c:pt>
                <c:pt idx="83">
                  <c:v>21.011310642566642</c:v>
                </c:pt>
                <c:pt idx="84">
                  <c:v>14.451589304212783</c:v>
                </c:pt>
                <c:pt idx="85">
                  <c:v>4.7170188309005088</c:v>
                </c:pt>
                <c:pt idx="86">
                  <c:v>35.321634931265777</c:v>
                </c:pt>
                <c:pt idx="87">
                  <c:v>56.185791772806134</c:v>
                </c:pt>
                <c:pt idx="88">
                  <c:v>19.12432840944658</c:v>
                </c:pt>
                <c:pt idx="89">
                  <c:v>10.384560994374478</c:v>
                </c:pt>
                <c:pt idx="90">
                  <c:v>10.523176841370317</c:v>
                </c:pt>
                <c:pt idx="91">
                  <c:v>1765.6031591041422</c:v>
                </c:pt>
                <c:pt idx="92">
                  <c:v>8.3190843376204722</c:v>
                </c:pt>
                <c:pt idx="93">
                  <c:v>20.692629610600857</c:v>
                </c:pt>
                <c:pt idx="94">
                  <c:v>18.245630102604363</c:v>
                </c:pt>
                <c:pt idx="95">
                  <c:v>59.074261730713431</c:v>
                </c:pt>
                <c:pt idx="96">
                  <c:v>22.094333245543282</c:v>
                </c:pt>
                <c:pt idx="97">
                  <c:v>1653.4697050249192</c:v>
                </c:pt>
                <c:pt idx="98">
                  <c:v>97.894717456379595</c:v>
                </c:pt>
                <c:pt idx="99">
                  <c:v>11.250892908921047</c:v>
                </c:pt>
                <c:pt idx="100">
                  <c:v>105.89632469636219</c:v>
                </c:pt>
                <c:pt idx="101">
                  <c:v>66.112167224801908</c:v>
                </c:pt>
                <c:pt idx="102">
                  <c:v>64.784023061704005</c:v>
                </c:pt>
                <c:pt idx="103">
                  <c:v>31.33429433421605</c:v>
                </c:pt>
                <c:pt idx="104">
                  <c:v>20.271081565571947</c:v>
                </c:pt>
                <c:pt idx="105">
                  <c:v>9.1333085797596887</c:v>
                </c:pt>
                <c:pt idx="106">
                  <c:v>42.994142225714747</c:v>
                </c:pt>
                <c:pt idx="107">
                  <c:v>50.71023499443595</c:v>
                </c:pt>
                <c:pt idx="108">
                  <c:v>54.906850135122063</c:v>
                </c:pt>
                <c:pt idx="109">
                  <c:v>17.196243640040901</c:v>
                </c:pt>
                <c:pt idx="110">
                  <c:v>17.556802856517674</c:v>
                </c:pt>
                <c:pt idx="111">
                  <c:v>35.370407066057311</c:v>
                </c:pt>
                <c:pt idx="112">
                  <c:v>5.6541775716000346</c:v>
                </c:pt>
                <c:pt idx="113">
                  <c:v>3.8641670444043466</c:v>
                </c:pt>
                <c:pt idx="114">
                  <c:v>39.647061048084538</c:v>
                </c:pt>
                <c:pt idx="115">
                  <c:v>22.390636232886894</c:v>
                </c:pt>
                <c:pt idx="116">
                  <c:v>177.83995103881222</c:v>
                </c:pt>
                <c:pt idx="117">
                  <c:v>1519.4957037323923</c:v>
                </c:pt>
                <c:pt idx="118">
                  <c:v>4.8586475253675125</c:v>
                </c:pt>
                <c:pt idx="119">
                  <c:v>3.8020719855568008</c:v>
                </c:pt>
                <c:pt idx="120">
                  <c:v>33.514946495333547</c:v>
                </c:pt>
                <c:pt idx="121">
                  <c:v>19.268099415514055</c:v>
                </c:pt>
                <c:pt idx="122">
                  <c:v>10.575818244835233</c:v>
                </c:pt>
                <c:pt idx="123">
                  <c:v>20.882303608613999</c:v>
                </c:pt>
                <c:pt idx="124">
                  <c:v>1855.124365487399</c:v>
                </c:pt>
                <c:pt idx="125">
                  <c:v>349.52640192640769</c:v>
                </c:pt>
                <c:pt idx="126">
                  <c:v>8.1755133833049172</c:v>
                </c:pt>
                <c:pt idx="127">
                  <c:v>73.665496302547965</c:v>
                </c:pt>
                <c:pt idx="128">
                  <c:v>220.06933425675089</c:v>
                </c:pt>
                <c:pt idx="129">
                  <c:v>80.373933814930254</c:v>
                </c:pt>
                <c:pt idx="130">
                  <c:v>5.4178121014106777</c:v>
                </c:pt>
                <c:pt idx="131">
                  <c:v>14.946056948103177</c:v>
                </c:pt>
                <c:pt idx="132">
                  <c:v>673.91462007690609</c:v>
                </c:pt>
                <c:pt idx="133">
                  <c:v>78.909462235028272</c:v>
                </c:pt>
                <c:pt idx="134">
                  <c:v>22.796383500367263</c:v>
                </c:pt>
                <c:pt idx="135">
                  <c:v>71.468564658871969</c:v>
                </c:pt>
                <c:pt idx="136">
                  <c:v>60.978307153966576</c:v>
                </c:pt>
                <c:pt idx="137">
                  <c:v>18.116712061850649</c:v>
                </c:pt>
                <c:pt idx="138">
                  <c:v>18.19173547489147</c:v>
                </c:pt>
                <c:pt idx="139">
                  <c:v>35.920382798970913</c:v>
                </c:pt>
                <c:pt idx="140">
                  <c:v>21.736991626979862</c:v>
                </c:pt>
                <c:pt idx="141">
                  <c:v>36.409271485103154</c:v>
                </c:pt>
                <c:pt idx="142">
                  <c:v>35.442247829043453</c:v>
                </c:pt>
                <c:pt idx="143">
                  <c:v>23.485344859310398</c:v>
                </c:pt>
                <c:pt idx="144">
                  <c:v>28.224457506319197</c:v>
                </c:pt>
                <c:pt idx="145">
                  <c:v>18.022572985453266</c:v>
                </c:pt>
                <c:pt idx="146">
                  <c:v>51.729121155132901</c:v>
                </c:pt>
                <c:pt idx="147">
                  <c:v>61.244757122946716</c:v>
                </c:pt>
                <c:pt idx="148">
                  <c:v>27.743338368275634</c:v>
                </c:pt>
                <c:pt idx="149">
                  <c:v>21.996144170831464</c:v>
                </c:pt>
                <c:pt idx="150">
                  <c:v>14.715485975893227</c:v>
                </c:pt>
                <c:pt idx="151">
                  <c:v>19.675175315380361</c:v>
                </c:pt>
                <c:pt idx="152">
                  <c:v>106.58670327737146</c:v>
                </c:pt>
                <c:pt idx="153">
                  <c:v>21.489063333141317</c:v>
                </c:pt>
                <c:pt idx="154">
                  <c:v>14.242357830503748</c:v>
                </c:pt>
                <c:pt idx="155">
                  <c:v>44.869833049122064</c:v>
                </c:pt>
                <c:pt idx="156">
                  <c:v>88.610789860012559</c:v>
                </c:pt>
                <c:pt idx="157">
                  <c:v>37.855566380151366</c:v>
                </c:pt>
                <c:pt idx="158">
                  <c:v>138.63335654590355</c:v>
                </c:pt>
                <c:pt idx="159">
                  <c:v>36.295286692717092</c:v>
                </c:pt>
                <c:pt idx="160">
                  <c:v>15.036060533376405</c:v>
                </c:pt>
                <c:pt idx="161">
                  <c:v>40.336749283973894</c:v>
                </c:pt>
                <c:pt idx="162">
                  <c:v>25.635148141645509</c:v>
                </c:pt>
                <c:pt idx="163">
                  <c:v>23.86008794749862</c:v>
                </c:pt>
                <c:pt idx="164">
                  <c:v>63.179584148379156</c:v>
                </c:pt>
                <c:pt idx="165">
                  <c:v>50.87265664834063</c:v>
                </c:pt>
                <c:pt idx="166">
                  <c:v>34.471775532258043</c:v>
                </c:pt>
                <c:pt idx="167">
                  <c:v>74.355037874269598</c:v>
                </c:pt>
                <c:pt idx="168">
                  <c:v>12.223472572664054</c:v>
                </c:pt>
                <c:pt idx="169">
                  <c:v>6.0466038384709986</c:v>
                </c:pt>
                <c:pt idx="170">
                  <c:v>8.7803843351379847</c:v>
                </c:pt>
                <c:pt idx="171">
                  <c:v>39.445855637963028</c:v>
                </c:pt>
                <c:pt idx="172">
                  <c:v>26.801644042278955</c:v>
                </c:pt>
                <c:pt idx="173">
                  <c:v>24.396659532874757</c:v>
                </c:pt>
                <c:pt idx="174">
                  <c:v>60.838856882726702</c:v>
                </c:pt>
                <c:pt idx="175">
                  <c:v>24.286701779035571</c:v>
                </c:pt>
                <c:pt idx="176">
                  <c:v>27.021996590145786</c:v>
                </c:pt>
                <c:pt idx="177">
                  <c:v>21.437978207667886</c:v>
                </c:pt>
                <c:pt idx="178">
                  <c:v>22.666301443923842</c:v>
                </c:pt>
                <c:pt idx="179">
                  <c:v>31.508628235128892</c:v>
                </c:pt>
                <c:pt idx="180">
                  <c:v>12.836438720759274</c:v>
                </c:pt>
                <c:pt idx="181">
                  <c:v>13.019492998907557</c:v>
                </c:pt>
                <c:pt idx="182">
                  <c:v>67.539413712727494</c:v>
                </c:pt>
                <c:pt idx="183">
                  <c:v>14.686962633800539</c:v>
                </c:pt>
                <c:pt idx="184">
                  <c:v>12.324890368834623</c:v>
                </c:pt>
                <c:pt idx="185">
                  <c:v>19.187479833226984</c:v>
                </c:pt>
                <c:pt idx="186">
                  <c:v>153.24902733653087</c:v>
                </c:pt>
                <c:pt idx="187">
                  <c:v>27.11826564372269</c:v>
                </c:pt>
                <c:pt idx="188">
                  <c:v>4.0731217976003746</c:v>
                </c:pt>
                <c:pt idx="189">
                  <c:v>17.823222771527085</c:v>
                </c:pt>
                <c:pt idx="190">
                  <c:v>1288.6994589362773</c:v>
                </c:pt>
                <c:pt idx="191">
                  <c:v>30.363102999758866</c:v>
                </c:pt>
                <c:pt idx="192">
                  <c:v>26.634328187300373</c:v>
                </c:pt>
                <c:pt idx="193">
                  <c:v>19.162764870120366</c:v>
                </c:pt>
                <c:pt idx="194">
                  <c:v>24.087935940433706</c:v>
                </c:pt>
                <c:pt idx="195">
                  <c:v>36.191784980150295</c:v>
                </c:pt>
                <c:pt idx="196">
                  <c:v>56.833605019374403</c:v>
                </c:pt>
                <c:pt idx="197">
                  <c:v>16.092776171851742</c:v>
                </c:pt>
                <c:pt idx="198">
                  <c:v>56.08697245853665</c:v>
                </c:pt>
                <c:pt idx="199">
                  <c:v>51.192012168866412</c:v>
                </c:pt>
                <c:pt idx="200">
                  <c:v>71.745210627339716</c:v>
                </c:pt>
                <c:pt idx="201">
                  <c:v>38.853053105560946</c:v>
                </c:pt>
                <c:pt idx="202">
                  <c:v>8.7940143972410425</c:v>
                </c:pt>
                <c:pt idx="203">
                  <c:v>93.490139276593794</c:v>
                </c:pt>
                <c:pt idx="204">
                  <c:v>340.0308867612514</c:v>
                </c:pt>
                <c:pt idx="205">
                  <c:v>9.3740169291822948</c:v>
                </c:pt>
                <c:pt idx="206">
                  <c:v>45.068460203571497</c:v>
                </c:pt>
                <c:pt idx="207">
                  <c:v>125.284872381715</c:v>
                </c:pt>
                <c:pt idx="208">
                  <c:v>37.661666112893478</c:v>
                </c:pt>
                <c:pt idx="209">
                  <c:v>2671.4569529501246</c:v>
                </c:pt>
                <c:pt idx="210">
                  <c:v>3.2414914625022475</c:v>
                </c:pt>
                <c:pt idx="211">
                  <c:v>8.1445678084747524</c:v>
                </c:pt>
                <c:pt idx="212">
                  <c:v>1282.3682284439958</c:v>
                </c:pt>
                <c:pt idx="213">
                  <c:v>44.271905178149616</c:v>
                </c:pt>
                <c:pt idx="214">
                  <c:v>13.532803379554011</c:v>
                </c:pt>
                <c:pt idx="215">
                  <c:v>16.27525154394343</c:v>
                </c:pt>
                <c:pt idx="216">
                  <c:v>50.658009904790838</c:v>
                </c:pt>
                <c:pt idx="217">
                  <c:v>15.019631096879754</c:v>
                </c:pt>
                <c:pt idx="218">
                  <c:v>1665.8182392234501</c:v>
                </c:pt>
                <c:pt idx="219">
                  <c:v>210.9385509033269</c:v>
                </c:pt>
                <c:pt idx="220">
                  <c:v>83.243432912069352</c:v>
                </c:pt>
                <c:pt idx="221">
                  <c:v>7.7482733208120642</c:v>
                </c:pt>
                <c:pt idx="222">
                  <c:v>112.16559323950553</c:v>
                </c:pt>
                <c:pt idx="223">
                  <c:v>0.49819524350493427</c:v>
                </c:pt>
                <c:pt idx="224">
                  <c:v>0.52366278253305154</c:v>
                </c:pt>
                <c:pt idx="225">
                  <c:v>35346.180211710351</c:v>
                </c:pt>
                <c:pt idx="226">
                  <c:v>47.538854870906</c:v>
                </c:pt>
                <c:pt idx="227">
                  <c:v>0.47017343814959456</c:v>
                </c:pt>
                <c:pt idx="228">
                  <c:v>7.2463351734721133</c:v>
                </c:pt>
                <c:pt idx="229">
                  <c:v>29.730140325037411</c:v>
                </c:pt>
                <c:pt idx="230">
                  <c:v>29.18427820894383</c:v>
                </c:pt>
                <c:pt idx="231">
                  <c:v>28.592473343300757</c:v>
                </c:pt>
                <c:pt idx="232">
                  <c:v>29.075702659442936</c:v>
                </c:pt>
                <c:pt idx="233">
                  <c:v>28.319742722037297</c:v>
                </c:pt>
                <c:pt idx="234">
                  <c:v>27.908656614948811</c:v>
                </c:pt>
                <c:pt idx="235">
                  <c:v>28.05521319894136</c:v>
                </c:pt>
                <c:pt idx="236">
                  <c:v>28.157639045702535</c:v>
                </c:pt>
                <c:pt idx="237">
                  <c:v>28.171880587039258</c:v>
                </c:pt>
                <c:pt idx="238">
                  <c:v>28.405992303954978</c:v>
                </c:pt>
                <c:pt idx="239">
                  <c:v>27.957778605287739</c:v>
                </c:pt>
                <c:pt idx="240">
                  <c:v>27.708692004029317</c:v>
                </c:pt>
                <c:pt idx="241">
                  <c:v>27.207781490656</c:v>
                </c:pt>
                <c:pt idx="242">
                  <c:v>27.562532481629326</c:v>
                </c:pt>
                <c:pt idx="243">
                  <c:v>27.92854197424542</c:v>
                </c:pt>
                <c:pt idx="244">
                  <c:v>27.918363573692201</c:v>
                </c:pt>
                <c:pt idx="245">
                  <c:v>27.757726720657747</c:v>
                </c:pt>
                <c:pt idx="246">
                  <c:v>27.573348239240094</c:v>
                </c:pt>
                <c:pt idx="247">
                  <c:v>27.715126983216837</c:v>
                </c:pt>
                <c:pt idx="248">
                  <c:v>27.489227512141408</c:v>
                </c:pt>
                <c:pt idx="249">
                  <c:v>27.59834950178039</c:v>
                </c:pt>
                <c:pt idx="250">
                  <c:v>27.510000335540127</c:v>
                </c:pt>
                <c:pt idx="251">
                  <c:v>27.752869926031732</c:v>
                </c:pt>
                <c:pt idx="252">
                  <c:v>27.51426982147547</c:v>
                </c:pt>
                <c:pt idx="253">
                  <c:v>27.655078577855956</c:v>
                </c:pt>
                <c:pt idx="254">
                  <c:v>28.050788219624799</c:v>
                </c:pt>
                <c:pt idx="255">
                  <c:v>28.042591739306602</c:v>
                </c:pt>
                <c:pt idx="256">
                  <c:v>27.979337169717311</c:v>
                </c:pt>
                <c:pt idx="257">
                  <c:v>28.164000550499814</c:v>
                </c:pt>
                <c:pt idx="258">
                  <c:v>28.379825541886891</c:v>
                </c:pt>
                <c:pt idx="259">
                  <c:v>28.722752571406197</c:v>
                </c:pt>
                <c:pt idx="260">
                  <c:v>28.505732123214447</c:v>
                </c:pt>
                <c:pt idx="261">
                  <c:v>28.444825296007576</c:v>
                </c:pt>
                <c:pt idx="262">
                  <c:v>28.746828317967935</c:v>
                </c:pt>
                <c:pt idx="263">
                  <c:v>28.62402135558202</c:v>
                </c:pt>
                <c:pt idx="264">
                  <c:v>28.896698011512814</c:v>
                </c:pt>
                <c:pt idx="265">
                  <c:v>28.929141270643356</c:v>
                </c:pt>
                <c:pt idx="266">
                  <c:v>29.262343194520167</c:v>
                </c:pt>
                <c:pt idx="267">
                  <c:v>29.181565584369615</c:v>
                </c:pt>
                <c:pt idx="268">
                  <c:v>29.289412347689407</c:v>
                </c:pt>
                <c:pt idx="269">
                  <c:v>29.373903066216577</c:v>
                </c:pt>
                <c:pt idx="270">
                  <c:v>29.715432572167828</c:v>
                </c:pt>
                <c:pt idx="271">
                  <c:v>29.781481022392612</c:v>
                </c:pt>
                <c:pt idx="272">
                  <c:v>29.873814566627097</c:v>
                </c:pt>
                <c:pt idx="273">
                  <c:v>30.398192772427304</c:v>
                </c:pt>
                <c:pt idx="274">
                  <c:v>30.422883245801547</c:v>
                </c:pt>
                <c:pt idx="275">
                  <c:v>30.723520884285321</c:v>
                </c:pt>
                <c:pt idx="276">
                  <c:v>30.966767393797632</c:v>
                </c:pt>
                <c:pt idx="277">
                  <c:v>31.402084696405993</c:v>
                </c:pt>
                <c:pt idx="278">
                  <c:v>31.530652968674435</c:v>
                </c:pt>
                <c:pt idx="279">
                  <c:v>32.394477239169454</c:v>
                </c:pt>
                <c:pt idx="280">
                  <c:v>32.677028997939303</c:v>
                </c:pt>
                <c:pt idx="281">
                  <c:v>33.281405339777521</c:v>
                </c:pt>
                <c:pt idx="282">
                  <c:v>34.000238673799231</c:v>
                </c:pt>
                <c:pt idx="283">
                  <c:v>34.959135404694884</c:v>
                </c:pt>
                <c:pt idx="284">
                  <c:v>36.378676463084098</c:v>
                </c:pt>
                <c:pt idx="285">
                  <c:v>38.212026346921718</c:v>
                </c:pt>
                <c:pt idx="286">
                  <c:v>40.890573819528313</c:v>
                </c:pt>
                <c:pt idx="287">
                  <c:v>45.451350600324467</c:v>
                </c:pt>
                <c:pt idx="288">
                  <c:v>51.678466266966907</c:v>
                </c:pt>
                <c:pt idx="289">
                  <c:v>59.638804179948174</c:v>
                </c:pt>
                <c:pt idx="290">
                  <c:v>66.884081729288951</c:v>
                </c:pt>
                <c:pt idx="291">
                  <c:v>72.563513389981551</c:v>
                </c:pt>
                <c:pt idx="292">
                  <c:v>75.919827811076445</c:v>
                </c:pt>
                <c:pt idx="293">
                  <c:v>77.555788661622984</c:v>
                </c:pt>
                <c:pt idx="294">
                  <c:v>78.124599943888967</c:v>
                </c:pt>
                <c:pt idx="295">
                  <c:v>78.505872741040449</c:v>
                </c:pt>
                <c:pt idx="296">
                  <c:v>78.568582660597102</c:v>
                </c:pt>
                <c:pt idx="297">
                  <c:v>78.299595359351514</c:v>
                </c:pt>
                <c:pt idx="298">
                  <c:v>77.408528073454875</c:v>
                </c:pt>
                <c:pt idx="299">
                  <c:v>76.462044712413785</c:v>
                </c:pt>
                <c:pt idx="300">
                  <c:v>76.547711812508084</c:v>
                </c:pt>
                <c:pt idx="301">
                  <c:v>77.160750510326309</c:v>
                </c:pt>
                <c:pt idx="302">
                  <c:v>77.776288079274039</c:v>
                </c:pt>
                <c:pt idx="303">
                  <c:v>78.97110884023428</c:v>
                </c:pt>
                <c:pt idx="304">
                  <c:v>80.399986745738047</c:v>
                </c:pt>
                <c:pt idx="305">
                  <c:v>80.681455940246437</c:v>
                </c:pt>
                <c:pt idx="306">
                  <c:v>81.190822970203072</c:v>
                </c:pt>
                <c:pt idx="307">
                  <c:v>81.801628272395988</c:v>
                </c:pt>
                <c:pt idx="308">
                  <c:v>81.790181257477059</c:v>
                </c:pt>
                <c:pt idx="309">
                  <c:v>81.450985098619981</c:v>
                </c:pt>
                <c:pt idx="310">
                  <c:v>81.70512381016151</c:v>
                </c:pt>
                <c:pt idx="311">
                  <c:v>81.907003115718808</c:v>
                </c:pt>
                <c:pt idx="312">
                  <c:v>81.556338021601292</c:v>
                </c:pt>
                <c:pt idx="313">
                  <c:v>81.544290047594544</c:v>
                </c:pt>
                <c:pt idx="314">
                  <c:v>81.775404901092514</c:v>
                </c:pt>
                <c:pt idx="315">
                  <c:v>82.740093866643832</c:v>
                </c:pt>
                <c:pt idx="316">
                  <c:v>82.360476908433895</c:v>
                </c:pt>
                <c:pt idx="317">
                  <c:v>82.376134001559038</c:v>
                </c:pt>
                <c:pt idx="318">
                  <c:v>82.349577947724669</c:v>
                </c:pt>
                <c:pt idx="319">
                  <c:v>82.597720304263078</c:v>
                </c:pt>
                <c:pt idx="320">
                  <c:v>84.031425455963088</c:v>
                </c:pt>
                <c:pt idx="321">
                  <c:v>83.293691547965707</c:v>
                </c:pt>
                <c:pt idx="322">
                  <c:v>82.927853275637247</c:v>
                </c:pt>
                <c:pt idx="323">
                  <c:v>84.567472788635129</c:v>
                </c:pt>
                <c:pt idx="324">
                  <c:v>84.861619953455204</c:v>
                </c:pt>
                <c:pt idx="325">
                  <c:v>84.207360891845141</c:v>
                </c:pt>
                <c:pt idx="326">
                  <c:v>83.824389979435551</c:v>
                </c:pt>
                <c:pt idx="327">
                  <c:v>83.829002125934124</c:v>
                </c:pt>
                <c:pt idx="328">
                  <c:v>83.905285575746504</c:v>
                </c:pt>
                <c:pt idx="329">
                  <c:v>79.992248314220134</c:v>
                </c:pt>
                <c:pt idx="330">
                  <c:v>78.994282575860197</c:v>
                </c:pt>
                <c:pt idx="331">
                  <c:v>76.301592564760014</c:v>
                </c:pt>
                <c:pt idx="332">
                  <c:v>75.471432912249497</c:v>
                </c:pt>
                <c:pt idx="333">
                  <c:v>72.251601100281704</c:v>
                </c:pt>
                <c:pt idx="334">
                  <c:v>68.937644111037784</c:v>
                </c:pt>
                <c:pt idx="335">
                  <c:v>69.035757723955484</c:v>
                </c:pt>
                <c:pt idx="336">
                  <c:v>63.02999358769312</c:v>
                </c:pt>
                <c:pt idx="337">
                  <c:v>63.504991880199029</c:v>
                </c:pt>
                <c:pt idx="338">
                  <c:v>63.892451230941745</c:v>
                </c:pt>
                <c:pt idx="339">
                  <c:v>54.683052491613005</c:v>
                </c:pt>
                <c:pt idx="340">
                  <c:v>56.573229851628838</c:v>
                </c:pt>
                <c:pt idx="341">
                  <c:v>55.853742915226761</c:v>
                </c:pt>
                <c:pt idx="342">
                  <c:v>54.726426223915588</c:v>
                </c:pt>
                <c:pt idx="343">
                  <c:v>54.338901343755772</c:v>
                </c:pt>
                <c:pt idx="344">
                  <c:v>56.702840661954127</c:v>
                </c:pt>
                <c:pt idx="345">
                  <c:v>57.711796571674675</c:v>
                </c:pt>
                <c:pt idx="346">
                  <c:v>56.978064391521578</c:v>
                </c:pt>
                <c:pt idx="347">
                  <c:v>58.771712178212681</c:v>
                </c:pt>
                <c:pt idx="348">
                  <c:v>59.712356474514444</c:v>
                </c:pt>
                <c:pt idx="349">
                  <c:v>59.485306829832055</c:v>
                </c:pt>
                <c:pt idx="350">
                  <c:v>58.246151628797449</c:v>
                </c:pt>
                <c:pt idx="351">
                  <c:v>57.092870228697336</c:v>
                </c:pt>
                <c:pt idx="352">
                  <c:v>60.122693586691945</c:v>
                </c:pt>
                <c:pt idx="353">
                  <c:v>67.47063216918724</c:v>
                </c:pt>
                <c:pt idx="354">
                  <c:v>71.296979813547281</c:v>
                </c:pt>
                <c:pt idx="355">
                  <c:v>75.230220447833247</c:v>
                </c:pt>
                <c:pt idx="356">
                  <c:v>85.253246819416205</c:v>
                </c:pt>
                <c:pt idx="357">
                  <c:v>85.678042663347185</c:v>
                </c:pt>
                <c:pt idx="358">
                  <c:v>80.167416164393671</c:v>
                </c:pt>
                <c:pt idx="359">
                  <c:v>69.285456868313901</c:v>
                </c:pt>
                <c:pt idx="360">
                  <c:v>58.817200967831468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B6-4ADC-AE95-6935A9326CDE}"/>
            </c:ext>
          </c:extLst>
        </c:ser>
        <c:ser>
          <c:idx val="1"/>
          <c:order val="1"/>
          <c:tx>
            <c:strRef>
              <c:f>'Na0.33'!$I$1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'Na0.33'!$F$2:$F$442</c:f>
              <c:numCache>
                <c:formatCode>General</c:formatCode>
                <c:ptCount val="44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  <c:pt idx="341">
                  <c:v>4.2033898305084749</c:v>
                </c:pt>
                <c:pt idx="342">
                  <c:v>4.2758620689655169</c:v>
                </c:pt>
                <c:pt idx="343">
                  <c:v>4.3508771929824563</c:v>
                </c:pt>
                <c:pt idx="344">
                  <c:v>4.4285714285714288</c:v>
                </c:pt>
                <c:pt idx="345">
                  <c:v>4.5090909090909088</c:v>
                </c:pt>
                <c:pt idx="346">
                  <c:v>4.5925925925925926</c:v>
                </c:pt>
                <c:pt idx="347">
                  <c:v>4.6792452830188678</c:v>
                </c:pt>
                <c:pt idx="348">
                  <c:v>4.7692307692307692</c:v>
                </c:pt>
                <c:pt idx="349">
                  <c:v>4.8627450980392153</c:v>
                </c:pt>
                <c:pt idx="350">
                  <c:v>4.96</c:v>
                </c:pt>
                <c:pt idx="351">
                  <c:v>5.0612244897959187</c:v>
                </c:pt>
                <c:pt idx="352">
                  <c:v>5.166666666666667</c:v>
                </c:pt>
                <c:pt idx="353">
                  <c:v>5.2765957446808507</c:v>
                </c:pt>
                <c:pt idx="354">
                  <c:v>5.3913043478260869</c:v>
                </c:pt>
                <c:pt idx="355">
                  <c:v>5.5111111111111111</c:v>
                </c:pt>
                <c:pt idx="356">
                  <c:v>5.6363636363636367</c:v>
                </c:pt>
                <c:pt idx="357">
                  <c:v>5.7674418604651159</c:v>
                </c:pt>
                <c:pt idx="358">
                  <c:v>5.9047619047619051</c:v>
                </c:pt>
                <c:pt idx="359">
                  <c:v>6.0487804878048781</c:v>
                </c:pt>
                <c:pt idx="360">
                  <c:v>6.2</c:v>
                </c:pt>
              </c:numCache>
            </c:numRef>
          </c:xVal>
          <c:yVal>
            <c:numRef>
              <c:f>'Na0.33'!$I$2:$I$442</c:f>
              <c:numCache>
                <c:formatCode>General</c:formatCode>
                <c:ptCount val="441"/>
                <c:pt idx="0">
                  <c:v>-584.51173973850541</c:v>
                </c:pt>
                <c:pt idx="1">
                  <c:v>-583.89167131159957</c:v>
                </c:pt>
                <c:pt idx="2">
                  <c:v>-583.26848696295042</c:v>
                </c:pt>
                <c:pt idx="3">
                  <c:v>-582.64216314654982</c:v>
                </c:pt>
                <c:pt idx="4">
                  <c:v>-582.01267607855129</c:v>
                </c:pt>
                <c:pt idx="5">
                  <c:v>-581.38000173425917</c:v>
                </c:pt>
                <c:pt idx="6">
                  <c:v>-580.74411584507197</c:v>
                </c:pt>
                <c:pt idx="7">
                  <c:v>-580.10499389538018</c:v>
                </c:pt>
                <c:pt idx="8">
                  <c:v>-579.46261111941442</c:v>
                </c:pt>
                <c:pt idx="9">
                  <c:v>-578.8169424980473</c:v>
                </c:pt>
                <c:pt idx="10">
                  <c:v>-578.16796275554498</c:v>
                </c:pt>
                <c:pt idx="11">
                  <c:v>-577.5156463562688</c:v>
                </c:pt>
                <c:pt idx="12">
                  <c:v>-576.85996750132631</c:v>
                </c:pt>
                <c:pt idx="13">
                  <c:v>-576.2009001251696</c:v>
                </c:pt>
                <c:pt idx="14">
                  <c:v>-575.53841789214152</c:v>
                </c:pt>
                <c:pt idx="15">
                  <c:v>-574.87249419296802</c:v>
                </c:pt>
                <c:pt idx="16">
                  <c:v>-574.20310214119456</c:v>
                </c:pt>
                <c:pt idx="17">
                  <c:v>-573.53021456956844</c:v>
                </c:pt>
                <c:pt idx="18">
                  <c:v>-572.85380402636326</c:v>
                </c:pt>
                <c:pt idx="19">
                  <c:v>-572.17384277164524</c:v>
                </c:pt>
                <c:pt idx="20">
                  <c:v>-571.49030277348118</c:v>
                </c:pt>
                <c:pt idx="21">
                  <c:v>-570.80315570408675</c:v>
                </c:pt>
                <c:pt idx="22">
                  <c:v>-570.1123729359125</c:v>
                </c:pt>
                <c:pt idx="23">
                  <c:v>-569.41792553766822</c:v>
                </c:pt>
                <c:pt idx="24">
                  <c:v>-568.71978427028455</c:v>
                </c:pt>
                <c:pt idx="25">
                  <c:v>-568.01791958280796</c:v>
                </c:pt>
                <c:pt idx="26">
                  <c:v>-567.3123016082327</c:v>
                </c:pt>
                <c:pt idx="27">
                  <c:v>-566.60290015926296</c:v>
                </c:pt>
                <c:pt idx="28">
                  <c:v>-565.88968472400836</c:v>
                </c:pt>
                <c:pt idx="29">
                  <c:v>-565.17262446160953</c:v>
                </c:pt>
                <c:pt idx="30">
                  <c:v>-564.45168819779235</c:v>
                </c:pt>
                <c:pt idx="31">
                  <c:v>-563.72684442035018</c:v>
                </c:pt>
                <c:pt idx="32">
                  <c:v>-562.99806127455236</c:v>
                </c:pt>
                <c:pt idx="33">
                  <c:v>-562.26530655847762</c:v>
                </c:pt>
                <c:pt idx="34">
                  <c:v>-561.52854771827128</c:v>
                </c:pt>
                <c:pt idx="35">
                  <c:v>-560.78775184332426</c:v>
                </c:pt>
                <c:pt idx="36">
                  <c:v>-560.04288566137188</c:v>
                </c:pt>
                <c:pt idx="37">
                  <c:v>-559.29391553351354</c:v>
                </c:pt>
                <c:pt idx="38">
                  <c:v>-558.54080744914768</c:v>
                </c:pt>
                <c:pt idx="39">
                  <c:v>-557.78352702082407</c:v>
                </c:pt>
                <c:pt idx="40">
                  <c:v>-557.02203947900966</c:v>
                </c:pt>
                <c:pt idx="41">
                  <c:v>-556.25630966676749</c:v>
                </c:pt>
                <c:pt idx="42">
                  <c:v>-555.48630203434516</c:v>
                </c:pt>
                <c:pt idx="43">
                  <c:v>-554.71198063367399</c:v>
                </c:pt>
                <c:pt idx="44">
                  <c:v>-553.93330911277428</c:v>
                </c:pt>
                <c:pt idx="45">
                  <c:v>-553.15025071006676</c:v>
                </c:pt>
                <c:pt idx="46">
                  <c:v>-552.36276824858669</c:v>
                </c:pt>
                <c:pt idx="47">
                  <c:v>-551.5708241301013</c:v>
                </c:pt>
                <c:pt idx="48">
                  <c:v>-550.77438032912437</c:v>
                </c:pt>
                <c:pt idx="49">
                  <c:v>-549.97339838683138</c:v>
                </c:pt>
                <c:pt idx="50">
                  <c:v>-549.16783940486812</c:v>
                </c:pt>
                <c:pt idx="51">
                  <c:v>-548.35766403905404</c:v>
                </c:pt>
                <c:pt idx="52">
                  <c:v>-547.54283249297669</c:v>
                </c:pt>
                <c:pt idx="53">
                  <c:v>-546.72330451147536</c:v>
                </c:pt>
                <c:pt idx="54">
                  <c:v>-545.89903937401141</c:v>
                </c:pt>
                <c:pt idx="55">
                  <c:v>-545.06999588792473</c:v>
                </c:pt>
                <c:pt idx="56">
                  <c:v>-544.23613238156986</c:v>
                </c:pt>
                <c:pt idx="57">
                  <c:v>-543.39740669733555</c:v>
                </c:pt>
                <c:pt idx="58">
                  <c:v>-542.55377618453826</c:v>
                </c:pt>
                <c:pt idx="59">
                  <c:v>-541.70519769219391</c:v>
                </c:pt>
                <c:pt idx="60">
                  <c:v>-540.85162756165937</c:v>
                </c:pt>
                <c:pt idx="61">
                  <c:v>-539.99302161914511</c:v>
                </c:pt>
                <c:pt idx="62">
                  <c:v>-539.12933516809539</c:v>
                </c:pt>
                <c:pt idx="63">
                  <c:v>-538.260522981431</c:v>
                </c:pt>
                <c:pt idx="64">
                  <c:v>-537.38653929365569</c:v>
                </c:pt>
                <c:pt idx="65">
                  <c:v>-536.50733779281893</c:v>
                </c:pt>
                <c:pt idx="66">
                  <c:v>-535.62287161233644</c:v>
                </c:pt>
                <c:pt idx="67">
                  <c:v>-534.73309332266194</c:v>
                </c:pt>
                <c:pt idx="68">
                  <c:v>-533.83795492280854</c:v>
                </c:pt>
                <c:pt idx="69">
                  <c:v>-532.93740783171745</c:v>
                </c:pt>
                <c:pt idx="70">
                  <c:v>-532.03140287946826</c:v>
                </c:pt>
                <c:pt idx="71">
                  <c:v>-531.11989029832989</c:v>
                </c:pt>
                <c:pt idx="72">
                  <c:v>-530.20281971364807</c:v>
                </c:pt>
                <c:pt idx="73">
                  <c:v>-529.28014013456459</c:v>
                </c:pt>
                <c:pt idx="74">
                  <c:v>-528.35179994456632</c:v>
                </c:pt>
                <c:pt idx="75">
                  <c:v>-527.41774689186047</c:v>
                </c:pt>
                <c:pt idx="76">
                  <c:v>-526.47792807957012</c:v>
                </c:pt>
                <c:pt idx="77">
                  <c:v>-525.53228995574841</c:v>
                </c:pt>
                <c:pt idx="78">
                  <c:v>-524.58077830320735</c:v>
                </c:pt>
                <c:pt idx="79">
                  <c:v>-523.62333822915514</c:v>
                </c:pt>
                <c:pt idx="80">
                  <c:v>-522.65991415464009</c:v>
                </c:pt>
                <c:pt idx="81">
                  <c:v>-521.6904498037959</c:v>
                </c:pt>
                <c:pt idx="82">
                  <c:v>-520.71488819288334</c:v>
                </c:pt>
                <c:pt idx="83">
                  <c:v>-519.73317161912587</c:v>
                </c:pt>
                <c:pt idx="84">
                  <c:v>-518.74524164933223</c:v>
                </c:pt>
                <c:pt idx="85">
                  <c:v>-517.7510391083016</c:v>
                </c:pt>
                <c:pt idx="86">
                  <c:v>-516.75050406700962</c:v>
                </c:pt>
                <c:pt idx="87">
                  <c:v>-515.74357583056576</c:v>
                </c:pt>
                <c:pt idx="88">
                  <c:v>-514.73019292593949</c:v>
                </c:pt>
                <c:pt idx="89">
                  <c:v>-513.71029308945049</c:v>
                </c:pt>
                <c:pt idx="90">
                  <c:v>-512.68381325401663</c:v>
                </c:pt>
                <c:pt idx="91">
                  <c:v>-511.65068953615275</c:v>
                </c:pt>
                <c:pt idx="92">
                  <c:v>-510.61085722271827</c:v>
                </c:pt>
                <c:pt idx="93">
                  <c:v>-509.56425075740475</c:v>
                </c:pt>
                <c:pt idx="94">
                  <c:v>-508.5108037269585</c:v>
                </c:pt>
                <c:pt idx="95">
                  <c:v>-507.45044884713224</c:v>
                </c:pt>
                <c:pt idx="96">
                  <c:v>-506.38311794835977</c:v>
                </c:pt>
                <c:pt idx="97">
                  <c:v>-505.3087419611465</c:v>
                </c:pt>
                <c:pt idx="98">
                  <c:v>-504.22725090117029</c:v>
                </c:pt>
                <c:pt idx="99">
                  <c:v>-503.1385738540846</c:v>
                </c:pt>
                <c:pt idx="100">
                  <c:v>-502.04263896001834</c:v>
                </c:pt>
                <c:pt idx="101">
                  <c:v>-500.93937339776431</c:v>
                </c:pt>
                <c:pt idx="102">
                  <c:v>-499.82870336864954</c:v>
                </c:pt>
                <c:pt idx="103">
                  <c:v>-498.71055408007942</c:v>
                </c:pt>
                <c:pt idx="104">
                  <c:v>-497.58484972874874</c:v>
                </c:pt>
                <c:pt idx="105">
                  <c:v>-496.45151348351072</c:v>
                </c:pt>
                <c:pt idx="106">
                  <c:v>-495.3104674678969</c:v>
                </c:pt>
                <c:pt idx="107">
                  <c:v>-494.16163274227893</c:v>
                </c:pt>
                <c:pt idx="108">
                  <c:v>-493.00492928566359</c:v>
                </c:pt>
                <c:pt idx="109">
                  <c:v>-491.8402759771127</c:v>
                </c:pt>
                <c:pt idx="110">
                  <c:v>-490.66759057677871</c:v>
                </c:pt>
                <c:pt idx="111">
                  <c:v>-489.48678970654618</c:v>
                </c:pt>
                <c:pt idx="112">
                  <c:v>-488.29778883027041</c:v>
                </c:pt>
                <c:pt idx="113">
                  <c:v>-487.10050223360253</c:v>
                </c:pt>
                <c:pt idx="114">
                  <c:v>-485.89484300339149</c:v>
                </c:pt>
                <c:pt idx="115">
                  <c:v>-484.68072300665256</c:v>
                </c:pt>
                <c:pt idx="116">
                  <c:v>-483.45805286909166</c:v>
                </c:pt>
                <c:pt idx="117">
                  <c:v>-482.22674195317336</c:v>
                </c:pt>
                <c:pt idx="118">
                  <c:v>-480.9866983357237</c:v>
                </c:pt>
                <c:pt idx="119">
                  <c:v>-479.73782878505381</c:v>
                </c:pt>
                <c:pt idx="120">
                  <c:v>-478.48003873759342</c:v>
                </c:pt>
                <c:pt idx="121">
                  <c:v>-477.21323227402218</c:v>
                </c:pt>
                <c:pt idx="122">
                  <c:v>-475.93731209488567</c:v>
                </c:pt>
                <c:pt idx="123">
                  <c:v>-474.65217949568324</c:v>
                </c:pt>
                <c:pt idx="124">
                  <c:v>-473.35773434141407</c:v>
                </c:pt>
                <c:pt idx="125">
                  <c:v>-472.05387504056841</c:v>
                </c:pt>
                <c:pt idx="126">
                  <c:v>-470.74049851854875</c:v>
                </c:pt>
                <c:pt idx="127">
                  <c:v>-469.41750019050693</c:v>
                </c:pt>
                <c:pt idx="128">
                  <c:v>-468.08477393358243</c:v>
                </c:pt>
                <c:pt idx="129">
                  <c:v>-466.74221205852564</c:v>
                </c:pt>
                <c:pt idx="130">
                  <c:v>-465.38970528069069</c:v>
                </c:pt>
                <c:pt idx="131">
                  <c:v>-464.02714269038114</c:v>
                </c:pt>
                <c:pt idx="132">
                  <c:v>-462.6544117225319</c:v>
                </c:pt>
                <c:pt idx="133">
                  <c:v>-461.27139812571005</c:v>
                </c:pt>
                <c:pt idx="134">
                  <c:v>-459.87798593041589</c:v>
                </c:pt>
                <c:pt idx="135">
                  <c:v>-458.4740574166666</c:v>
                </c:pt>
                <c:pt idx="136">
                  <c:v>-457.05949308084348</c:v>
                </c:pt>
                <c:pt idx="137">
                  <c:v>-455.63417160178221</c:v>
                </c:pt>
                <c:pt idx="138">
                  <c:v>-454.1979698060868</c:v>
                </c:pt>
                <c:pt idx="139">
                  <c:v>-452.75076263264668</c:v>
                </c:pt>
                <c:pt idx="140">
                  <c:v>-451.29242309633389</c:v>
                </c:pt>
                <c:pt idx="141">
                  <c:v>-449.82282225086044</c:v>
                </c:pt>
                <c:pt idx="142">
                  <c:v>-448.34182915077082</c:v>
                </c:pt>
                <c:pt idx="143">
                  <c:v>-446.84931081254831</c:v>
                </c:pt>
                <c:pt idx="144">
                  <c:v>-445.34513217480838</c:v>
                </c:pt>
                <c:pt idx="145">
                  <c:v>-443.82915605755682</c:v>
                </c:pt>
                <c:pt idx="146">
                  <c:v>-442.30124312048429</c:v>
                </c:pt>
                <c:pt idx="147">
                  <c:v>-440.76125182027289</c:v>
                </c:pt>
                <c:pt idx="148">
                  <c:v>-439.20903836688524</c:v>
                </c:pt>
                <c:pt idx="149">
                  <c:v>-437.64445667880921</c:v>
                </c:pt>
                <c:pt idx="150">
                  <c:v>-436.0673583372286</c:v>
                </c:pt>
                <c:pt idx="151">
                  <c:v>-434.47759253908907</c:v>
                </c:pt>
                <c:pt idx="152">
                  <c:v>-432.87500604902908</c:v>
                </c:pt>
                <c:pt idx="153">
                  <c:v>-431.25944315014272</c:v>
                </c:pt>
                <c:pt idx="154">
                  <c:v>-429.6307455935418</c:v>
                </c:pt>
                <c:pt idx="155">
                  <c:v>-427.98875254668292</c:v>
                </c:pt>
                <c:pt idx="156">
                  <c:v>-426.33330054042352</c:v>
                </c:pt>
                <c:pt idx="157">
                  <c:v>-424.66422341477107</c:v>
                </c:pt>
                <c:pt idx="158">
                  <c:v>-422.98135226328685</c:v>
                </c:pt>
                <c:pt idx="159">
                  <c:v>-421.28451537610562</c:v>
                </c:pt>
                <c:pt idx="160">
                  <c:v>-419.57353818153109</c:v>
                </c:pt>
                <c:pt idx="161">
                  <c:v>-417.84824318616529</c:v>
                </c:pt>
                <c:pt idx="162">
                  <c:v>-416.10844991352747</c:v>
                </c:pt>
                <c:pt idx="163">
                  <c:v>-414.35397484112053</c:v>
                </c:pt>
                <c:pt idx="164">
                  <c:v>-412.58463133589663</c:v>
                </c:pt>
                <c:pt idx="165">
                  <c:v>-410.80022958807507</c:v>
                </c:pt>
                <c:pt idx="166">
                  <c:v>-409.00057654326355</c:v>
                </c:pt>
                <c:pt idx="167">
                  <c:v>-407.1854758328314</c:v>
                </c:pt>
                <c:pt idx="168">
                  <c:v>-405.35472770248168</c:v>
                </c:pt>
                <c:pt idx="169">
                  <c:v>-403.5081289389687</c:v>
                </c:pt>
                <c:pt idx="170">
                  <c:v>-401.64547279490353</c:v>
                </c:pt>
                <c:pt idx="171">
                  <c:v>-399.76654891158881</c:v>
                </c:pt>
                <c:pt idx="172">
                  <c:v>-397.87114323982399</c:v>
                </c:pt>
                <c:pt idx="173">
                  <c:v>-395.95903795861631</c:v>
                </c:pt>
                <c:pt idx="174">
                  <c:v>-394.03001139173426</c:v>
                </c:pt>
                <c:pt idx="175">
                  <c:v>-392.08383792203546</c:v>
                </c:pt>
                <c:pt idx="176">
                  <c:v>-390.12028790350001</c:v>
                </c:pt>
                <c:pt idx="177">
                  <c:v>-388.13912757089702</c:v>
                </c:pt>
                <c:pt idx="178">
                  <c:v>-386.14011894700934</c:v>
                </c:pt>
                <c:pt idx="179">
                  <c:v>-384.12301974733987</c:v>
                </c:pt>
                <c:pt idx="180">
                  <c:v>-382.08758328221882</c:v>
                </c:pt>
                <c:pt idx="181">
                  <c:v>-380.03355835622909</c:v>
                </c:pt>
                <c:pt idx="182">
                  <c:v>-377.96068916486331</c:v>
                </c:pt>
                <c:pt idx="183">
                  <c:v>-375.86871518832368</c:v>
                </c:pt>
                <c:pt idx="184">
                  <c:v>-373.75737108237161</c:v>
                </c:pt>
                <c:pt idx="185">
                  <c:v>-371.6263865661316</c:v>
                </c:pt>
                <c:pt idx="186">
                  <c:v>-369.4754863067493</c:v>
                </c:pt>
                <c:pt idx="187">
                  <c:v>-367.30438980079987</c:v>
                </c:pt>
                <c:pt idx="188">
                  <c:v>-365.11281125234154</c:v>
                </c:pt>
                <c:pt idx="189">
                  <c:v>-362.90045944749971</c:v>
                </c:pt>
                <c:pt idx="190">
                  <c:v>-360.66703762546888</c:v>
                </c:pt>
                <c:pt idx="191">
                  <c:v>-358.41224334581102</c:v>
                </c:pt>
                <c:pt idx="192">
                  <c:v>-356.13576835192566</c:v>
                </c:pt>
                <c:pt idx="193">
                  <c:v>-353.83729843056312</c:v>
                </c:pt>
                <c:pt idx="194">
                  <c:v>-351.51651326724567</c:v>
                </c:pt>
                <c:pt idx="195">
                  <c:v>-349.17308629745679</c:v>
                </c:pt>
                <c:pt idx="196">
                  <c:v>-346.80668455345432</c:v>
                </c:pt>
                <c:pt idx="197">
                  <c:v>-344.41696850655518</c:v>
                </c:pt>
                <c:pt idx="198">
                  <c:v>-342.00359190473631</c:v>
                </c:pt>
                <c:pt idx="199">
                  <c:v>-339.56620160538694</c:v>
                </c:pt>
                <c:pt idx="200">
                  <c:v>-337.10443740304402</c:v>
                </c:pt>
                <c:pt idx="201">
                  <c:v>-334.6179318519338</c:v>
                </c:pt>
                <c:pt idx="202">
                  <c:v>-332.10631008313567</c:v>
                </c:pt>
                <c:pt idx="203">
                  <c:v>-329.56918961617714</c:v>
                </c:pt>
                <c:pt idx="204">
                  <c:v>-327.00618016486186</c:v>
                </c:pt>
                <c:pt idx="205">
                  <c:v>-324.41688343712292</c:v>
                </c:pt>
                <c:pt idx="206">
                  <c:v>-321.80089292868558</c:v>
                </c:pt>
                <c:pt idx="207">
                  <c:v>-319.15779371031624</c:v>
                </c:pt>
                <c:pt idx="208">
                  <c:v>-316.48716220842221</c:v>
                </c:pt>
                <c:pt idx="209">
                  <c:v>-313.78856597875961</c:v>
                </c:pt>
                <c:pt idx="210">
                  <c:v>-311.06156347299543</c:v>
                </c:pt>
                <c:pt idx="211">
                  <c:v>-308.30570379785809</c:v>
                </c:pt>
                <c:pt idx="212">
                  <c:v>-305.52052646660218</c:v>
                </c:pt>
                <c:pt idx="213">
                  <c:v>-302.7055611424986</c:v>
                </c:pt>
                <c:pt idx="214">
                  <c:v>-299.8603273740498</c:v>
                </c:pt>
                <c:pt idx="215">
                  <c:v>-296.98433432161778</c:v>
                </c:pt>
                <c:pt idx="216">
                  <c:v>-294.07708047513768</c:v>
                </c:pt>
                <c:pt idx="217">
                  <c:v>-291.13805336257576</c:v>
                </c:pt>
                <c:pt idx="218">
                  <c:v>-288.16672924877685</c:v>
                </c:pt>
                <c:pt idx="219">
                  <c:v>-285.16257282432832</c:v>
                </c:pt>
                <c:pt idx="220">
                  <c:v>-282.12503688405252</c:v>
                </c:pt>
                <c:pt idx="221">
                  <c:v>-279.0535619947234</c:v>
                </c:pt>
                <c:pt idx="222">
                  <c:v>-275.94757615158164</c:v>
                </c:pt>
                <c:pt idx="223">
                  <c:v>-272.80649442320657</c:v>
                </c:pt>
                <c:pt idx="224">
                  <c:v>-269.6297185842817</c:v>
                </c:pt>
                <c:pt idx="225">
                  <c:v>-266.41663673576932</c:v>
                </c:pt>
                <c:pt idx="226">
                  <c:v>-263.16662291198656</c:v>
                </c:pt>
                <c:pt idx="227">
                  <c:v>-259.87903667405601</c:v>
                </c:pt>
                <c:pt idx="228">
                  <c:v>-256.55322268917291</c:v>
                </c:pt>
                <c:pt idx="229">
                  <c:v>-253.18851029510972</c:v>
                </c:pt>
                <c:pt idx="230">
                  <c:v>-249.78421304935171</c:v>
                </c:pt>
                <c:pt idx="231">
                  <c:v>-246.33962826222387</c:v>
                </c:pt>
                <c:pt idx="232">
                  <c:v>-242.85403651334434</c:v>
                </c:pt>
                <c:pt idx="233">
                  <c:v>-239.32670115070596</c:v>
                </c:pt>
                <c:pt idx="234">
                  <c:v>-235.75686777165015</c:v>
                </c:pt>
                <c:pt idx="235">
                  <c:v>-232.14376368496949</c:v>
                </c:pt>
                <c:pt idx="236">
                  <c:v>-228.48659735332922</c:v>
                </c:pt>
                <c:pt idx="237">
                  <c:v>-224.78455781516573</c:v>
                </c:pt>
                <c:pt idx="238">
                  <c:v>-221.03681408517321</c:v>
                </c:pt>
                <c:pt idx="239">
                  <c:v>-217.24251453244779</c:v>
                </c:pt>
                <c:pt idx="240">
                  <c:v>-213.40078623531326</c:v>
                </c:pt>
                <c:pt idx="241">
                  <c:v>-209.51073431179964</c:v>
                </c:pt>
                <c:pt idx="242">
                  <c:v>-205.57144122469742</c:v>
                </c:pt>
                <c:pt idx="243">
                  <c:v>-201.58196606005231</c:v>
                </c:pt>
                <c:pt idx="244">
                  <c:v>-197.54134377791195</c:v>
                </c:pt>
                <c:pt idx="245">
                  <c:v>-193.44858443406633</c:v>
                </c:pt>
                <c:pt idx="246">
                  <c:v>-189.30267237146961</c:v>
                </c:pt>
                <c:pt idx="247">
                  <c:v>-185.10256537995008</c:v>
                </c:pt>
                <c:pt idx="248">
                  <c:v>-180.84719382275262</c:v>
                </c:pt>
                <c:pt idx="249">
                  <c:v>-176.53545972837367</c:v>
                </c:pt>
                <c:pt idx="250">
                  <c:v>-172.16623584606975</c:v>
                </c:pt>
                <c:pt idx="251">
                  <c:v>-167.73836466333216</c:v>
                </c:pt>
                <c:pt idx="252">
                  <c:v>-163.25065738353055</c:v>
                </c:pt>
                <c:pt idx="253">
                  <c:v>-158.70189286182688</c:v>
                </c:pt>
                <c:pt idx="254">
                  <c:v>-154.09081649736027</c:v>
                </c:pt>
                <c:pt idx="255">
                  <c:v>-149.41613907959049</c:v>
                </c:pt>
                <c:pt idx="256">
                  <c:v>-144.67653558657389</c:v>
                </c:pt>
                <c:pt idx="257">
                  <c:v>-139.87064393281605</c:v>
                </c:pt>
                <c:pt idx="258">
                  <c:v>-134.9970636642164</c:v>
                </c:pt>
                <c:pt idx="259">
                  <c:v>-130.05435459748048</c:v>
                </c:pt>
                <c:pt idx="260">
                  <c:v>-125.04103540121992</c:v>
                </c:pt>
                <c:pt idx="261">
                  <c:v>-119.95558211580442</c:v>
                </c:pt>
                <c:pt idx="262">
                  <c:v>-114.79642660886122</c:v>
                </c:pt>
                <c:pt idx="263">
                  <c:v>-109.56195496313057</c:v>
                </c:pt>
                <c:pt idx="264">
                  <c:v>-104.25050579319793</c:v>
                </c:pt>
                <c:pt idx="265">
                  <c:v>-98.860368487414462</c:v>
                </c:pt>
                <c:pt idx="266">
                  <c:v>-93.389781371096888</c:v>
                </c:pt>
                <c:pt idx="267">
                  <c:v>-87.836929786864857</c:v>
                </c:pt>
                <c:pt idx="268">
                  <c:v>-82.199944087720041</c:v>
                </c:pt>
                <c:pt idx="269">
                  <c:v>-76.476897538206686</c:v>
                </c:pt>
                <c:pt idx="270">
                  <c:v>-70.665804118700862</c:v>
                </c:pt>
                <c:pt idx="271">
                  <c:v>-64.76461622757472</c:v>
                </c:pt>
                <c:pt idx="272">
                  <c:v>-58.771222275649848</c:v>
                </c:pt>
                <c:pt idx="273">
                  <c:v>-52.683444167001653</c:v>
                </c:pt>
                <c:pt idx="274">
                  <c:v>-46.499034659803556</c:v>
                </c:pt>
                <c:pt idx="275">
                  <c:v>-40.215674600490274</c:v>
                </c:pt>
                <c:pt idx="276">
                  <c:v>-33.830970024091243</c:v>
                </c:pt>
                <c:pt idx="277">
                  <c:v>-27.342449113116686</c:v>
                </c:pt>
                <c:pt idx="278">
                  <c:v>-20.747559006880124</c:v>
                </c:pt>
                <c:pt idx="279">
                  <c:v>-14.043662452606782</c:v>
                </c:pt>
                <c:pt idx="280">
                  <c:v>-7.2280342890952625</c:v>
                </c:pt>
                <c:pt idx="281">
                  <c:v>-0.29785775308801021</c:v>
                </c:pt>
                <c:pt idx="282">
                  <c:v>6.7497794021736581</c:v>
                </c:pt>
                <c:pt idx="283">
                  <c:v>13.917888987439824</c:v>
                </c:pt>
                <c:pt idx="284">
                  <c:v>21.209586669003556</c:v>
                </c:pt>
                <c:pt idx="285">
                  <c:v>28.628096484159869</c:v>
                </c:pt>
                <c:pt idx="286">
                  <c:v>36.176755594318934</c:v>
                </c:pt>
                <c:pt idx="287">
                  <c:v>43.859019290498395</c:v>
                </c:pt>
                <c:pt idx="288">
                  <c:v>51.678466266966893</c:v>
                </c:pt>
                <c:pt idx="289">
                  <c:v>59.638804179948238</c:v>
                </c:pt>
                <c:pt idx="290">
                  <c:v>67.743875509529289</c:v>
                </c:pt>
                <c:pt idx="291">
                  <c:v>75.997663744240299</c:v>
                </c:pt>
                <c:pt idx="292">
                  <c:v>84.40429990922371</c:v>
                </c:pt>
                <c:pt idx="293">
                  <c:v>92.968069460468314</c:v>
                </c:pt>
                <c:pt idx="294">
                  <c:v>101.69341956928383</c:v>
                </c:pt>
                <c:pt idx="295">
                  <c:v>110.58496682302916</c:v>
                </c:pt>
                <c:pt idx="296">
                  <c:v>119.6475053701156</c:v>
                </c:pt>
                <c:pt idx="297">
                  <c:v>128.88601553947558</c:v>
                </c:pt>
                <c:pt idx="298">
                  <c:v>138.30567296705829</c:v>
                </c:pt>
                <c:pt idx="299">
                  <c:v>147.9118582644943</c:v>
                </c:pt>
                <c:pt idx="300">
                  <c:v>157.71016726787889</c:v>
                </c:pt>
                <c:pt idx="301">
                  <c:v>167.70642190769559</c:v>
                </c:pt>
                <c:pt idx="302">
                  <c:v>177.9066817442432</c:v>
                </c:pt>
                <c:pt idx="303">
                  <c:v>188.31725621659575</c:v>
                </c:pt>
                <c:pt idx="304">
                  <c:v>198.94471765712251</c:v>
                </c:pt>
                <c:pt idx="305">
                  <c:v>209.79591512797606</c:v>
                </c:pt>
                <c:pt idx="306">
                  <c:v>220.87798914076257</c:v>
                </c:pt>
                <c:pt idx="307">
                  <c:v>232.19838732586732</c:v>
                </c:pt>
                <c:pt idx="308">
                  <c:v>243.76488112369157</c:v>
                </c:pt>
                <c:pt idx="309">
                  <c:v>255.58558357641323</c:v>
                </c:pt>
                <c:pt idx="310">
                  <c:v>267.66896830586188</c:v>
                </c:pt>
                <c:pt idx="311">
                  <c:v>280.02388977080363</c:v>
                </c:pt>
                <c:pt idx="312">
                  <c:v>292.65960490540351</c:v>
                </c:pt>
                <c:pt idx="313">
                  <c:v>305.58579624999379</c:v>
                </c:pt>
                <c:pt idx="314">
                  <c:v>318.8125966956211</c:v>
                </c:pt>
                <c:pt idx="315">
                  <c:v>332.35061597526351</c:v>
                </c:pt>
                <c:pt idx="316">
                  <c:v>346.21096904727824</c:v>
                </c:pt>
                <c:pt idx="317">
                  <c:v>360.40530653066662</c:v>
                </c:pt>
                <c:pt idx="318">
                  <c:v>374.94584736730849</c:v>
                </c:pt>
                <c:pt idx="319">
                  <c:v>389.84541390362051</c:v>
                </c:pt>
                <c:pt idx="320">
                  <c:v>405.1174696033404</c:v>
                </c:pt>
                <c:pt idx="321">
                  <c:v>420.77615962457207</c:v>
                </c:pt>
                <c:pt idx="322">
                  <c:v>436.83635451814303</c:v>
                </c:pt>
                <c:pt idx="323">
                  <c:v>453.3136973310277</c:v>
                </c:pt>
                <c:pt idx="324">
                  <c:v>470.22465442846169</c:v>
                </c:pt>
                <c:pt idx="325">
                  <c:v>487.58657038182741</c:v>
                </c:pt>
                <c:pt idx="326">
                  <c:v>505.41772730690582</c:v>
                </c:pt>
                <c:pt idx="327">
                  <c:v>523.73740907924639</c:v>
                </c:pt>
                <c:pt idx="328">
                  <c:v>542.56597090081914</c:v>
                </c:pt>
                <c:pt idx="329">
                  <c:v>561.92491474553412</c:v>
                </c:pt>
                <c:pt idx="330">
                  <c:v>581.83697127152709</c:v>
                </c:pt>
                <c:pt idx="331">
                  <c:v>602.32618885624447</c:v>
                </c:pt>
                <c:pt idx="332">
                  <c:v>623.41803048757106</c:v>
                </c:pt>
                <c:pt idx="333">
                  <c:v>645.13947933177315</c:v>
                </c:pt>
                <c:pt idx="334">
                  <c:v>667.51915389852684</c:v>
                </c:pt>
                <c:pt idx="335">
                  <c:v>690.5874338365652</c:v>
                </c:pt>
                <c:pt idx="336">
                  <c:v>714.37659752266723</c:v>
                </c:pt>
                <c:pt idx="337">
                  <c:v>738.92097275435981</c:v>
                </c:pt>
                <c:pt idx="338">
                  <c:v>764.25710202578443</c:v>
                </c:pt>
                <c:pt idx="339">
                  <c:v>790.42392406020667</c:v>
                </c:pt>
                <c:pt idx="340">
                  <c:v>817.4629734957764</c:v>
                </c:pt>
                <c:pt idx="341">
                  <c:v>845.41860087831424</c:v>
                </c:pt>
                <c:pt idx="342">
                  <c:v>874.33821541197403</c:v>
                </c:pt>
                <c:pt idx="343">
                  <c:v>904.27255326260479</c:v>
                </c:pt>
                <c:pt idx="344">
                  <c:v>935.27597460790071</c:v>
                </c:pt>
                <c:pt idx="345">
                  <c:v>967.4067930930255</c:v>
                </c:pt>
                <c:pt idx="346">
                  <c:v>1000.7276418924143</c:v>
                </c:pt>
                <c:pt idx="347">
                  <c:v>1035.3058812125346</c:v>
                </c:pt>
                <c:pt idx="348">
                  <c:v>1071.2140528141981</c:v>
                </c:pt>
                <c:pt idx="349">
                  <c:v>1108.5303880080835</c:v>
                </c:pt>
                <c:pt idx="350">
                  <c:v>1147.3393766097247</c:v>
                </c:pt>
                <c:pt idx="351">
                  <c:v>1187.7324055624533</c:v>
                </c:pt>
                <c:pt idx="352">
                  <c:v>1229.8084773882119</c:v>
                </c:pt>
                <c:pt idx="353">
                  <c:v>1273.6750203554921</c:v>
                </c:pt>
                <c:pt idx="354">
                  <c:v>1319.4488043213501</c:v>
                </c:pt>
                <c:pt idx="355">
                  <c:v>1367.2569786856907</c:v>
                </c:pt>
                <c:pt idx="356">
                  <c:v>1417.2382518847739</c:v>
                </c:pt>
                <c:pt idx="357">
                  <c:v>1469.5442354652091</c:v>
                </c:pt>
                <c:pt idx="358">
                  <c:v>1524.3409801685234</c:v>
                </c:pt>
                <c:pt idx="359">
                  <c:v>1581.8107368085839</c:v>
                </c:pt>
                <c:pt idx="360">
                  <c:v>1642.1539812806477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B6-4ADC-AE95-6935A9326CDE}"/>
            </c:ext>
          </c:extLst>
        </c:ser>
        <c:ser>
          <c:idx val="2"/>
          <c:order val="2"/>
          <c:tx>
            <c:strRef>
              <c:f>'Na0.33'!$J$1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'Na0.33'!$F$2:$F$342</c:f>
              <c:numCache>
                <c:formatCode>General</c:formatCode>
                <c:ptCount val="34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</c:numCache>
            </c:numRef>
          </c:xVal>
          <c:yVal>
            <c:numRef>
              <c:f>'Na0.33'!$J$2:$J$342</c:f>
              <c:numCache>
                <c:formatCode>General</c:formatCode>
                <c:ptCount val="341"/>
                <c:pt idx="0">
                  <c:v>22.354478823708718</c:v>
                </c:pt>
                <c:pt idx="1">
                  <c:v>22.363046195444454</c:v>
                </c:pt>
                <c:pt idx="2">
                  <c:v>22.371656619299468</c:v>
                </c:pt>
                <c:pt idx="3">
                  <c:v>22.380310420604633</c:v>
                </c:pt>
                <c:pt idx="4">
                  <c:v>22.389007927976998</c:v>
                </c:pt>
                <c:pt idx="5">
                  <c:v>22.397749473361372</c:v>
                </c:pt>
                <c:pt idx="6">
                  <c:v>22.40653539207257</c:v>
                </c:pt>
                <c:pt idx="7">
                  <c:v>22.415366022838278</c:v>
                </c:pt>
                <c:pt idx="8">
                  <c:v>22.424241707842587</c:v>
                </c:pt>
                <c:pt idx="9">
                  <c:v>22.43316279277019</c:v>
                </c:pt>
                <c:pt idx="10">
                  <c:v>22.442129626851273</c:v>
                </c:pt>
                <c:pt idx="11">
                  <c:v>22.451142562907062</c:v>
                </c:pt>
                <c:pt idx="12">
                  <c:v>22.460201957396126</c:v>
                </c:pt>
                <c:pt idx="13">
                  <c:v>22.469308170461364</c:v>
                </c:pt>
                <c:pt idx="14">
                  <c:v>22.478461565977717</c:v>
                </c:pt>
                <c:pt idx="15">
                  <c:v>22.48766251160065</c:v>
                </c:pt>
                <c:pt idx="16">
                  <c:v>22.496911378815369</c:v>
                </c:pt>
                <c:pt idx="17">
                  <c:v>22.506208542986819</c:v>
                </c:pt>
                <c:pt idx="18">
                  <c:v>22.515554383410478</c:v>
                </c:pt>
                <c:pt idx="19">
                  <c:v>22.52494928336392</c:v>
                </c:pt>
                <c:pt idx="20">
                  <c:v>22.534393630159222</c:v>
                </c:pt>
                <c:pt idx="21">
                  <c:v>22.543887815196189</c:v>
                </c:pt>
                <c:pt idx="22">
                  <c:v>22.553432234016419</c:v>
                </c:pt>
                <c:pt idx="23">
                  <c:v>22.563027286358242</c:v>
                </c:pt>
                <c:pt idx="24">
                  <c:v>22.572673376212521</c:v>
                </c:pt>
                <c:pt idx="25">
                  <c:v>22.582370911879359</c:v>
                </c:pt>
                <c:pt idx="26">
                  <c:v>22.592120306025695</c:v>
                </c:pt>
                <c:pt idx="27">
                  <c:v>22.601921975743863</c:v>
                </c:pt>
                <c:pt idx="28">
                  <c:v>22.611776342611051</c:v>
                </c:pt>
                <c:pt idx="29">
                  <c:v>22.621683832749763</c:v>
                </c:pt>
                <c:pt idx="30">
                  <c:v>22.631644876889226</c:v>
                </c:pt>
                <c:pt idx="31">
                  <c:v>22.641659910427816</c:v>
                </c:pt>
                <c:pt idx="32">
                  <c:v>22.651729373496508</c:v>
                </c:pt>
                <c:pt idx="33">
                  <c:v>22.66185371102334</c:v>
                </c:pt>
                <c:pt idx="34">
                  <c:v>22.672033372798953</c:v>
                </c:pt>
                <c:pt idx="35">
                  <c:v>22.6822688135432</c:v>
                </c:pt>
                <c:pt idx="36">
                  <c:v>22.692560492972852</c:v>
                </c:pt>
                <c:pt idx="37">
                  <c:v>22.702908875870438</c:v>
                </c:pt>
                <c:pt idx="38">
                  <c:v>22.713314432154199</c:v>
                </c:pt>
                <c:pt idx="39">
                  <c:v>22.723777636949229</c:v>
                </c:pt>
                <c:pt idx="40">
                  <c:v>22.734298970659783</c:v>
                </c:pt>
                <c:pt idx="41">
                  <c:v>22.744878919042822</c:v>
                </c:pt>
                <c:pt idx="42">
                  <c:v>22.75551797328275</c:v>
                </c:pt>
                <c:pt idx="43">
                  <c:v>22.766216630067436</c:v>
                </c:pt>
                <c:pt idx="44">
                  <c:v>22.776975391665523</c:v>
                </c:pt>
                <c:pt idx="45">
                  <c:v>22.787794766005003</c:v>
                </c:pt>
                <c:pt idx="46">
                  <c:v>22.798675266753186</c:v>
                </c:pt>
                <c:pt idx="47">
                  <c:v>22.809617413397955</c:v>
                </c:pt>
                <c:pt idx="48">
                  <c:v>22.82062173133048</c:v>
                </c:pt>
                <c:pt idx="49">
                  <c:v>22.831688751929288</c:v>
                </c:pt>
                <c:pt idx="50">
                  <c:v>22.842819012645801</c:v>
                </c:pt>
                <c:pt idx="51">
                  <c:v>22.85401305709135</c:v>
                </c:pt>
                <c:pt idx="52">
                  <c:v>22.865271435125667</c:v>
                </c:pt>
                <c:pt idx="53">
                  <c:v>22.876594702946925</c:v>
                </c:pt>
                <c:pt idx="54">
                  <c:v>22.887983423183336</c:v>
                </c:pt>
                <c:pt idx="55">
                  <c:v>22.899438164986332</c:v>
                </c:pt>
                <c:pt idx="56">
                  <c:v>22.910959504125394</c:v>
                </c:pt>
                <c:pt idx="57">
                  <c:v>22.922548023084509</c:v>
                </c:pt>
                <c:pt idx="58">
                  <c:v>22.934204311160343</c:v>
                </c:pt>
                <c:pt idx="59">
                  <c:v>22.945928964562135</c:v>
                </c:pt>
                <c:pt idx="60">
                  <c:v>22.957722586513352</c:v>
                </c:pt>
                <c:pt idx="61">
                  <c:v>22.969585787355133</c:v>
                </c:pt>
                <c:pt idx="62">
                  <c:v>22.981519184651603</c:v>
                </c:pt>
                <c:pt idx="63">
                  <c:v>22.993523403297008</c:v>
                </c:pt>
                <c:pt idx="64">
                  <c:v>23.005599075624829</c:v>
                </c:pt>
                <c:pt idx="65">
                  <c:v>23.017746841518786</c:v>
                </c:pt>
                <c:pt idx="66">
                  <c:v>23.029967348525883</c:v>
                </c:pt>
                <c:pt idx="67">
                  <c:v>23.042261251971457</c:v>
                </c:pt>
                <c:pt idx="68">
                  <c:v>23.054629215076346</c:v>
                </c:pt>
                <c:pt idx="69">
                  <c:v>23.067071909076127</c:v>
                </c:pt>
                <c:pt idx="70">
                  <c:v>23.079590013342571</c:v>
                </c:pt>
                <c:pt idx="71">
                  <c:v>23.092184215507292</c:v>
                </c:pt>
                <c:pt idx="72">
                  <c:v>23.104855211587651</c:v>
                </c:pt>
                <c:pt idx="73">
                  <c:v>23.117603706114988</c:v>
                </c:pt>
                <c:pt idx="74">
                  <c:v>23.130430412265191</c:v>
                </c:pt>
                <c:pt idx="75">
                  <c:v>23.1433360519917</c:v>
                </c:pt>
                <c:pt idx="76">
                  <c:v>23.156321356160966</c:v>
                </c:pt>
                <c:pt idx="77">
                  <c:v>23.169387064690415</c:v>
                </c:pt>
                <c:pt idx="78">
                  <c:v>23.18253392668899</c:v>
                </c:pt>
                <c:pt idx="79">
                  <c:v>23.19576270060033</c:v>
                </c:pt>
                <c:pt idx="80">
                  <c:v>23.209074154348617</c:v>
                </c:pt>
                <c:pt idx="81">
                  <c:v>23.222469065487171</c:v>
                </c:pt>
                <c:pt idx="82">
                  <c:v>23.235948221349872</c:v>
                </c:pt>
                <c:pt idx="83">
                  <c:v>23.249512419205395</c:v>
                </c:pt>
                <c:pt idx="84">
                  <c:v>23.263162466414432</c:v>
                </c:pt>
                <c:pt idx="85">
                  <c:v>23.276899180589876</c:v>
                </c:pt>
                <c:pt idx="86">
                  <c:v>23.290723389760071</c:v>
                </c:pt>
                <c:pt idx="87">
                  <c:v>23.304635932535184</c:v>
                </c:pt>
                <c:pt idx="88">
                  <c:v>23.318637658276806</c:v>
                </c:pt>
                <c:pt idx="89">
                  <c:v>23.332729427270788</c:v>
                </c:pt>
                <c:pt idx="90">
                  <c:v>23.346912110903439</c:v>
                </c:pt>
                <c:pt idx="91">
                  <c:v>23.361186591841154</c:v>
                </c:pt>
                <c:pt idx="92">
                  <c:v>23.375553764213532</c:v>
                </c:pt>
                <c:pt idx="93">
                  <c:v>23.390014533800059</c:v>
                </c:pt>
                <c:pt idx="94">
                  <c:v>23.404569818220487</c:v>
                </c:pt>
                <c:pt idx="95">
                  <c:v>23.419220547128919</c:v>
                </c:pt>
                <c:pt idx="96">
                  <c:v>23.433967662411746</c:v>
                </c:pt>
                <c:pt idx="97">
                  <c:v>23.448812118389512</c:v>
                </c:pt>
                <c:pt idx="98">
                  <c:v>23.463754882022755</c:v>
                </c:pt>
                <c:pt idx="99">
                  <c:v>23.478796933122005</c:v>
                </c:pt>
                <c:pt idx="100">
                  <c:v>23.493939264561917</c:v>
                </c:pt>
                <c:pt idx="101">
                  <c:v>23.509182882499751</c:v>
                </c:pt>
                <c:pt idx="102">
                  <c:v>23.524528806598241</c:v>
                </c:pt>
                <c:pt idx="103">
                  <c:v>23.539978070252953</c:v>
                </c:pt>
                <c:pt idx="104">
                  <c:v>23.555531720824249</c:v>
                </c:pt>
                <c:pt idx="105">
                  <c:v>23.571190819873998</c:v>
                </c:pt>
                <c:pt idx="106">
                  <c:v>23.586956443407075</c:v>
                </c:pt>
                <c:pt idx="107">
                  <c:v>23.60282968211785</c:v>
                </c:pt>
                <c:pt idx="108">
                  <c:v>23.618811641641717</c:v>
                </c:pt>
                <c:pt idx="109">
                  <c:v>23.634903442811794</c:v>
                </c:pt>
                <c:pt idx="110">
                  <c:v>23.651106221920976</c:v>
                </c:pt>
                <c:pt idx="111">
                  <c:v>23.667421130989389</c:v>
                </c:pt>
                <c:pt idx="112">
                  <c:v>23.683849338037447</c:v>
                </c:pt>
                <c:pt idx="113">
                  <c:v>23.700392027364586</c:v>
                </c:pt>
                <c:pt idx="114">
                  <c:v>23.71705039983387</c:v>
                </c:pt>
                <c:pt idx="115">
                  <c:v>23.733825673162588</c:v>
                </c:pt>
                <c:pt idx="116">
                  <c:v>23.750719082218971</c:v>
                </c:pt>
                <c:pt idx="117">
                  <c:v>23.767731879325225</c:v>
                </c:pt>
                <c:pt idx="118">
                  <c:v>23.784865334566987</c:v>
                </c:pt>
                <c:pt idx="119">
                  <c:v>23.802120736109398</c:v>
                </c:pt>
                <c:pt idx="120">
                  <c:v>23.819499390519972</c:v>
                </c:pt>
                <c:pt idx="121">
                  <c:v>23.83700262309836</c:v>
                </c:pt>
                <c:pt idx="122">
                  <c:v>23.854631778213285</c:v>
                </c:pt>
                <c:pt idx="123">
                  <c:v>23.87238821964673</c:v>
                </c:pt>
                <c:pt idx="124">
                  <c:v>23.890273330945636</c:v>
                </c:pt>
                <c:pt idx="125">
                  <c:v>23.908288515781258</c:v>
                </c:pt>
                <c:pt idx="126">
                  <c:v>23.926435198316412</c:v>
                </c:pt>
                <c:pt idx="127">
                  <c:v>23.94471482358076</c:v>
                </c:pt>
                <c:pt idx="128">
                  <c:v>23.963128857854407</c:v>
                </c:pt>
                <c:pt idx="129">
                  <c:v>23.981678789059963</c:v>
                </c:pt>
                <c:pt idx="130">
                  <c:v>24.000366127163336</c:v>
                </c:pt>
                <c:pt idx="131">
                  <c:v>24.019192404583464</c:v>
                </c:pt>
                <c:pt idx="132">
                  <c:v>24.038159176611202</c:v>
                </c:pt>
                <c:pt idx="133">
                  <c:v>24.05726802183765</c:v>
                </c:pt>
                <c:pt idx="134">
                  <c:v>24.076520542592121</c:v>
                </c:pt>
                <c:pt idx="135">
                  <c:v>24.09591836539002</c:v>
                </c:pt>
                <c:pt idx="136">
                  <c:v>24.115463141390933</c:v>
                </c:pt>
                <c:pt idx="137">
                  <c:v>24.135156546867137</c:v>
                </c:pt>
                <c:pt idx="138">
                  <c:v>24.155000283682853</c:v>
                </c:pt>
                <c:pt idx="139">
                  <c:v>24.174996079784513</c:v>
                </c:pt>
                <c:pt idx="140">
                  <c:v>24.195145689702343</c:v>
                </c:pt>
                <c:pt idx="141">
                  <c:v>24.215450895063555</c:v>
                </c:pt>
                <c:pt idx="142">
                  <c:v>24.235913505117484</c:v>
                </c:pt>
                <c:pt idx="143">
                  <c:v>24.256535357273002</c:v>
                </c:pt>
                <c:pt idx="144">
                  <c:v>24.277318317648486</c:v>
                </c:pt>
                <c:pt idx="145">
                  <c:v>24.298264281634758</c:v>
                </c:pt>
                <c:pt idx="146">
                  <c:v>24.319375174471318</c:v>
                </c:pt>
                <c:pt idx="147">
                  <c:v>24.340652951836226</c:v>
                </c:pt>
                <c:pt idx="148">
                  <c:v>24.362099600450065</c:v>
                </c:pt>
                <c:pt idx="149">
                  <c:v>24.383717138694291</c:v>
                </c:pt>
                <c:pt idx="150">
                  <c:v>24.405507617244471</c:v>
                </c:pt>
                <c:pt idx="151">
                  <c:v>24.427473119718751</c:v>
                </c:pt>
                <c:pt idx="152">
                  <c:v>24.449615763342017</c:v>
                </c:pt>
                <c:pt idx="153">
                  <c:v>24.471937699626196</c:v>
                </c:pt>
                <c:pt idx="154">
                  <c:v>24.494441115067161</c:v>
                </c:pt>
                <c:pt idx="155">
                  <c:v>24.517128231858663</c:v>
                </c:pt>
                <c:pt idx="156">
                  <c:v>24.540001308623864</c:v>
                </c:pt>
                <c:pt idx="157">
                  <c:v>24.563062641164915</c:v>
                </c:pt>
                <c:pt idx="158">
                  <c:v>24.586314563231095</c:v>
                </c:pt>
                <c:pt idx="159">
                  <c:v>24.609759447306125</c:v>
                </c:pt>
                <c:pt idx="160">
                  <c:v>24.633399705415112</c:v>
                </c:pt>
                <c:pt idx="161">
                  <c:v>24.65723778995179</c:v>
                </c:pt>
                <c:pt idx="162">
                  <c:v>24.681276194526589</c:v>
                </c:pt>
                <c:pt idx="163">
                  <c:v>24.705517454836201</c:v>
                </c:pt>
                <c:pt idx="164">
                  <c:v>24.729964149555215</c:v>
                </c:pt>
                <c:pt idx="165">
                  <c:v>24.754618901250559</c:v>
                </c:pt>
                <c:pt idx="166">
                  <c:v>24.779484377319367</c:v>
                </c:pt>
                <c:pt idx="167">
                  <c:v>24.804563290950998</c:v>
                </c:pt>
                <c:pt idx="168">
                  <c:v>24.829858402113938</c:v>
                </c:pt>
                <c:pt idx="169">
                  <c:v>24.855372518568331</c:v>
                </c:pt>
                <c:pt idx="170">
                  <c:v>24.881108496904936</c:v>
                </c:pt>
                <c:pt idx="171">
                  <c:v>24.907069243611296</c:v>
                </c:pt>
                <c:pt idx="172">
                  <c:v>24.933257716165954</c:v>
                </c:pt>
                <c:pt idx="173">
                  <c:v>24.95967692416162</c:v>
                </c:pt>
                <c:pt idx="174">
                  <c:v>24.986329930458137</c:v>
                </c:pt>
                <c:pt idx="175">
                  <c:v>25.013219852366177</c:v>
                </c:pt>
                <c:pt idx="176">
                  <c:v>25.040349862862683</c:v>
                </c:pt>
                <c:pt idx="177">
                  <c:v>25.067723191838976</c:v>
                </c:pt>
                <c:pt idx="178">
                  <c:v>25.095343127382623</c:v>
                </c:pt>
                <c:pt idx="179">
                  <c:v>25.123213017094088</c:v>
                </c:pt>
                <c:pt idx="180">
                  <c:v>25.151336269439291</c:v>
                </c:pt>
                <c:pt idx="181">
                  <c:v>25.179716355139245</c:v>
                </c:pt>
                <c:pt idx="182">
                  <c:v>25.208356808597919</c:v>
                </c:pt>
                <c:pt idx="183">
                  <c:v>25.237261229369569</c:v>
                </c:pt>
                <c:pt idx="184">
                  <c:v>25.266433283666888</c:v>
                </c:pt>
                <c:pt idx="185">
                  <c:v>25.295876705911155</c:v>
                </c:pt>
                <c:pt idx="186">
                  <c:v>25.325595300325929</c:v>
                </c:pt>
                <c:pt idx="187">
                  <c:v>25.355592942575587</c:v>
                </c:pt>
                <c:pt idx="188">
                  <c:v>25.385873581450241</c:v>
                </c:pt>
                <c:pt idx="189">
                  <c:v>25.416441240598587</c:v>
                </c:pt>
                <c:pt idx="190">
                  <c:v>25.447300020310252</c:v>
                </c:pt>
                <c:pt idx="191">
                  <c:v>25.4784540993493</c:v>
                </c:pt>
                <c:pt idx="192">
                  <c:v>25.509907736840645</c:v>
                </c:pt>
                <c:pt idx="193">
                  <c:v>25.541665274211137</c:v>
                </c:pt>
                <c:pt idx="194">
                  <c:v>25.573731137187167</c:v>
                </c:pt>
                <c:pt idx="195">
                  <c:v>25.606109837850767</c:v>
                </c:pt>
                <c:pt idx="196">
                  <c:v>25.638805976756167</c:v>
                </c:pt>
                <c:pt idx="197">
                  <c:v>25.671824245108912</c:v>
                </c:pt>
                <c:pt idx="198">
                  <c:v>25.7051694270097</c:v>
                </c:pt>
                <c:pt idx="199">
                  <c:v>25.738846401765226</c:v>
                </c:pt>
                <c:pt idx="200">
                  <c:v>25.772860146268307</c:v>
                </c:pt>
                <c:pt idx="201">
                  <c:v>25.807215737449813</c:v>
                </c:pt>
                <c:pt idx="202">
                  <c:v>25.841918354804868</c:v>
                </c:pt>
                <c:pt idx="203">
                  <c:v>25.876973282996012</c:v>
                </c:pt>
                <c:pt idx="204">
                  <c:v>25.912385914536046</c:v>
                </c:pt>
                <c:pt idx="205">
                  <c:v>25.948161752553414</c:v>
                </c:pt>
                <c:pt idx="206">
                  <c:v>25.984306413643129</c:v>
                </c:pt>
                <c:pt idx="207">
                  <c:v>26.020825630806307</c:v>
                </c:pt>
                <c:pt idx="208">
                  <c:v>26.057725256481607</c:v>
                </c:pt>
                <c:pt idx="209">
                  <c:v>26.095011265671829</c:v>
                </c:pt>
                <c:pt idx="210">
                  <c:v>26.132689759169317</c:v>
                </c:pt>
                <c:pt idx="211">
                  <c:v>26.170766966883711</c:v>
                </c:pt>
                <c:pt idx="212">
                  <c:v>26.209249251275914</c:v>
                </c:pt>
                <c:pt idx="213">
                  <c:v>26.248143110902262</c:v>
                </c:pt>
                <c:pt idx="214">
                  <c:v>26.287455184072975</c:v>
                </c:pt>
                <c:pt idx="215">
                  <c:v>26.327192252629324</c:v>
                </c:pt>
                <c:pt idx="216">
                  <c:v>26.367361245843888</c:v>
                </c:pt>
                <c:pt idx="217">
                  <c:v>26.407969244448779</c:v>
                </c:pt>
                <c:pt idx="218">
                  <c:v>26.449023484796577</c:v>
                </c:pt>
                <c:pt idx="219">
                  <c:v>26.49053136315927</c:v>
                </c:pt>
                <c:pt idx="220">
                  <c:v>26.532500440170438</c:v>
                </c:pt>
                <c:pt idx="221">
                  <c:v>26.574938445416368</c:v>
                </c:pt>
                <c:pt idx="222">
                  <c:v>26.617853282181915</c:v>
                </c:pt>
                <c:pt idx="223">
                  <c:v>26.661253032357241</c:v>
                </c:pt>
                <c:pt idx="224">
                  <c:v>26.705145961511832</c:v>
                </c:pt>
                <c:pt idx="225">
                  <c:v>26.749540524142475</c:v>
                </c:pt>
                <c:pt idx="226">
                  <c:v>26.79444536910221</c:v>
                </c:pt>
                <c:pt idx="227">
                  <c:v>26.839869345217544</c:v>
                </c:pt>
                <c:pt idx="228">
                  <c:v>26.88582150710166</c:v>
                </c:pt>
                <c:pt idx="229">
                  <c:v>26.932311121171558</c:v>
                </c:pt>
                <c:pt idx="230">
                  <c:v>26.979347671877576</c:v>
                </c:pt>
                <c:pt idx="231">
                  <c:v>27.026940868154075</c:v>
                </c:pt>
                <c:pt idx="232">
                  <c:v>27.075100650100531</c:v>
                </c:pt>
                <c:pt idx="233">
                  <c:v>27.123837195902638</c:v>
                </c:pt>
                <c:pt idx="234">
                  <c:v>27.173160929003561</c:v>
                </c:pt>
                <c:pt idx="235">
                  <c:v>27.223082525536014</c:v>
                </c:pt>
                <c:pt idx="236">
                  <c:v>27.273612922026174</c:v>
                </c:pt>
                <c:pt idx="237">
                  <c:v>27.324763323381251</c:v>
                </c:pt>
                <c:pt idx="238">
                  <c:v>27.376545211172807</c:v>
                </c:pt>
                <c:pt idx="239">
                  <c:v>27.428970352228855</c:v>
                </c:pt>
                <c:pt idx="240">
                  <c:v>27.482050807548106</c:v>
                </c:pt>
                <c:pt idx="241">
                  <c:v>27.535798941550613</c:v>
                </c:pt>
                <c:pt idx="242">
                  <c:v>27.590227431679736</c:v>
                </c:pt>
                <c:pt idx="243">
                  <c:v>27.645349278371015</c:v>
                </c:pt>
                <c:pt idx="244">
                  <c:v>27.701177815404485</c:v>
                </c:pt>
                <c:pt idx="245">
                  <c:v>27.75772672065775</c:v>
                </c:pt>
                <c:pt idx="246">
                  <c:v>27.815010027277935</c:v>
                </c:pt>
                <c:pt idx="247">
                  <c:v>27.873042135291847</c:v>
                </c:pt>
                <c:pt idx="248">
                  <c:v>27.931837823674364</c:v>
                </c:pt>
                <c:pt idx="249">
                  <c:v>27.991412262896386</c:v>
                </c:pt>
                <c:pt idx="250">
                  <c:v>28.051781027974702</c:v>
                </c:pt>
                <c:pt idx="251">
                  <c:v>28.112960112047357</c:v>
                </c:pt>
                <c:pt idx="252">
                  <c:v>28.174965940499369</c:v>
                </c:pt>
                <c:pt idx="253">
                  <c:v>28.237815385665019</c:v>
                </c:pt>
                <c:pt idx="254">
                  <c:v>28.301525782134306</c:v>
                </c:pt>
                <c:pt idx="255">
                  <c:v>28.366114942692825</c:v>
                </c:pt>
                <c:pt idx="256">
                  <c:v>28.431601174925767</c:v>
                </c:pt>
                <c:pt idx="257">
                  <c:v>28.498003298518611</c:v>
                </c:pt>
                <c:pt idx="258">
                  <c:v>28.565340663288818</c:v>
                </c:pt>
                <c:pt idx="259">
                  <c:v>28.633633167984847</c:v>
                </c:pt>
                <c:pt idx="260">
                  <c:v>28.702901279890813</c:v>
                </c:pt>
                <c:pt idx="261">
                  <c:v>28.773166055277443</c:v>
                </c:pt>
                <c:pt idx="262">
                  <c:v>28.844449160742144</c:v>
                </c:pt>
                <c:pt idx="263">
                  <c:v>28.916772895483696</c:v>
                </c:pt>
                <c:pt idx="264">
                  <c:v>28.990160214559687</c:v>
                </c:pt>
                <c:pt idx="265">
                  <c:v>29.064634753177543</c:v>
                </c:pt>
                <c:pt idx="266">
                  <c:v>29.140220852073277</c:v>
                </c:pt>
                <c:pt idx="267">
                  <c:v>29.216943584035114</c:v>
                </c:pt>
                <c:pt idx="268">
                  <c:v>29.294828781632734</c:v>
                </c:pt>
                <c:pt idx="269">
                  <c:v>29.373903066216577</c:v>
                </c:pt>
                <c:pt idx="270">
                  <c:v>29.454193878255559</c:v>
                </c:pt>
                <c:pt idx="271">
                  <c:v>29.53572950908584</c:v>
                </c:pt>
                <c:pt idx="272">
                  <c:v>29.618539134147845</c:v>
                </c:pt>
                <c:pt idx="273">
                  <c:v>29.702652847793509</c:v>
                </c:pt>
                <c:pt idx="274">
                  <c:v>29.788101699751003</c:v>
                </c:pt>
                <c:pt idx="275">
                  <c:v>29.874917733339814</c:v>
                </c:pt>
                <c:pt idx="276">
                  <c:v>29.963134025534902</c:v>
                </c:pt>
                <c:pt idx="277">
                  <c:v>30.052784728985195</c:v>
                </c:pt>
                <c:pt idx="278">
                  <c:v>30.143905116098601</c:v>
                </c:pt>
                <c:pt idx="279">
                  <c:v>30.236531625313063</c:v>
                </c:pt>
                <c:pt idx="280">
                  <c:v>30.330701909681096</c:v>
                </c:pt>
                <c:pt idx="281">
                  <c:v>30.426454887904054</c:v>
                </c:pt>
                <c:pt idx="282">
                  <c:v>30.523830797961299</c:v>
                </c:pt>
                <c:pt idx="283">
                  <c:v>30.622871253489606</c:v>
                </c:pt>
                <c:pt idx="284">
                  <c:v>30.723619303078749</c:v>
                </c:pt>
                <c:pt idx="285">
                  <c:v>30.826119492660744</c:v>
                </c:pt>
                <c:pt idx="286">
                  <c:v>30.930417931182777</c:v>
                </c:pt>
                <c:pt idx="287">
                  <c:v>31.036562359767146</c:v>
                </c:pt>
                <c:pt idx="288">
                  <c:v>31.144602224576236</c:v>
                </c:pt>
                <c:pt idx="289">
                  <c:v>31.254588753616119</c:v>
                </c:pt>
                <c:pt idx="290">
                  <c:v>31.366575037729454</c:v>
                </c:pt>
                <c:pt idx="291">
                  <c:v>31.480616116046708</c:v>
                </c:pt>
                <c:pt idx="292">
                  <c:v>31.596769066184649</c:v>
                </c:pt>
                <c:pt idx="293">
                  <c:v>31.715093099502734</c:v>
                </c:pt>
                <c:pt idx="294">
                  <c:v>31.835649661751354</c:v>
                </c:pt>
                <c:pt idx="295">
                  <c:v>31.958502539471375</c:v>
                </c:pt>
                <c:pt idx="296">
                  <c:v>32.08371797253217</c:v>
                </c:pt>
                <c:pt idx="297">
                  <c:v>32.211364773225206</c:v>
                </c:pt>
                <c:pt idx="298">
                  <c:v>32.341514452363207</c:v>
                </c:pt>
                <c:pt idx="299">
                  <c:v>32.47424135287028</c:v>
                </c:pt>
                <c:pt idx="300">
                  <c:v>32.609622791387487</c:v>
                </c:pt>
                <c:pt idx="301">
                  <c:v>32.747739208460601</c:v>
                </c:pt>
                <c:pt idx="302">
                  <c:v>32.888674327922963</c:v>
                </c:pt>
                <c:pt idx="303">
                  <c:v>33.03251532613713</c:v>
                </c:pt>
                <c:pt idx="304">
                  <c:v>33.179353011814086</c:v>
                </c:pt>
                <c:pt idx="305">
                  <c:v>33.329282017189506</c:v>
                </c:pt>
                <c:pt idx="306">
                  <c:v>33.4824010014027</c:v>
                </c:pt>
                <c:pt idx="307">
                  <c:v>33.63881286699683</c:v>
                </c:pt>
                <c:pt idx="308">
                  <c:v>33.798624990538649</c:v>
                </c:pt>
                <c:pt idx="309">
                  <c:v>33.961949468444033</c:v>
                </c:pt>
                <c:pt idx="310">
                  <c:v>34.128903379191755</c:v>
                </c:pt>
                <c:pt idx="311">
                  <c:v>34.299609063214703</c:v>
                </c:pt>
                <c:pt idx="312">
                  <c:v>34.474194421874536</c:v>
                </c:pt>
                <c:pt idx="313">
                  <c:v>34.652793237055292</c:v>
                </c:pt>
                <c:pt idx="314">
                  <c:v>34.8355455130542</c:v>
                </c:pt>
                <c:pt idx="315">
                  <c:v>35.022597842606018</c:v>
                </c:pt>
                <c:pt idx="316">
                  <c:v>35.214103799051941</c:v>
                </c:pt>
                <c:pt idx="317">
                  <c:v>35.410224356857995</c:v>
                </c:pt>
                <c:pt idx="318">
                  <c:v>35.611128342903228</c:v>
                </c:pt>
                <c:pt idx="319">
                  <c:v>35.816992921196487</c:v>
                </c:pt>
                <c:pt idx="320">
                  <c:v>36.028004113947077</c:v>
                </c:pt>
                <c:pt idx="321">
                  <c:v>36.244357362210344</c:v>
                </c:pt>
                <c:pt idx="322">
                  <c:v>36.466258129659849</c:v>
                </c:pt>
                <c:pt idx="323">
                  <c:v>36.693922553406736</c:v>
                </c:pt>
                <c:pt idx="324">
                  <c:v>36.9275781461996</c:v>
                </c:pt>
                <c:pt idx="325">
                  <c:v>37.167464554800276</c:v>
                </c:pt>
                <c:pt idx="326">
                  <c:v>37.413834379849618</c:v>
                </c:pt>
                <c:pt idx="327">
                  <c:v>37.666954063119483</c:v>
                </c:pt>
                <c:pt idx="328">
                  <c:v>37.927104848702406</c:v>
                </c:pt>
                <c:pt idx="329">
                  <c:v>38.194583825428509</c:v>
                </c:pt>
                <c:pt idx="330">
                  <c:v>38.469705058632499</c:v>
                </c:pt>
                <c:pt idx="331">
                  <c:v>38.752800820335153</c:v>
                </c:pt>
                <c:pt idx="332">
                  <c:v>39.044222927970246</c:v>
                </c:pt>
                <c:pt idx="333">
                  <c:v>39.344344202997426</c:v>
                </c:pt>
                <c:pt idx="334">
                  <c:v>39.653560062116341</c:v>
                </c:pt>
                <c:pt idx="335">
                  <c:v>39.97229025536199</c:v>
                </c:pt>
                <c:pt idx="336">
                  <c:v>40.300980767146569</c:v>
                </c:pt>
                <c:pt idx="337">
                  <c:v>40.640105898352871</c:v>
                </c:pt>
                <c:pt idx="338">
                  <c:v>40.990170549920677</c:v>
                </c:pt>
                <c:pt idx="339">
                  <c:v>41.351712731048082</c:v>
                </c:pt>
                <c:pt idx="340">
                  <c:v>41.725306318213065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B6-4ADC-AE95-6935A9326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'Na0.33'!$C$1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'Na0.33'!$B$2:$B$362</c:f>
              <c:numCache>
                <c:formatCode>General</c:formatCode>
                <c:ptCount val="361"/>
                <c:pt idx="0">
                  <c:v>2000</c:v>
                </c:pt>
                <c:pt idx="1">
                  <c:v>1995</c:v>
                </c:pt>
                <c:pt idx="2">
                  <c:v>1990</c:v>
                </c:pt>
                <c:pt idx="3">
                  <c:v>1985</c:v>
                </c:pt>
                <c:pt idx="4">
                  <c:v>1980</c:v>
                </c:pt>
                <c:pt idx="5">
                  <c:v>1975</c:v>
                </c:pt>
                <c:pt idx="6">
                  <c:v>1970</c:v>
                </c:pt>
                <c:pt idx="7">
                  <c:v>1965</c:v>
                </c:pt>
                <c:pt idx="8">
                  <c:v>1960</c:v>
                </c:pt>
                <c:pt idx="9">
                  <c:v>1955</c:v>
                </c:pt>
                <c:pt idx="10">
                  <c:v>1950</c:v>
                </c:pt>
                <c:pt idx="11">
                  <c:v>1945</c:v>
                </c:pt>
                <c:pt idx="12">
                  <c:v>1940</c:v>
                </c:pt>
                <c:pt idx="13">
                  <c:v>1935</c:v>
                </c:pt>
                <c:pt idx="14">
                  <c:v>1930</c:v>
                </c:pt>
                <c:pt idx="15">
                  <c:v>1925</c:v>
                </c:pt>
                <c:pt idx="16">
                  <c:v>1920</c:v>
                </c:pt>
                <c:pt idx="17">
                  <c:v>1915</c:v>
                </c:pt>
                <c:pt idx="18">
                  <c:v>1910</c:v>
                </c:pt>
                <c:pt idx="19">
                  <c:v>1905</c:v>
                </c:pt>
                <c:pt idx="20">
                  <c:v>1900</c:v>
                </c:pt>
                <c:pt idx="21">
                  <c:v>1895</c:v>
                </c:pt>
                <c:pt idx="22">
                  <c:v>1890</c:v>
                </c:pt>
                <c:pt idx="23">
                  <c:v>1885</c:v>
                </c:pt>
                <c:pt idx="24">
                  <c:v>1880</c:v>
                </c:pt>
                <c:pt idx="25">
                  <c:v>1875</c:v>
                </c:pt>
                <c:pt idx="26">
                  <c:v>1870</c:v>
                </c:pt>
                <c:pt idx="27">
                  <c:v>1865</c:v>
                </c:pt>
                <c:pt idx="28">
                  <c:v>1860</c:v>
                </c:pt>
                <c:pt idx="29">
                  <c:v>1855</c:v>
                </c:pt>
                <c:pt idx="30">
                  <c:v>1850</c:v>
                </c:pt>
                <c:pt idx="31">
                  <c:v>1845</c:v>
                </c:pt>
                <c:pt idx="32">
                  <c:v>1840</c:v>
                </c:pt>
                <c:pt idx="33">
                  <c:v>1835</c:v>
                </c:pt>
                <c:pt idx="34">
                  <c:v>1830</c:v>
                </c:pt>
                <c:pt idx="35">
                  <c:v>1825</c:v>
                </c:pt>
                <c:pt idx="36">
                  <c:v>1820</c:v>
                </c:pt>
                <c:pt idx="37">
                  <c:v>1815</c:v>
                </c:pt>
                <c:pt idx="38">
                  <c:v>1810</c:v>
                </c:pt>
                <c:pt idx="39">
                  <c:v>1805</c:v>
                </c:pt>
                <c:pt idx="40">
                  <c:v>1800</c:v>
                </c:pt>
                <c:pt idx="41">
                  <c:v>1795</c:v>
                </c:pt>
                <c:pt idx="42">
                  <c:v>1790</c:v>
                </c:pt>
                <c:pt idx="43">
                  <c:v>1785</c:v>
                </c:pt>
                <c:pt idx="44">
                  <c:v>1780</c:v>
                </c:pt>
                <c:pt idx="45">
                  <c:v>1775</c:v>
                </c:pt>
                <c:pt idx="46">
                  <c:v>1770</c:v>
                </c:pt>
                <c:pt idx="47">
                  <c:v>1765</c:v>
                </c:pt>
                <c:pt idx="48">
                  <c:v>1760</c:v>
                </c:pt>
                <c:pt idx="49">
                  <c:v>1755</c:v>
                </c:pt>
                <c:pt idx="50">
                  <c:v>1750</c:v>
                </c:pt>
                <c:pt idx="51">
                  <c:v>1745</c:v>
                </c:pt>
                <c:pt idx="52">
                  <c:v>1740</c:v>
                </c:pt>
                <c:pt idx="53">
                  <c:v>1735</c:v>
                </c:pt>
                <c:pt idx="54">
                  <c:v>1730</c:v>
                </c:pt>
                <c:pt idx="55">
                  <c:v>1725</c:v>
                </c:pt>
                <c:pt idx="56">
                  <c:v>1720</c:v>
                </c:pt>
                <c:pt idx="57">
                  <c:v>1715</c:v>
                </c:pt>
                <c:pt idx="58">
                  <c:v>1710</c:v>
                </c:pt>
                <c:pt idx="59">
                  <c:v>1705</c:v>
                </c:pt>
                <c:pt idx="60">
                  <c:v>1700</c:v>
                </c:pt>
                <c:pt idx="61">
                  <c:v>1695</c:v>
                </c:pt>
                <c:pt idx="62">
                  <c:v>1690</c:v>
                </c:pt>
                <c:pt idx="63">
                  <c:v>1685</c:v>
                </c:pt>
                <c:pt idx="64">
                  <c:v>1680</c:v>
                </c:pt>
                <c:pt idx="65">
                  <c:v>1675</c:v>
                </c:pt>
                <c:pt idx="66">
                  <c:v>1670</c:v>
                </c:pt>
                <c:pt idx="67">
                  <c:v>1665</c:v>
                </c:pt>
                <c:pt idx="68">
                  <c:v>1660</c:v>
                </c:pt>
                <c:pt idx="69">
                  <c:v>1655</c:v>
                </c:pt>
                <c:pt idx="70">
                  <c:v>1650</c:v>
                </c:pt>
                <c:pt idx="71">
                  <c:v>1645</c:v>
                </c:pt>
                <c:pt idx="72">
                  <c:v>1640</c:v>
                </c:pt>
                <c:pt idx="73">
                  <c:v>1635</c:v>
                </c:pt>
                <c:pt idx="74">
                  <c:v>1630</c:v>
                </c:pt>
                <c:pt idx="75">
                  <c:v>1625</c:v>
                </c:pt>
                <c:pt idx="76">
                  <c:v>1620</c:v>
                </c:pt>
                <c:pt idx="77">
                  <c:v>1615</c:v>
                </c:pt>
                <c:pt idx="78">
                  <c:v>1610</c:v>
                </c:pt>
                <c:pt idx="79">
                  <c:v>1605</c:v>
                </c:pt>
                <c:pt idx="80">
                  <c:v>1600</c:v>
                </c:pt>
                <c:pt idx="81">
                  <c:v>1595</c:v>
                </c:pt>
                <c:pt idx="82">
                  <c:v>1590</c:v>
                </c:pt>
                <c:pt idx="83">
                  <c:v>1585</c:v>
                </c:pt>
                <c:pt idx="84">
                  <c:v>1580</c:v>
                </c:pt>
                <c:pt idx="85">
                  <c:v>1575</c:v>
                </c:pt>
                <c:pt idx="86">
                  <c:v>1570</c:v>
                </c:pt>
                <c:pt idx="87">
                  <c:v>1565</c:v>
                </c:pt>
                <c:pt idx="88">
                  <c:v>1560</c:v>
                </c:pt>
                <c:pt idx="89">
                  <c:v>1555</c:v>
                </c:pt>
                <c:pt idx="90">
                  <c:v>1550</c:v>
                </c:pt>
                <c:pt idx="91">
                  <c:v>1545</c:v>
                </c:pt>
                <c:pt idx="92">
                  <c:v>1540</c:v>
                </c:pt>
                <c:pt idx="93">
                  <c:v>1535</c:v>
                </c:pt>
                <c:pt idx="94">
                  <c:v>1530</c:v>
                </c:pt>
                <c:pt idx="95">
                  <c:v>1525</c:v>
                </c:pt>
                <c:pt idx="96">
                  <c:v>1520</c:v>
                </c:pt>
                <c:pt idx="97">
                  <c:v>1515</c:v>
                </c:pt>
                <c:pt idx="98">
                  <c:v>1510</c:v>
                </c:pt>
                <c:pt idx="99">
                  <c:v>1505</c:v>
                </c:pt>
                <c:pt idx="100">
                  <c:v>1500</c:v>
                </c:pt>
                <c:pt idx="101">
                  <c:v>1495</c:v>
                </c:pt>
                <c:pt idx="102">
                  <c:v>1490</c:v>
                </c:pt>
                <c:pt idx="103">
                  <c:v>1485</c:v>
                </c:pt>
                <c:pt idx="104">
                  <c:v>1480</c:v>
                </c:pt>
                <c:pt idx="105">
                  <c:v>1475</c:v>
                </c:pt>
                <c:pt idx="106">
                  <c:v>1470</c:v>
                </c:pt>
                <c:pt idx="107">
                  <c:v>1465</c:v>
                </c:pt>
                <c:pt idx="108">
                  <c:v>1460</c:v>
                </c:pt>
                <c:pt idx="109">
                  <c:v>1455</c:v>
                </c:pt>
                <c:pt idx="110">
                  <c:v>1450</c:v>
                </c:pt>
                <c:pt idx="111">
                  <c:v>1445</c:v>
                </c:pt>
                <c:pt idx="112">
                  <c:v>1440</c:v>
                </c:pt>
                <c:pt idx="113">
                  <c:v>1435</c:v>
                </c:pt>
                <c:pt idx="114">
                  <c:v>1430</c:v>
                </c:pt>
                <c:pt idx="115">
                  <c:v>1425</c:v>
                </c:pt>
                <c:pt idx="116">
                  <c:v>1420</c:v>
                </c:pt>
                <c:pt idx="117">
                  <c:v>1415</c:v>
                </c:pt>
                <c:pt idx="118">
                  <c:v>1410</c:v>
                </c:pt>
                <c:pt idx="119">
                  <c:v>1405</c:v>
                </c:pt>
                <c:pt idx="120">
                  <c:v>1400</c:v>
                </c:pt>
                <c:pt idx="121">
                  <c:v>1395</c:v>
                </c:pt>
                <c:pt idx="122">
                  <c:v>1390</c:v>
                </c:pt>
                <c:pt idx="123">
                  <c:v>1385</c:v>
                </c:pt>
                <c:pt idx="124">
                  <c:v>1380</c:v>
                </c:pt>
                <c:pt idx="125">
                  <c:v>1375</c:v>
                </c:pt>
                <c:pt idx="126">
                  <c:v>1370</c:v>
                </c:pt>
                <c:pt idx="127">
                  <c:v>1365</c:v>
                </c:pt>
                <c:pt idx="128">
                  <c:v>1360</c:v>
                </c:pt>
                <c:pt idx="129">
                  <c:v>1355</c:v>
                </c:pt>
                <c:pt idx="130">
                  <c:v>1350</c:v>
                </c:pt>
                <c:pt idx="131">
                  <c:v>1345</c:v>
                </c:pt>
                <c:pt idx="132">
                  <c:v>1340</c:v>
                </c:pt>
                <c:pt idx="133">
                  <c:v>1335</c:v>
                </c:pt>
                <c:pt idx="134">
                  <c:v>1330</c:v>
                </c:pt>
                <c:pt idx="135">
                  <c:v>1325</c:v>
                </c:pt>
                <c:pt idx="136">
                  <c:v>1320</c:v>
                </c:pt>
                <c:pt idx="137">
                  <c:v>1315</c:v>
                </c:pt>
                <c:pt idx="138">
                  <c:v>1310</c:v>
                </c:pt>
                <c:pt idx="139">
                  <c:v>1305</c:v>
                </c:pt>
                <c:pt idx="140">
                  <c:v>1300</c:v>
                </c:pt>
                <c:pt idx="141">
                  <c:v>1295</c:v>
                </c:pt>
                <c:pt idx="142">
                  <c:v>1290</c:v>
                </c:pt>
                <c:pt idx="143">
                  <c:v>1285</c:v>
                </c:pt>
                <c:pt idx="144">
                  <c:v>1280</c:v>
                </c:pt>
                <c:pt idx="145">
                  <c:v>1275</c:v>
                </c:pt>
                <c:pt idx="146">
                  <c:v>1270</c:v>
                </c:pt>
                <c:pt idx="147">
                  <c:v>1265</c:v>
                </c:pt>
                <c:pt idx="148">
                  <c:v>1260</c:v>
                </c:pt>
                <c:pt idx="149">
                  <c:v>1255</c:v>
                </c:pt>
                <c:pt idx="150">
                  <c:v>1250</c:v>
                </c:pt>
                <c:pt idx="151">
                  <c:v>1245</c:v>
                </c:pt>
                <c:pt idx="152">
                  <c:v>1240</c:v>
                </c:pt>
                <c:pt idx="153">
                  <c:v>1235</c:v>
                </c:pt>
                <c:pt idx="154">
                  <c:v>1230</c:v>
                </c:pt>
                <c:pt idx="155">
                  <c:v>1225</c:v>
                </c:pt>
                <c:pt idx="156">
                  <c:v>1220</c:v>
                </c:pt>
                <c:pt idx="157">
                  <c:v>1215</c:v>
                </c:pt>
                <c:pt idx="158">
                  <c:v>1210</c:v>
                </c:pt>
                <c:pt idx="159">
                  <c:v>1205</c:v>
                </c:pt>
                <c:pt idx="160">
                  <c:v>1200</c:v>
                </c:pt>
                <c:pt idx="161">
                  <c:v>1195</c:v>
                </c:pt>
                <c:pt idx="162">
                  <c:v>1190</c:v>
                </c:pt>
                <c:pt idx="163">
                  <c:v>1185</c:v>
                </c:pt>
                <c:pt idx="164">
                  <c:v>1180</c:v>
                </c:pt>
                <c:pt idx="165">
                  <c:v>1175</c:v>
                </c:pt>
                <c:pt idx="166">
                  <c:v>1170</c:v>
                </c:pt>
                <c:pt idx="167">
                  <c:v>1165</c:v>
                </c:pt>
                <c:pt idx="168">
                  <c:v>1160</c:v>
                </c:pt>
                <c:pt idx="169">
                  <c:v>1155</c:v>
                </c:pt>
                <c:pt idx="170">
                  <c:v>1150</c:v>
                </c:pt>
                <c:pt idx="171">
                  <c:v>1145</c:v>
                </c:pt>
                <c:pt idx="172">
                  <c:v>1140</c:v>
                </c:pt>
                <c:pt idx="173">
                  <c:v>1135</c:v>
                </c:pt>
                <c:pt idx="174">
                  <c:v>1130</c:v>
                </c:pt>
                <c:pt idx="175">
                  <c:v>1125</c:v>
                </c:pt>
                <c:pt idx="176">
                  <c:v>1120</c:v>
                </c:pt>
                <c:pt idx="177">
                  <c:v>1115</c:v>
                </c:pt>
                <c:pt idx="178">
                  <c:v>1110</c:v>
                </c:pt>
                <c:pt idx="179">
                  <c:v>1105</c:v>
                </c:pt>
                <c:pt idx="180">
                  <c:v>1100</c:v>
                </c:pt>
                <c:pt idx="181">
                  <c:v>1095</c:v>
                </c:pt>
                <c:pt idx="182">
                  <c:v>1090</c:v>
                </c:pt>
                <c:pt idx="183">
                  <c:v>1085</c:v>
                </c:pt>
                <c:pt idx="184">
                  <c:v>1080</c:v>
                </c:pt>
                <c:pt idx="185">
                  <c:v>1075</c:v>
                </c:pt>
                <c:pt idx="186">
                  <c:v>1070</c:v>
                </c:pt>
                <c:pt idx="187">
                  <c:v>1065</c:v>
                </c:pt>
                <c:pt idx="188">
                  <c:v>1060</c:v>
                </c:pt>
                <c:pt idx="189">
                  <c:v>1055</c:v>
                </c:pt>
                <c:pt idx="190">
                  <c:v>1050</c:v>
                </c:pt>
                <c:pt idx="191">
                  <c:v>1045</c:v>
                </c:pt>
                <c:pt idx="192">
                  <c:v>1040</c:v>
                </c:pt>
                <c:pt idx="193">
                  <c:v>1035</c:v>
                </c:pt>
                <c:pt idx="194">
                  <c:v>1030</c:v>
                </c:pt>
                <c:pt idx="195">
                  <c:v>1025</c:v>
                </c:pt>
                <c:pt idx="196">
                  <c:v>1020</c:v>
                </c:pt>
                <c:pt idx="197">
                  <c:v>1015</c:v>
                </c:pt>
                <c:pt idx="198">
                  <c:v>1010</c:v>
                </c:pt>
                <c:pt idx="199">
                  <c:v>1005</c:v>
                </c:pt>
                <c:pt idx="200">
                  <c:v>1000</c:v>
                </c:pt>
                <c:pt idx="201">
                  <c:v>995</c:v>
                </c:pt>
                <c:pt idx="202">
                  <c:v>990</c:v>
                </c:pt>
                <c:pt idx="203">
                  <c:v>985</c:v>
                </c:pt>
                <c:pt idx="204">
                  <c:v>980</c:v>
                </c:pt>
                <c:pt idx="205">
                  <c:v>975</c:v>
                </c:pt>
                <c:pt idx="206">
                  <c:v>970</c:v>
                </c:pt>
                <c:pt idx="207">
                  <c:v>965</c:v>
                </c:pt>
                <c:pt idx="208">
                  <c:v>960</c:v>
                </c:pt>
                <c:pt idx="209">
                  <c:v>955</c:v>
                </c:pt>
                <c:pt idx="210">
                  <c:v>950</c:v>
                </c:pt>
                <c:pt idx="211">
                  <c:v>945</c:v>
                </c:pt>
                <c:pt idx="212">
                  <c:v>940</c:v>
                </c:pt>
                <c:pt idx="213">
                  <c:v>935</c:v>
                </c:pt>
                <c:pt idx="214">
                  <c:v>930</c:v>
                </c:pt>
                <c:pt idx="215">
                  <c:v>925</c:v>
                </c:pt>
                <c:pt idx="216">
                  <c:v>920</c:v>
                </c:pt>
                <c:pt idx="217">
                  <c:v>915</c:v>
                </c:pt>
                <c:pt idx="218">
                  <c:v>910</c:v>
                </c:pt>
                <c:pt idx="219">
                  <c:v>905</c:v>
                </c:pt>
                <c:pt idx="220">
                  <c:v>900</c:v>
                </c:pt>
                <c:pt idx="221">
                  <c:v>895</c:v>
                </c:pt>
                <c:pt idx="222">
                  <c:v>890</c:v>
                </c:pt>
                <c:pt idx="223">
                  <c:v>885</c:v>
                </c:pt>
                <c:pt idx="224">
                  <c:v>880</c:v>
                </c:pt>
                <c:pt idx="225">
                  <c:v>875</c:v>
                </c:pt>
                <c:pt idx="226">
                  <c:v>870</c:v>
                </c:pt>
                <c:pt idx="227">
                  <c:v>865</c:v>
                </c:pt>
                <c:pt idx="228">
                  <c:v>860</c:v>
                </c:pt>
                <c:pt idx="229">
                  <c:v>855</c:v>
                </c:pt>
                <c:pt idx="230">
                  <c:v>850</c:v>
                </c:pt>
                <c:pt idx="231">
                  <c:v>845</c:v>
                </c:pt>
                <c:pt idx="232">
                  <c:v>840</c:v>
                </c:pt>
                <c:pt idx="233">
                  <c:v>835</c:v>
                </c:pt>
                <c:pt idx="234">
                  <c:v>830</c:v>
                </c:pt>
                <c:pt idx="235">
                  <c:v>825</c:v>
                </c:pt>
                <c:pt idx="236">
                  <c:v>820</c:v>
                </c:pt>
                <c:pt idx="237">
                  <c:v>815</c:v>
                </c:pt>
                <c:pt idx="238">
                  <c:v>810</c:v>
                </c:pt>
                <c:pt idx="239">
                  <c:v>805</c:v>
                </c:pt>
                <c:pt idx="240">
                  <c:v>800</c:v>
                </c:pt>
                <c:pt idx="241">
                  <c:v>795</c:v>
                </c:pt>
                <c:pt idx="242">
                  <c:v>790</c:v>
                </c:pt>
                <c:pt idx="243">
                  <c:v>785</c:v>
                </c:pt>
                <c:pt idx="244">
                  <c:v>780</c:v>
                </c:pt>
                <c:pt idx="245">
                  <c:v>775</c:v>
                </c:pt>
                <c:pt idx="246">
                  <c:v>770</c:v>
                </c:pt>
                <c:pt idx="247">
                  <c:v>765</c:v>
                </c:pt>
                <c:pt idx="248">
                  <c:v>760</c:v>
                </c:pt>
                <c:pt idx="249">
                  <c:v>755</c:v>
                </c:pt>
                <c:pt idx="250">
                  <c:v>750</c:v>
                </c:pt>
                <c:pt idx="251">
                  <c:v>745</c:v>
                </c:pt>
                <c:pt idx="252">
                  <c:v>740</c:v>
                </c:pt>
                <c:pt idx="253">
                  <c:v>735</c:v>
                </c:pt>
                <c:pt idx="254">
                  <c:v>730</c:v>
                </c:pt>
                <c:pt idx="255">
                  <c:v>725</c:v>
                </c:pt>
                <c:pt idx="256">
                  <c:v>720</c:v>
                </c:pt>
                <c:pt idx="257">
                  <c:v>715</c:v>
                </c:pt>
                <c:pt idx="258">
                  <c:v>710</c:v>
                </c:pt>
                <c:pt idx="259">
                  <c:v>705</c:v>
                </c:pt>
                <c:pt idx="260">
                  <c:v>700</c:v>
                </c:pt>
                <c:pt idx="261">
                  <c:v>695</c:v>
                </c:pt>
                <c:pt idx="262">
                  <c:v>690</c:v>
                </c:pt>
                <c:pt idx="263">
                  <c:v>685</c:v>
                </c:pt>
                <c:pt idx="264">
                  <c:v>680</c:v>
                </c:pt>
                <c:pt idx="265">
                  <c:v>675</c:v>
                </c:pt>
                <c:pt idx="266">
                  <c:v>670</c:v>
                </c:pt>
                <c:pt idx="267">
                  <c:v>665</c:v>
                </c:pt>
                <c:pt idx="268">
                  <c:v>660</c:v>
                </c:pt>
                <c:pt idx="269">
                  <c:v>655</c:v>
                </c:pt>
                <c:pt idx="270">
                  <c:v>650</c:v>
                </c:pt>
                <c:pt idx="271">
                  <c:v>645</c:v>
                </c:pt>
                <c:pt idx="272">
                  <c:v>640</c:v>
                </c:pt>
                <c:pt idx="273">
                  <c:v>635</c:v>
                </c:pt>
                <c:pt idx="274">
                  <c:v>630</c:v>
                </c:pt>
                <c:pt idx="275">
                  <c:v>625</c:v>
                </c:pt>
                <c:pt idx="276">
                  <c:v>620</c:v>
                </c:pt>
                <c:pt idx="277">
                  <c:v>615</c:v>
                </c:pt>
                <c:pt idx="278">
                  <c:v>610</c:v>
                </c:pt>
                <c:pt idx="279">
                  <c:v>605</c:v>
                </c:pt>
                <c:pt idx="280">
                  <c:v>600</c:v>
                </c:pt>
                <c:pt idx="281">
                  <c:v>595</c:v>
                </c:pt>
                <c:pt idx="282">
                  <c:v>590</c:v>
                </c:pt>
                <c:pt idx="283">
                  <c:v>585</c:v>
                </c:pt>
                <c:pt idx="284">
                  <c:v>580</c:v>
                </c:pt>
                <c:pt idx="285">
                  <c:v>575</c:v>
                </c:pt>
                <c:pt idx="286">
                  <c:v>570</c:v>
                </c:pt>
                <c:pt idx="287">
                  <c:v>565</c:v>
                </c:pt>
                <c:pt idx="288">
                  <c:v>560</c:v>
                </c:pt>
                <c:pt idx="289">
                  <c:v>555</c:v>
                </c:pt>
                <c:pt idx="290">
                  <c:v>550</c:v>
                </c:pt>
                <c:pt idx="291">
                  <c:v>545</c:v>
                </c:pt>
                <c:pt idx="292">
                  <c:v>540</c:v>
                </c:pt>
                <c:pt idx="293">
                  <c:v>535</c:v>
                </c:pt>
                <c:pt idx="294">
                  <c:v>530</c:v>
                </c:pt>
                <c:pt idx="295">
                  <c:v>525</c:v>
                </c:pt>
                <c:pt idx="296">
                  <c:v>520</c:v>
                </c:pt>
                <c:pt idx="297">
                  <c:v>515</c:v>
                </c:pt>
                <c:pt idx="298">
                  <c:v>510</c:v>
                </c:pt>
                <c:pt idx="299">
                  <c:v>505</c:v>
                </c:pt>
                <c:pt idx="300">
                  <c:v>500</c:v>
                </c:pt>
                <c:pt idx="301">
                  <c:v>495</c:v>
                </c:pt>
                <c:pt idx="302">
                  <c:v>490</c:v>
                </c:pt>
                <c:pt idx="303">
                  <c:v>485</c:v>
                </c:pt>
                <c:pt idx="304">
                  <c:v>480</c:v>
                </c:pt>
                <c:pt idx="305">
                  <c:v>475</c:v>
                </c:pt>
                <c:pt idx="306">
                  <c:v>470</c:v>
                </c:pt>
                <c:pt idx="307">
                  <c:v>465</c:v>
                </c:pt>
                <c:pt idx="308">
                  <c:v>460</c:v>
                </c:pt>
                <c:pt idx="309">
                  <c:v>455</c:v>
                </c:pt>
                <c:pt idx="310">
                  <c:v>450</c:v>
                </c:pt>
                <c:pt idx="311">
                  <c:v>445</c:v>
                </c:pt>
                <c:pt idx="312">
                  <c:v>440</c:v>
                </c:pt>
                <c:pt idx="313">
                  <c:v>435</c:v>
                </c:pt>
                <c:pt idx="314">
                  <c:v>430</c:v>
                </c:pt>
                <c:pt idx="315">
                  <c:v>425</c:v>
                </c:pt>
                <c:pt idx="316">
                  <c:v>420</c:v>
                </c:pt>
                <c:pt idx="317">
                  <c:v>415</c:v>
                </c:pt>
                <c:pt idx="318">
                  <c:v>410</c:v>
                </c:pt>
                <c:pt idx="319">
                  <c:v>405</c:v>
                </c:pt>
                <c:pt idx="320">
                  <c:v>400</c:v>
                </c:pt>
                <c:pt idx="321">
                  <c:v>395</c:v>
                </c:pt>
                <c:pt idx="322">
                  <c:v>390</c:v>
                </c:pt>
                <c:pt idx="323">
                  <c:v>385</c:v>
                </c:pt>
                <c:pt idx="324">
                  <c:v>380</c:v>
                </c:pt>
                <c:pt idx="325">
                  <c:v>375</c:v>
                </c:pt>
                <c:pt idx="326">
                  <c:v>370</c:v>
                </c:pt>
                <c:pt idx="327">
                  <c:v>365</c:v>
                </c:pt>
                <c:pt idx="328">
                  <c:v>360</c:v>
                </c:pt>
                <c:pt idx="329">
                  <c:v>355</c:v>
                </c:pt>
                <c:pt idx="330">
                  <c:v>350</c:v>
                </c:pt>
                <c:pt idx="331">
                  <c:v>345</c:v>
                </c:pt>
                <c:pt idx="332">
                  <c:v>340</c:v>
                </c:pt>
                <c:pt idx="333">
                  <c:v>335</c:v>
                </c:pt>
                <c:pt idx="334">
                  <c:v>330</c:v>
                </c:pt>
                <c:pt idx="335">
                  <c:v>325</c:v>
                </c:pt>
                <c:pt idx="336">
                  <c:v>320</c:v>
                </c:pt>
                <c:pt idx="337">
                  <c:v>315</c:v>
                </c:pt>
                <c:pt idx="338">
                  <c:v>310</c:v>
                </c:pt>
                <c:pt idx="339">
                  <c:v>305</c:v>
                </c:pt>
                <c:pt idx="340">
                  <c:v>300</c:v>
                </c:pt>
                <c:pt idx="341">
                  <c:v>295</c:v>
                </c:pt>
                <c:pt idx="342">
                  <c:v>290</c:v>
                </c:pt>
                <c:pt idx="343">
                  <c:v>285</c:v>
                </c:pt>
                <c:pt idx="344">
                  <c:v>280</c:v>
                </c:pt>
                <c:pt idx="345">
                  <c:v>275</c:v>
                </c:pt>
                <c:pt idx="346">
                  <c:v>270</c:v>
                </c:pt>
                <c:pt idx="347">
                  <c:v>265</c:v>
                </c:pt>
                <c:pt idx="348">
                  <c:v>260</c:v>
                </c:pt>
                <c:pt idx="349">
                  <c:v>255</c:v>
                </c:pt>
                <c:pt idx="350">
                  <c:v>250</c:v>
                </c:pt>
                <c:pt idx="351">
                  <c:v>245</c:v>
                </c:pt>
                <c:pt idx="352">
                  <c:v>240</c:v>
                </c:pt>
                <c:pt idx="353">
                  <c:v>235</c:v>
                </c:pt>
                <c:pt idx="354">
                  <c:v>230</c:v>
                </c:pt>
                <c:pt idx="355">
                  <c:v>225</c:v>
                </c:pt>
                <c:pt idx="356">
                  <c:v>220</c:v>
                </c:pt>
                <c:pt idx="357">
                  <c:v>215</c:v>
                </c:pt>
                <c:pt idx="358">
                  <c:v>210</c:v>
                </c:pt>
                <c:pt idx="359">
                  <c:v>205</c:v>
                </c:pt>
                <c:pt idx="360">
                  <c:v>200</c:v>
                </c:pt>
              </c:numCache>
            </c:numRef>
          </c:xVal>
          <c:yVal>
            <c:numRef>
              <c:f>'Na0.33'!$C$2:$C$362</c:f>
              <c:numCache>
                <c:formatCode>General</c:formatCode>
                <c:ptCount val="361"/>
                <c:pt idx="0">
                  <c:v>17.158617</c:v>
                </c:pt>
                <c:pt idx="1">
                  <c:v>-0.22244900000000001</c:v>
                </c:pt>
                <c:pt idx="2">
                  <c:v>23.151014</c:v>
                </c:pt>
                <c:pt idx="3">
                  <c:v>-5.170553</c:v>
                </c:pt>
                <c:pt idx="4">
                  <c:v>2.8386230000000001</c:v>
                </c:pt>
                <c:pt idx="5">
                  <c:v>-10.250572999999999</c:v>
                </c:pt>
                <c:pt idx="6">
                  <c:v>29.944564</c:v>
                </c:pt>
                <c:pt idx="7">
                  <c:v>36.044747999999998</c:v>
                </c:pt>
                <c:pt idx="8">
                  <c:v>-33.497121999999997</c:v>
                </c:pt>
                <c:pt idx="9">
                  <c:v>13.664315</c:v>
                </c:pt>
                <c:pt idx="10">
                  <c:v>-102.434966</c:v>
                </c:pt>
                <c:pt idx="11">
                  <c:v>25.945489999999999</c:v>
                </c:pt>
                <c:pt idx="12">
                  <c:v>17.746637</c:v>
                </c:pt>
                <c:pt idx="13">
                  <c:v>-8.5656029999999994</c:v>
                </c:pt>
                <c:pt idx="14">
                  <c:v>-51.280056000000002</c:v>
                </c:pt>
                <c:pt idx="15">
                  <c:v>5.1414790000000004</c:v>
                </c:pt>
                <c:pt idx="16">
                  <c:v>28.376631</c:v>
                </c:pt>
                <c:pt idx="17">
                  <c:v>24.422509999999999</c:v>
                </c:pt>
                <c:pt idx="18">
                  <c:v>-16.958652000000001</c:v>
                </c:pt>
                <c:pt idx="19">
                  <c:v>14.198854000000001</c:v>
                </c:pt>
                <c:pt idx="20">
                  <c:v>47.671016000000002</c:v>
                </c:pt>
                <c:pt idx="21">
                  <c:v>-11.327852999999999</c:v>
                </c:pt>
                <c:pt idx="22">
                  <c:v>-20.981397000000001</c:v>
                </c:pt>
                <c:pt idx="23">
                  <c:v>10.278416999999999</c:v>
                </c:pt>
                <c:pt idx="24">
                  <c:v>-66.688903999999994</c:v>
                </c:pt>
                <c:pt idx="25">
                  <c:v>-36.144250999999997</c:v>
                </c:pt>
                <c:pt idx="26">
                  <c:v>29.547166000000001</c:v>
                </c:pt>
                <c:pt idx="27">
                  <c:v>-0.59217500000000001</c:v>
                </c:pt>
                <c:pt idx="28">
                  <c:v>7.8734570000000001</c:v>
                </c:pt>
                <c:pt idx="29">
                  <c:v>4.1775080000000004</c:v>
                </c:pt>
                <c:pt idx="30">
                  <c:v>10.03688</c:v>
                </c:pt>
                <c:pt idx="31">
                  <c:v>16.448193</c:v>
                </c:pt>
                <c:pt idx="32">
                  <c:v>23.558399999999999</c:v>
                </c:pt>
                <c:pt idx="33">
                  <c:v>33.121031000000002</c:v>
                </c:pt>
                <c:pt idx="34">
                  <c:v>3.3820999999999999</c:v>
                </c:pt>
                <c:pt idx="35">
                  <c:v>4.1920710000000003</c:v>
                </c:pt>
                <c:pt idx="36">
                  <c:v>5.1608999999999998</c:v>
                </c:pt>
                <c:pt idx="37">
                  <c:v>-15.151558</c:v>
                </c:pt>
                <c:pt idx="38">
                  <c:v>1.1467320000000001</c:v>
                </c:pt>
                <c:pt idx="39">
                  <c:v>11.734522</c:v>
                </c:pt>
                <c:pt idx="40">
                  <c:v>-1.0667070000000001</c:v>
                </c:pt>
                <c:pt idx="41">
                  <c:v>11.002227</c:v>
                </c:pt>
                <c:pt idx="42">
                  <c:v>2.1595710000000001</c:v>
                </c:pt>
                <c:pt idx="43">
                  <c:v>8.7234870000000004</c:v>
                </c:pt>
                <c:pt idx="44">
                  <c:v>8.9973860000000005</c:v>
                </c:pt>
                <c:pt idx="45">
                  <c:v>22.730156999999998</c:v>
                </c:pt>
                <c:pt idx="46">
                  <c:v>9.36069</c:v>
                </c:pt>
                <c:pt idx="47">
                  <c:v>14.190422</c:v>
                </c:pt>
                <c:pt idx="48">
                  <c:v>5.2492479999999997</c:v>
                </c:pt>
                <c:pt idx="49">
                  <c:v>25.460443999999999</c:v>
                </c:pt>
                <c:pt idx="50">
                  <c:v>15.121114</c:v>
                </c:pt>
                <c:pt idx="51">
                  <c:v>12.081384</c:v>
                </c:pt>
                <c:pt idx="52">
                  <c:v>-7.8413310000000003</c:v>
                </c:pt>
                <c:pt idx="53">
                  <c:v>-4.392671</c:v>
                </c:pt>
                <c:pt idx="54">
                  <c:v>16.388731</c:v>
                </c:pt>
                <c:pt idx="55">
                  <c:v>8.1776660000000003</c:v>
                </c:pt>
                <c:pt idx="56">
                  <c:v>9.1593</c:v>
                </c:pt>
                <c:pt idx="57">
                  <c:v>7.4936920000000002</c:v>
                </c:pt>
                <c:pt idx="58">
                  <c:v>6.2002860000000002</c:v>
                </c:pt>
                <c:pt idx="59">
                  <c:v>10.804754000000001</c:v>
                </c:pt>
                <c:pt idx="60">
                  <c:v>-5.4053449999999996</c:v>
                </c:pt>
                <c:pt idx="61">
                  <c:v>10.284101</c:v>
                </c:pt>
                <c:pt idx="62">
                  <c:v>3.193171</c:v>
                </c:pt>
                <c:pt idx="63">
                  <c:v>-19.688134999999999</c:v>
                </c:pt>
                <c:pt idx="64">
                  <c:v>13.965123</c:v>
                </c:pt>
                <c:pt idx="65">
                  <c:v>21.679645000000001</c:v>
                </c:pt>
                <c:pt idx="66">
                  <c:v>8.0860350000000007</c:v>
                </c:pt>
                <c:pt idx="67">
                  <c:v>7.9547980000000003</c:v>
                </c:pt>
                <c:pt idx="68">
                  <c:v>10.238543</c:v>
                </c:pt>
                <c:pt idx="69">
                  <c:v>-3.1378270000000001</c:v>
                </c:pt>
                <c:pt idx="70">
                  <c:v>-2.215856</c:v>
                </c:pt>
                <c:pt idx="71">
                  <c:v>24.689572999999999</c:v>
                </c:pt>
                <c:pt idx="72">
                  <c:v>1.6884699999999999</c:v>
                </c:pt>
                <c:pt idx="73">
                  <c:v>-1.698018</c:v>
                </c:pt>
                <c:pt idx="74">
                  <c:v>-4.5589380000000004</c:v>
                </c:pt>
                <c:pt idx="75">
                  <c:v>-8.684075</c:v>
                </c:pt>
                <c:pt idx="76">
                  <c:v>20.833188</c:v>
                </c:pt>
                <c:pt idx="77">
                  <c:v>21.993549000000002</c:v>
                </c:pt>
                <c:pt idx="78">
                  <c:v>15.294079</c:v>
                </c:pt>
                <c:pt idx="79">
                  <c:v>9.1799250000000008</c:v>
                </c:pt>
                <c:pt idx="80">
                  <c:v>13.835133000000001</c:v>
                </c:pt>
                <c:pt idx="81">
                  <c:v>1.0238149999999999</c:v>
                </c:pt>
                <c:pt idx="82">
                  <c:v>-9.5244429999999998</c:v>
                </c:pt>
                <c:pt idx="83">
                  <c:v>9.0274339999999995</c:v>
                </c:pt>
                <c:pt idx="84">
                  <c:v>10.528797000000001</c:v>
                </c:pt>
                <c:pt idx="85">
                  <c:v>16.176048999999999</c:v>
                </c:pt>
                <c:pt idx="86">
                  <c:v>7.2390270000000001</c:v>
                </c:pt>
                <c:pt idx="87">
                  <c:v>5.9058450000000002</c:v>
                </c:pt>
                <c:pt idx="88">
                  <c:v>9.3875569999999993</c:v>
                </c:pt>
                <c:pt idx="89">
                  <c:v>12.012162999999999</c:v>
                </c:pt>
                <c:pt idx="90">
                  <c:v>11.949726999999999</c:v>
                </c:pt>
                <c:pt idx="91">
                  <c:v>1.1624319999999999</c:v>
                </c:pt>
                <c:pt idx="92">
                  <c:v>13.093059999999999</c:v>
                </c:pt>
                <c:pt idx="93">
                  <c:v>9.0851450000000007</c:v>
                </c:pt>
                <c:pt idx="94">
                  <c:v>9.5718859999999992</c:v>
                </c:pt>
                <c:pt idx="95">
                  <c:v>5.7756059999999998</c:v>
                </c:pt>
                <c:pt idx="96">
                  <c:v>8.8397600000000001</c:v>
                </c:pt>
                <c:pt idx="97">
                  <c:v>1.2002820000000001</c:v>
                </c:pt>
                <c:pt idx="98">
                  <c:v>4.5993170000000001</c:v>
                </c:pt>
                <c:pt idx="99">
                  <c:v>11.63862</c:v>
                </c:pt>
                <c:pt idx="100">
                  <c:v>4.4371840000000002</c:v>
                </c:pt>
                <c:pt idx="101">
                  <c:v>5.492407</c:v>
                </c:pt>
                <c:pt idx="102">
                  <c:v>5.5425370000000003</c:v>
                </c:pt>
                <c:pt idx="103">
                  <c:v>7.6224249999999998</c:v>
                </c:pt>
                <c:pt idx="104">
                  <c:v>9.1633410000000008</c:v>
                </c:pt>
                <c:pt idx="105">
                  <c:v>12.629486999999999</c:v>
                </c:pt>
                <c:pt idx="106">
                  <c:v>6.6456099999999996</c:v>
                </c:pt>
                <c:pt idx="107">
                  <c:v>6.1803090000000003</c:v>
                </c:pt>
                <c:pt idx="108">
                  <c:v>5.9665280000000003</c:v>
                </c:pt>
                <c:pt idx="109">
                  <c:v>9.8081630000000004</c:v>
                </c:pt>
                <c:pt idx="110">
                  <c:v>9.7248649999999994</c:v>
                </c:pt>
                <c:pt idx="111">
                  <c:v>7.2347080000000004</c:v>
                </c:pt>
                <c:pt idx="112">
                  <c:v>15.141681999999999</c:v>
                </c:pt>
                <c:pt idx="113">
                  <c:v>17.367684000000001</c:v>
                </c:pt>
                <c:pt idx="114">
                  <c:v>6.8849980000000004</c:v>
                </c:pt>
                <c:pt idx="115">
                  <c:v>8.7905569999999997</c:v>
                </c:pt>
                <c:pt idx="116">
                  <c:v>3.4920580000000001</c:v>
                </c:pt>
                <c:pt idx="117">
                  <c:v>-1.316686</c:v>
                </c:pt>
                <c:pt idx="118">
                  <c:v>16.004026</c:v>
                </c:pt>
                <c:pt idx="119">
                  <c:v>17.466909000000001</c:v>
                </c:pt>
                <c:pt idx="120">
                  <c:v>7.405011</c:v>
                </c:pt>
                <c:pt idx="121">
                  <c:v>9.358473</c:v>
                </c:pt>
                <c:pt idx="122">
                  <c:v>11.926295</c:v>
                </c:pt>
                <c:pt idx="123">
                  <c:v>9.0506539999999998</c:v>
                </c:pt>
                <c:pt idx="124">
                  <c:v>1.1346750000000001</c:v>
                </c:pt>
                <c:pt idx="125">
                  <c:v>2.540273</c:v>
                </c:pt>
                <c:pt idx="126">
                  <c:v>13.180853000000001</c:v>
                </c:pt>
                <c:pt idx="127">
                  <c:v>5.2319310000000003</c:v>
                </c:pt>
                <c:pt idx="128">
                  <c:v>3.1607699999999999</c:v>
                </c:pt>
                <c:pt idx="129">
                  <c:v>5.0301809999999998</c:v>
                </c:pt>
                <c:pt idx="130">
                  <c:v>15.38124</c:v>
                </c:pt>
                <c:pt idx="131">
                  <c:v>10.386196</c:v>
                </c:pt>
                <c:pt idx="132">
                  <c:v>1.8552470000000001</c:v>
                </c:pt>
                <c:pt idx="133">
                  <c:v>5.0721569999999998</c:v>
                </c:pt>
                <c:pt idx="134">
                  <c:v>8.7245830000000009</c:v>
                </c:pt>
                <c:pt idx="135">
                  <c:v>5.3036950000000003</c:v>
                </c:pt>
                <c:pt idx="136">
                  <c:v>5.694509</c:v>
                </c:pt>
                <c:pt idx="137">
                  <c:v>9.599926</c:v>
                </c:pt>
                <c:pt idx="138">
                  <c:v>9.5835760000000008</c:v>
                </c:pt>
                <c:pt idx="139">
                  <c:v>7.1865629999999996</c:v>
                </c:pt>
                <c:pt idx="140">
                  <c:v>8.9002920000000003</c:v>
                </c:pt>
                <c:pt idx="141">
                  <c:v>7.1446059999999996</c:v>
                </c:pt>
                <c:pt idx="142">
                  <c:v>7.2283609999999996</c:v>
                </c:pt>
                <c:pt idx="143">
                  <c:v>8.6161030000000007</c:v>
                </c:pt>
                <c:pt idx="144">
                  <c:v>7.9709029999999998</c:v>
                </c:pt>
                <c:pt idx="145">
                  <c:v>9.6205700000000007</c:v>
                </c:pt>
                <c:pt idx="146">
                  <c:v>6.126201</c:v>
                </c:pt>
                <c:pt idx="147">
                  <c:v>5.6834420000000003</c:v>
                </c:pt>
                <c:pt idx="148">
                  <c:v>8.0294880000000006</c:v>
                </c:pt>
                <c:pt idx="149">
                  <c:v>8.8562609999999999</c:v>
                </c:pt>
                <c:pt idx="150">
                  <c:v>10.451904000000001</c:v>
                </c:pt>
                <c:pt idx="151">
                  <c:v>9.2776730000000001</c:v>
                </c:pt>
                <c:pt idx="152">
                  <c:v>4.42401</c:v>
                </c:pt>
                <c:pt idx="153">
                  <c:v>8.9430809999999994</c:v>
                </c:pt>
                <c:pt idx="154">
                  <c:v>10.591089999999999</c:v>
                </c:pt>
                <c:pt idx="155">
                  <c:v>6.5224060000000001</c:v>
                </c:pt>
                <c:pt idx="156">
                  <c:v>4.812659</c:v>
                </c:pt>
                <c:pt idx="157">
                  <c:v>7.0248759999999999</c:v>
                </c:pt>
                <c:pt idx="158">
                  <c:v>3.920134</c:v>
                </c:pt>
                <c:pt idx="159">
                  <c:v>7.1543190000000001</c:v>
                </c:pt>
                <c:pt idx="160">
                  <c:v>10.360908999999999</c:v>
                </c:pt>
                <c:pt idx="161">
                  <c:v>6.8334440000000001</c:v>
                </c:pt>
                <c:pt idx="162">
                  <c:v>8.3034420000000004</c:v>
                </c:pt>
                <c:pt idx="163">
                  <c:v>8.5588820000000005</c:v>
                </c:pt>
                <c:pt idx="164">
                  <c:v>5.6050459999999998</c:v>
                </c:pt>
                <c:pt idx="165">
                  <c:v>6.171583</c:v>
                </c:pt>
                <c:pt idx="166">
                  <c:v>7.3156220000000003</c:v>
                </c:pt>
                <c:pt idx="167">
                  <c:v>5.2100229999999996</c:v>
                </c:pt>
                <c:pt idx="168">
                  <c:v>11.261513000000001</c:v>
                </c:pt>
                <c:pt idx="169">
                  <c:v>14.770473000000001</c:v>
                </c:pt>
                <c:pt idx="170">
                  <c:v>12.823626000000001</c:v>
                </c:pt>
                <c:pt idx="171">
                  <c:v>6.900271</c:v>
                </c:pt>
                <c:pt idx="172">
                  <c:v>8.1482469999999996</c:v>
                </c:pt>
                <c:pt idx="173">
                  <c:v>8.4790279999999996</c:v>
                </c:pt>
                <c:pt idx="174">
                  <c:v>5.7003279999999998</c:v>
                </c:pt>
                <c:pt idx="175">
                  <c:v>8.4951980000000002</c:v>
                </c:pt>
                <c:pt idx="176">
                  <c:v>8.1199560000000002</c:v>
                </c:pt>
                <c:pt idx="177">
                  <c:v>8.9519800000000007</c:v>
                </c:pt>
                <c:pt idx="178">
                  <c:v>8.7455610000000004</c:v>
                </c:pt>
                <c:pt idx="179">
                  <c:v>7.6042930000000002</c:v>
                </c:pt>
                <c:pt idx="180">
                  <c:v>11.043426</c:v>
                </c:pt>
                <c:pt idx="181">
                  <c:v>10.980929</c:v>
                </c:pt>
                <c:pt idx="182">
                  <c:v>5.4400829999999996</c:v>
                </c:pt>
                <c:pt idx="183">
                  <c:v>10.460127</c:v>
                </c:pt>
                <c:pt idx="184">
                  <c:v>11.224453</c:v>
                </c:pt>
                <c:pt idx="185">
                  <c:v>9.374746</c:v>
                </c:pt>
                <c:pt idx="186">
                  <c:v>3.7423280000000001</c:v>
                </c:pt>
                <c:pt idx="187">
                  <c:v>8.1076940000000004</c:v>
                </c:pt>
                <c:pt idx="188">
                  <c:v>17.047626999999999</c:v>
                </c:pt>
                <c:pt idx="189">
                  <c:v>9.6647639999999999</c:v>
                </c:pt>
                <c:pt idx="190">
                  <c:v>1.3553189999999999</c:v>
                </c:pt>
                <c:pt idx="191">
                  <c:v>7.7260140000000002</c:v>
                </c:pt>
                <c:pt idx="192">
                  <c:v>8.1699400000000004</c:v>
                </c:pt>
                <c:pt idx="193">
                  <c:v>9.3797529999999991</c:v>
                </c:pt>
                <c:pt idx="194">
                  <c:v>8.52468</c:v>
                </c:pt>
                <c:pt idx="195">
                  <c:v>7.1631749999999998</c:v>
                </c:pt>
                <c:pt idx="196">
                  <c:v>5.8758359999999996</c:v>
                </c:pt>
                <c:pt idx="197">
                  <c:v>10.078229</c:v>
                </c:pt>
                <c:pt idx="198">
                  <c:v>5.9104650000000003</c:v>
                </c:pt>
                <c:pt idx="199">
                  <c:v>6.1545379999999996</c:v>
                </c:pt>
                <c:pt idx="200">
                  <c:v>5.2944889999999996</c:v>
                </c:pt>
                <c:pt idx="201">
                  <c:v>6.9458989999999998</c:v>
                </c:pt>
                <c:pt idx="202">
                  <c:v>12.815943000000001</c:v>
                </c:pt>
                <c:pt idx="203">
                  <c:v>4.6967999999999996</c:v>
                </c:pt>
                <c:pt idx="204">
                  <c:v>-2.869345</c:v>
                </c:pt>
                <c:pt idx="205">
                  <c:v>12.502535</c:v>
                </c:pt>
                <c:pt idx="206">
                  <c:v>6.5097759999999996</c:v>
                </c:pt>
                <c:pt idx="207">
                  <c:v>4.1076079999999999</c:v>
                </c:pt>
                <c:pt idx="208">
                  <c:v>-9.8274830000000009</c:v>
                </c:pt>
                <c:pt idx="209">
                  <c:v>-0.98655899999999996</c:v>
                </c:pt>
                <c:pt idx="210">
                  <c:v>18.463139000000002</c:v>
                </c:pt>
                <c:pt idx="211">
                  <c:v>13.200035</c:v>
                </c:pt>
                <c:pt idx="212">
                  <c:v>1.358571</c:v>
                </c:pt>
                <c:pt idx="213">
                  <c:v>6.5608969999999998</c:v>
                </c:pt>
                <c:pt idx="214">
                  <c:v>10.811658</c:v>
                </c:pt>
                <c:pt idx="215">
                  <c:v>10.031901</c:v>
                </c:pt>
                <c:pt idx="216">
                  <c:v>6.1831230000000001</c:v>
                </c:pt>
                <c:pt idx="217">
                  <c:v>10.36551</c:v>
                </c:pt>
                <c:pt idx="218">
                  <c:v>-1.256024</c:v>
                </c:pt>
                <c:pt idx="219">
                  <c:v>3.2242250000000001</c:v>
                </c:pt>
                <c:pt idx="220">
                  <c:v>4.950971</c:v>
                </c:pt>
                <c:pt idx="221">
                  <c:v>-30.670738</c:v>
                </c:pt>
                <c:pt idx="222">
                  <c:v>-5.2275619999999998</c:v>
                </c:pt>
                <c:pt idx="223">
                  <c:v>32.385472999999998</c:v>
                </c:pt>
                <c:pt idx="224">
                  <c:v>31.973887999999999</c:v>
                </c:pt>
                <c:pt idx="225">
                  <c:v>0.264544</c:v>
                </c:pt>
                <c:pt idx="226">
                  <c:v>6.3588570000000004</c:v>
                </c:pt>
                <c:pt idx="227">
                  <c:v>32.865203000000001</c:v>
                </c:pt>
                <c:pt idx="228">
                  <c:v>13.801113000000001</c:v>
                </c:pt>
                <c:pt idx="229">
                  <c:v>7.7959880000000004</c:v>
                </c:pt>
                <c:pt idx="230">
                  <c:v>7.8579809999999997</c:v>
                </c:pt>
                <c:pt idx="231">
                  <c:v>7.9269980000000002</c:v>
                </c:pt>
                <c:pt idx="232">
                  <c:v>7.8704999999999998</c:v>
                </c:pt>
                <c:pt idx="233">
                  <c:v>7.9594610000000001</c:v>
                </c:pt>
                <c:pt idx="234">
                  <c:v>8.0092029999999994</c:v>
                </c:pt>
                <c:pt idx="235">
                  <c:v>7.9913559999999997</c:v>
                </c:pt>
                <c:pt idx="236">
                  <c:v>7.9789580000000004</c:v>
                </c:pt>
                <c:pt idx="237">
                  <c:v>7.977239</c:v>
                </c:pt>
                <c:pt idx="238">
                  <c:v>7.9491490000000002</c:v>
                </c:pt>
                <c:pt idx="239">
                  <c:v>8.0032069999999997</c:v>
                </c:pt>
                <c:pt idx="240">
                  <c:v>8.0337599999999991</c:v>
                </c:pt>
                <c:pt idx="241">
                  <c:v>8.0963449999999995</c:v>
                </c:pt>
                <c:pt idx="242">
                  <c:v>8.0518619999999999</c:v>
                </c:pt>
                <c:pt idx="243">
                  <c:v>8.0067740000000001</c:v>
                </c:pt>
                <c:pt idx="244">
                  <c:v>8.0080170000000006</c:v>
                </c:pt>
                <c:pt idx="245">
                  <c:v>8.0277159999999999</c:v>
                </c:pt>
                <c:pt idx="246">
                  <c:v>8.0505180000000003</c:v>
                </c:pt>
                <c:pt idx="247">
                  <c:v>8.0329660000000001</c:v>
                </c:pt>
                <c:pt idx="248">
                  <c:v>8.0609900000000003</c:v>
                </c:pt>
                <c:pt idx="249">
                  <c:v>8.0474139999999998</c:v>
                </c:pt>
                <c:pt idx="250">
                  <c:v>8.0584000000000007</c:v>
                </c:pt>
                <c:pt idx="251">
                  <c:v>8.028314</c:v>
                </c:pt>
                <c:pt idx="252">
                  <c:v>8.0578679999999991</c:v>
                </c:pt>
                <c:pt idx="253">
                  <c:v>8.0403850000000006</c:v>
                </c:pt>
                <c:pt idx="254">
                  <c:v>7.9918930000000001</c:v>
                </c:pt>
                <c:pt idx="255">
                  <c:v>7.9928879999999998</c:v>
                </c:pt>
                <c:pt idx="256">
                  <c:v>8.0005799999999994</c:v>
                </c:pt>
                <c:pt idx="257">
                  <c:v>7.9781899999999997</c:v>
                </c:pt>
                <c:pt idx="258">
                  <c:v>7.9522729999999999</c:v>
                </c:pt>
                <c:pt idx="259">
                  <c:v>7.9116390000000001</c:v>
                </c:pt>
                <c:pt idx="260">
                  <c:v>7.9372769999999999</c:v>
                </c:pt>
                <c:pt idx="261">
                  <c:v>7.9445199999999998</c:v>
                </c:pt>
                <c:pt idx="262">
                  <c:v>7.908811</c:v>
                </c:pt>
                <c:pt idx="263">
                  <c:v>7.9232699999999996</c:v>
                </c:pt>
                <c:pt idx="264">
                  <c:v>7.8912789999999999</c:v>
                </c:pt>
                <c:pt idx="265">
                  <c:v>7.8875000000000002</c:v>
                </c:pt>
                <c:pt idx="266">
                  <c:v>7.8490190000000002</c:v>
                </c:pt>
                <c:pt idx="267">
                  <c:v>7.8582929999999998</c:v>
                </c:pt>
                <c:pt idx="268">
                  <c:v>7.8459190000000003</c:v>
                </c:pt>
                <c:pt idx="269">
                  <c:v>7.8362679999999996</c:v>
                </c:pt>
                <c:pt idx="270">
                  <c:v>7.7976380000000001</c:v>
                </c:pt>
                <c:pt idx="271">
                  <c:v>7.7902370000000003</c:v>
                </c:pt>
                <c:pt idx="272">
                  <c:v>7.779928</c:v>
                </c:pt>
                <c:pt idx="273">
                  <c:v>7.7221929999999999</c:v>
                </c:pt>
                <c:pt idx="274">
                  <c:v>7.7195080000000003</c:v>
                </c:pt>
                <c:pt idx="275">
                  <c:v>7.6870510000000003</c:v>
                </c:pt>
                <c:pt idx="276">
                  <c:v>7.6611050000000001</c:v>
                </c:pt>
                <c:pt idx="277">
                  <c:v>7.6153579999999996</c:v>
                </c:pt>
                <c:pt idx="278">
                  <c:v>7.6020120000000002</c:v>
                </c:pt>
                <c:pt idx="279">
                  <c:v>7.5142280000000001</c:v>
                </c:pt>
                <c:pt idx="280">
                  <c:v>7.486205</c:v>
                </c:pt>
                <c:pt idx="281">
                  <c:v>7.4273600000000002</c:v>
                </c:pt>
                <c:pt idx="282">
                  <c:v>7.3592440000000003</c:v>
                </c:pt>
                <c:pt idx="283">
                  <c:v>7.2713859999999997</c:v>
                </c:pt>
                <c:pt idx="284">
                  <c:v>7.1472090000000001</c:v>
                </c:pt>
                <c:pt idx="285">
                  <c:v>6.9963280000000001</c:v>
                </c:pt>
                <c:pt idx="286">
                  <c:v>6.792916</c:v>
                </c:pt>
                <c:pt idx="287">
                  <c:v>6.4856449999999999</c:v>
                </c:pt>
                <c:pt idx="288">
                  <c:v>6.1288559999999999</c:v>
                </c:pt>
                <c:pt idx="289">
                  <c:v>5.7511850000000004</c:v>
                </c:pt>
                <c:pt idx="290">
                  <c:v>5.4639139999999999</c:v>
                </c:pt>
                <c:pt idx="291">
                  <c:v>5.2675470000000004</c:v>
                </c:pt>
                <c:pt idx="292">
                  <c:v>5.1613480000000003</c:v>
                </c:pt>
                <c:pt idx="293">
                  <c:v>5.1119430000000001</c:v>
                </c:pt>
                <c:pt idx="294">
                  <c:v>5.0951069999999996</c:v>
                </c:pt>
                <c:pt idx="295">
                  <c:v>5.0839179999999997</c:v>
                </c:pt>
                <c:pt idx="296">
                  <c:v>5.0820850000000002</c:v>
                </c:pt>
                <c:pt idx="297">
                  <c:v>5.0899619999999999</c:v>
                </c:pt>
                <c:pt idx="298">
                  <c:v>5.1163299999999996</c:v>
                </c:pt>
                <c:pt idx="299">
                  <c:v>5.1448090000000004</c:v>
                </c:pt>
                <c:pt idx="300">
                  <c:v>5.1422109999999996</c:v>
                </c:pt>
                <c:pt idx="301">
                  <c:v>5.1237380000000003</c:v>
                </c:pt>
                <c:pt idx="302">
                  <c:v>5.1053959999999998</c:v>
                </c:pt>
                <c:pt idx="303">
                  <c:v>5.0703680000000002</c:v>
                </c:pt>
                <c:pt idx="304">
                  <c:v>5.0294439999999998</c:v>
                </c:pt>
                <c:pt idx="305">
                  <c:v>5.021503</c:v>
                </c:pt>
                <c:pt idx="306">
                  <c:v>5.007231</c:v>
                </c:pt>
                <c:pt idx="307">
                  <c:v>4.9902819999999997</c:v>
                </c:pt>
                <c:pt idx="308">
                  <c:v>4.9905980000000003</c:v>
                </c:pt>
                <c:pt idx="309">
                  <c:v>4.9999900000000004</c:v>
                </c:pt>
                <c:pt idx="310">
                  <c:v>4.9929480000000002</c:v>
                </c:pt>
                <c:pt idx="311">
                  <c:v>4.9873760000000003</c:v>
                </c:pt>
                <c:pt idx="312">
                  <c:v>4.9970670000000004</c:v>
                </c:pt>
                <c:pt idx="313">
                  <c:v>4.997401</c:v>
                </c:pt>
                <c:pt idx="314">
                  <c:v>4.9910059999999996</c:v>
                </c:pt>
                <c:pt idx="315">
                  <c:v>4.9645849999999996</c:v>
                </c:pt>
                <c:pt idx="316">
                  <c:v>4.9749299999999996</c:v>
                </c:pt>
                <c:pt idx="317">
                  <c:v>4.9745020000000002</c:v>
                </c:pt>
                <c:pt idx="318">
                  <c:v>4.9752280000000004</c:v>
                </c:pt>
                <c:pt idx="319">
                  <c:v>4.9684569999999999</c:v>
                </c:pt>
                <c:pt idx="320">
                  <c:v>4.9298890000000002</c:v>
                </c:pt>
                <c:pt idx="321">
                  <c:v>4.9496180000000001</c:v>
                </c:pt>
                <c:pt idx="322">
                  <c:v>4.9594930000000002</c:v>
                </c:pt>
                <c:pt idx="323">
                  <c:v>4.9157060000000001</c:v>
                </c:pt>
                <c:pt idx="324">
                  <c:v>4.9079769999999998</c:v>
                </c:pt>
                <c:pt idx="325">
                  <c:v>4.9252200000000004</c:v>
                </c:pt>
                <c:pt idx="326">
                  <c:v>4.9354009999999997</c:v>
                </c:pt>
                <c:pt idx="327">
                  <c:v>4.9352780000000003</c:v>
                </c:pt>
                <c:pt idx="328">
                  <c:v>4.9332450000000003</c:v>
                </c:pt>
                <c:pt idx="329">
                  <c:v>5.0410170000000001</c:v>
                </c:pt>
                <c:pt idx="330">
                  <c:v>5.0696960000000004</c:v>
                </c:pt>
                <c:pt idx="331">
                  <c:v>5.149686</c:v>
                </c:pt>
                <c:pt idx="332">
                  <c:v>5.1751509999999996</c:v>
                </c:pt>
                <c:pt idx="333">
                  <c:v>5.2777659999999997</c:v>
                </c:pt>
                <c:pt idx="334">
                  <c:v>5.3903020000000001</c:v>
                </c:pt>
                <c:pt idx="335">
                  <c:v>5.3868619999999998</c:v>
                </c:pt>
                <c:pt idx="336">
                  <c:v>5.6109869999999997</c:v>
                </c:pt>
                <c:pt idx="337">
                  <c:v>5.5921900000000004</c:v>
                </c:pt>
                <c:pt idx="338">
                  <c:v>5.5770020000000002</c:v>
                </c:pt>
                <c:pt idx="339">
                  <c:v>5.9773490000000002</c:v>
                </c:pt>
                <c:pt idx="340">
                  <c:v>5.8878399999999997</c:v>
                </c:pt>
                <c:pt idx="341">
                  <c:v>5.9214140000000004</c:v>
                </c:pt>
                <c:pt idx="342">
                  <c:v>5.9752470000000004</c:v>
                </c:pt>
                <c:pt idx="343">
                  <c:v>5.99411</c:v>
                </c:pt>
                <c:pt idx="344">
                  <c:v>5.8818549999999998</c:v>
                </c:pt>
                <c:pt idx="345">
                  <c:v>5.8359069999999997</c:v>
                </c:pt>
                <c:pt idx="346">
                  <c:v>5.8692089999999997</c:v>
                </c:pt>
                <c:pt idx="347">
                  <c:v>5.7888279999999996</c:v>
                </c:pt>
                <c:pt idx="348">
                  <c:v>5.7480270000000004</c:v>
                </c:pt>
                <c:pt idx="349">
                  <c:v>5.7577930000000004</c:v>
                </c:pt>
                <c:pt idx="350">
                  <c:v>5.8120229999999999</c:v>
                </c:pt>
                <c:pt idx="351">
                  <c:v>5.8639590000000004</c:v>
                </c:pt>
                <c:pt idx="352">
                  <c:v>5.7305080000000004</c:v>
                </c:pt>
                <c:pt idx="353">
                  <c:v>5.4425689999999998</c:v>
                </c:pt>
                <c:pt idx="354">
                  <c:v>5.3094299999999999</c:v>
                </c:pt>
                <c:pt idx="355">
                  <c:v>5.1826239999999997</c:v>
                </c:pt>
                <c:pt idx="356">
                  <c:v>4.8977449999999996</c:v>
                </c:pt>
                <c:pt idx="357">
                  <c:v>4.8867209999999996</c:v>
                </c:pt>
                <c:pt idx="358">
                  <c:v>5.036035</c:v>
                </c:pt>
                <c:pt idx="359">
                  <c:v>5.3781379999999999</c:v>
                </c:pt>
                <c:pt idx="360">
                  <c:v>5.7868339999999998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F2-45C4-85FE-9B23EBE56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'Na0.33'!$H$1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'Na0.33'!$F$2:$F$362</c:f>
              <c:numCache>
                <c:formatCode>General</c:formatCode>
                <c:ptCount val="36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  <c:pt idx="341">
                  <c:v>4.2033898305084749</c:v>
                </c:pt>
                <c:pt idx="342">
                  <c:v>4.2758620689655169</c:v>
                </c:pt>
                <c:pt idx="343">
                  <c:v>4.3508771929824563</c:v>
                </c:pt>
                <c:pt idx="344">
                  <c:v>4.4285714285714288</c:v>
                </c:pt>
                <c:pt idx="345">
                  <c:v>4.5090909090909088</c:v>
                </c:pt>
                <c:pt idx="346">
                  <c:v>4.5925925925925926</c:v>
                </c:pt>
                <c:pt idx="347">
                  <c:v>4.6792452830188678</c:v>
                </c:pt>
                <c:pt idx="348">
                  <c:v>4.7692307692307692</c:v>
                </c:pt>
                <c:pt idx="349">
                  <c:v>4.8627450980392153</c:v>
                </c:pt>
                <c:pt idx="350">
                  <c:v>4.96</c:v>
                </c:pt>
                <c:pt idx="351">
                  <c:v>5.0612244897959187</c:v>
                </c:pt>
                <c:pt idx="352">
                  <c:v>5.166666666666667</c:v>
                </c:pt>
                <c:pt idx="353">
                  <c:v>5.2765957446808507</c:v>
                </c:pt>
                <c:pt idx="354">
                  <c:v>5.3913043478260869</c:v>
                </c:pt>
                <c:pt idx="355">
                  <c:v>5.5111111111111111</c:v>
                </c:pt>
                <c:pt idx="356">
                  <c:v>5.6363636363636367</c:v>
                </c:pt>
                <c:pt idx="357">
                  <c:v>5.7674418604651159</c:v>
                </c:pt>
                <c:pt idx="358">
                  <c:v>5.9047619047619051</c:v>
                </c:pt>
                <c:pt idx="359">
                  <c:v>6.0487804878048781</c:v>
                </c:pt>
                <c:pt idx="360">
                  <c:v>6.2</c:v>
                </c:pt>
              </c:numCache>
            </c:numRef>
          </c:xVal>
          <c:yVal>
            <c:numRef>
              <c:f>'Na0.33'!$H$2:$H$362</c:f>
              <c:numCache>
                <c:formatCode>General</c:formatCode>
                <c:ptCount val="361"/>
                <c:pt idx="0">
                  <c:v>32800938.373888887</c:v>
                </c:pt>
                <c:pt idx="1">
                  <c:v>-32638452.709344588</c:v>
                </c:pt>
                <c:pt idx="2">
                  <c:v>71852.916803274915</c:v>
                </c:pt>
                <c:pt idx="3">
                  <c:v>102757.19893952401</c:v>
                </c:pt>
                <c:pt idx="4">
                  <c:v>-152225.178245491</c:v>
                </c:pt>
                <c:pt idx="5">
                  <c:v>-21638.748296797141</c:v>
                </c:pt>
                <c:pt idx="6">
                  <c:v>-218.28329136589377</c:v>
                </c:pt>
                <c:pt idx="7">
                  <c:v>4195.8360512766558</c:v>
                </c:pt>
                <c:pt idx="8">
                  <c:v>224.21316405224462</c:v>
                </c:pt>
                <c:pt idx="9">
                  <c:v>-2113.9737994286324</c:v>
                </c:pt>
                <c:pt idx="10">
                  <c:v>-1764.3855241533697</c:v>
                </c:pt>
                <c:pt idx="11">
                  <c:v>1531.5686862001778</c:v>
                </c:pt>
                <c:pt idx="12">
                  <c:v>26460.57057449676</c:v>
                </c:pt>
                <c:pt idx="13">
                  <c:v>-25513.514369875349</c:v>
                </c:pt>
                <c:pt idx="14">
                  <c:v>42900.684937693419</c:v>
                </c:pt>
                <c:pt idx="15">
                  <c:v>-45159.662189687981</c:v>
                </c:pt>
                <c:pt idx="16">
                  <c:v>326.45084599659265</c:v>
                </c:pt>
                <c:pt idx="17">
                  <c:v>8789.4029471171252</c:v>
                </c:pt>
                <c:pt idx="18">
                  <c:v>-5601.993691244912</c:v>
                </c:pt>
                <c:pt idx="19">
                  <c:v>-3875.2439530328902</c:v>
                </c:pt>
                <c:pt idx="20">
                  <c:v>17331.355195814882</c:v>
                </c:pt>
                <c:pt idx="21">
                  <c:v>-10259.900030602445</c:v>
                </c:pt>
                <c:pt idx="22">
                  <c:v>1820.8366370889066</c:v>
                </c:pt>
                <c:pt idx="23">
                  <c:v>-6284.5290897825716</c:v>
                </c:pt>
                <c:pt idx="24">
                  <c:v>1270.5584622638569</c:v>
                </c:pt>
                <c:pt idx="25">
                  <c:v>-3319.0228842032334</c:v>
                </c:pt>
                <c:pt idx="26">
                  <c:v>4105664.3500738936</c:v>
                </c:pt>
                <c:pt idx="27">
                  <c:v>-4067850.1059497045</c:v>
                </c:pt>
                <c:pt idx="28">
                  <c:v>51044.611676354485</c:v>
                </c:pt>
                <c:pt idx="29">
                  <c:v>-57852.108025037494</c:v>
                </c:pt>
                <c:pt idx="30">
                  <c:v>-6469.8976201498781</c:v>
                </c:pt>
                <c:pt idx="31">
                  <c:v>-1623.601610849988</c:v>
                </c:pt>
                <c:pt idx="32">
                  <c:v>-589.30024374759694</c:v>
                </c:pt>
                <c:pt idx="33">
                  <c:v>102908.69974840424</c:v>
                </c:pt>
                <c:pt idx="34">
                  <c:v>-38026.447860695924</c:v>
                </c:pt>
                <c:pt idx="35">
                  <c:v>-23534.1662865826</c:v>
                </c:pt>
                <c:pt idx="36">
                  <c:v>-30255.70751867818</c:v>
                </c:pt>
                <c:pt idx="37">
                  <c:v>951785.32112258428</c:v>
                </c:pt>
                <c:pt idx="38">
                  <c:v>-950824.00583933364</c:v>
                </c:pt>
                <c:pt idx="39">
                  <c:v>1195494.0968972726</c:v>
                </c:pt>
                <c:pt idx="40">
                  <c:v>-1187861.4579077007</c:v>
                </c:pt>
                <c:pt idx="41">
                  <c:v>247853.62577589072</c:v>
                </c:pt>
                <c:pt idx="42">
                  <c:v>-241398.47465354379</c:v>
                </c:pt>
                <c:pt idx="43">
                  <c:v>-831.92090616966686</c:v>
                </c:pt>
                <c:pt idx="44">
                  <c:v>-9914.1541544806605</c:v>
                </c:pt>
                <c:pt idx="45">
                  <c:v>8884.1313749257661</c:v>
                </c:pt>
                <c:pt idx="46">
                  <c:v>-6311.533351789647</c:v>
                </c:pt>
                <c:pt idx="47">
                  <c:v>33266.330846787685</c:v>
                </c:pt>
                <c:pt idx="48">
                  <c:v>-35838.158383525522</c:v>
                </c:pt>
                <c:pt idx="49">
                  <c:v>2221.453804387259</c:v>
                </c:pt>
                <c:pt idx="50">
                  <c:v>2245.2786869001443</c:v>
                </c:pt>
                <c:pt idx="51">
                  <c:v>21919.441913208491</c:v>
                </c:pt>
                <c:pt idx="52">
                  <c:v>48147.003905784499</c:v>
                </c:pt>
                <c:pt idx="53">
                  <c:v>-72290.963206076049</c:v>
                </c:pt>
                <c:pt idx="54">
                  <c:v>10601.864262221738</c:v>
                </c:pt>
                <c:pt idx="55">
                  <c:v>-3006.4788920493343</c:v>
                </c:pt>
                <c:pt idx="56">
                  <c:v>5856.127273722198</c:v>
                </c:pt>
                <c:pt idx="57">
                  <c:v>8391.106449348672</c:v>
                </c:pt>
                <c:pt idx="58">
                  <c:v>-17298.9886080781</c:v>
                </c:pt>
                <c:pt idx="59">
                  <c:v>43040.435959551745</c:v>
                </c:pt>
                <c:pt idx="60">
                  <c:v>-41970.224076746606</c:v>
                </c:pt>
                <c:pt idx="61">
                  <c:v>92415.748282626664</c:v>
                </c:pt>
                <c:pt idx="62">
                  <c:v>-92825.186672232652</c:v>
                </c:pt>
                <c:pt idx="63">
                  <c:v>-2836.2444529451695</c:v>
                </c:pt>
                <c:pt idx="64">
                  <c:v>-2279.3483555037701</c:v>
                </c:pt>
                <c:pt idx="65">
                  <c:v>11409.192346581278</c:v>
                </c:pt>
                <c:pt idx="66">
                  <c:v>479.53282039530535</c:v>
                </c:pt>
                <c:pt idx="67">
                  <c:v>-5740.3685804045626</c:v>
                </c:pt>
                <c:pt idx="68">
                  <c:v>120451.48747389961</c:v>
                </c:pt>
                <c:pt idx="69">
                  <c:v>118260.23081119329</c:v>
                </c:pt>
                <c:pt idx="70">
                  <c:v>-242748.25756912938</c:v>
                </c:pt>
                <c:pt idx="71">
                  <c:v>355868.21066862368</c:v>
                </c:pt>
                <c:pt idx="72">
                  <c:v>46845.468477457514</c:v>
                </c:pt>
                <c:pt idx="73">
                  <c:v>-336877.54181267635</c:v>
                </c:pt>
                <c:pt idx="74">
                  <c:v>-41658.682959643127</c:v>
                </c:pt>
                <c:pt idx="75">
                  <c:v>-18678.948358529171</c:v>
                </c:pt>
                <c:pt idx="76">
                  <c:v>-147.22009502708062</c:v>
                </c:pt>
                <c:pt idx="77">
                  <c:v>1505.0101353132538</c:v>
                </c:pt>
                <c:pt idx="78">
                  <c:v>6118.7000986006096</c:v>
                </c:pt>
                <c:pt idx="79">
                  <c:v>-5377.8040196055599</c:v>
                </c:pt>
                <c:pt idx="80">
                  <c:v>939162.35324782343</c:v>
                </c:pt>
                <c:pt idx="81">
                  <c:v>-920016.66039195878</c:v>
                </c:pt>
                <c:pt idx="82">
                  <c:v>-7578.4719292806203</c:v>
                </c:pt>
                <c:pt idx="83">
                  <c:v>-2649.5984109096694</c:v>
                </c:pt>
                <c:pt idx="84">
                  <c:v>-3907.1739714253949</c:v>
                </c:pt>
                <c:pt idx="85">
                  <c:v>12206.058784221961</c:v>
                </c:pt>
                <c:pt idx="86">
                  <c:v>8268.4317044368308</c:v>
                </c:pt>
                <c:pt idx="87">
                  <c:v>-14593.84784763009</c:v>
                </c:pt>
                <c:pt idx="88">
                  <c:v>-3419.5044831421433</c:v>
                </c:pt>
                <c:pt idx="89">
                  <c:v>53.886910519631826</c:v>
                </c:pt>
                <c:pt idx="90">
                  <c:v>677899.64314900374</c:v>
                </c:pt>
                <c:pt idx="91">
                  <c:v>-674371.93533740845</c:v>
                </c:pt>
                <c:pt idx="92">
                  <c:v>4717.7134952900906</c:v>
                </c:pt>
                <c:pt idx="93">
                  <c:v>-926.91946685567859</c:v>
                </c:pt>
                <c:pt idx="94">
                  <c:v>15365.065281659034</c:v>
                </c:pt>
                <c:pt idx="95">
                  <c:v>-13825.721649778181</c:v>
                </c:pt>
                <c:pt idx="96">
                  <c:v>605924.38808604667</c:v>
                </c:pt>
                <c:pt idx="97">
                  <c:v>-573969.53553406999</c:v>
                </c:pt>
                <c:pt idx="98">
                  <c:v>-31758.45539924649</c:v>
                </c:pt>
                <c:pt idx="99">
                  <c:v>34461.622945184754</c:v>
                </c:pt>
                <c:pt idx="100">
                  <c:v>-14389.673085479621</c:v>
                </c:pt>
                <c:pt idx="101">
                  <c:v>-477.17863395301862</c:v>
                </c:pt>
                <c:pt idx="102">
                  <c:v>-11937.506817560878</c:v>
                </c:pt>
                <c:pt idx="103">
                  <c:v>-3921.7304875686873</c:v>
                </c:pt>
                <c:pt idx="104">
                  <c:v>-3921.5739400045873</c:v>
                </c:pt>
                <c:pt idx="105">
                  <c:v>11841.734282716086</c:v>
                </c:pt>
                <c:pt idx="106">
                  <c:v>2680.1599325934772</c:v>
                </c:pt>
                <c:pt idx="107">
                  <c:v>1447.7645361957771</c:v>
                </c:pt>
                <c:pt idx="108">
                  <c:v>-12920.748609274267</c:v>
                </c:pt>
                <c:pt idx="109">
                  <c:v>122.69190434868585</c:v>
                </c:pt>
                <c:pt idx="110">
                  <c:v>6019.9926161351423</c:v>
                </c:pt>
                <c:pt idx="111">
                  <c:v>-9973.1500535591367</c:v>
                </c:pt>
                <c:pt idx="112">
                  <c:v>-596.59318603181021</c:v>
                </c:pt>
                <c:pt idx="113">
                  <c:v>11843.272200040867</c:v>
                </c:pt>
                <c:pt idx="114">
                  <c:v>-5671.6580108335356</c:v>
                </c:pt>
                <c:pt idx="115">
                  <c:v>50734.14330803218</c:v>
                </c:pt>
                <c:pt idx="116">
                  <c:v>434804.6619172832</c:v>
                </c:pt>
                <c:pt idx="117">
                  <c:v>-487407.76172442059</c:v>
                </c:pt>
                <c:pt idx="118">
                  <c:v>-337.60144728096975</c:v>
                </c:pt>
                <c:pt idx="119">
                  <c:v>9426.6490581826456</c:v>
                </c:pt>
                <c:pt idx="120">
                  <c:v>-4487.7568301431556</c:v>
                </c:pt>
                <c:pt idx="121">
                  <c:v>-2718.5109361297555</c:v>
                </c:pt>
                <c:pt idx="122">
                  <c:v>3200.2468222708058</c:v>
                </c:pt>
                <c:pt idx="123">
                  <c:v>565449.49239820661</c:v>
                </c:pt>
                <c:pt idx="124">
                  <c:v>-460785.82836402347</c:v>
                </c:pt>
                <c:pt idx="125">
                  <c:v>-103712.86069243154</c:v>
                </c:pt>
                <c:pt idx="126">
                  <c:v>19753.152025504987</c:v>
                </c:pt>
                <c:pt idx="127">
                  <c:v>43836.142706158593</c:v>
                </c:pt>
                <c:pt idx="128">
                  <c:v>-41521.078053900419</c:v>
                </c:pt>
                <c:pt idx="129">
                  <c:v>-22115.078329751217</c:v>
                </c:pt>
                <c:pt idx="130">
                  <c:v>2790.4694484487127</c:v>
                </c:pt>
                <c:pt idx="131">
                  <c:v>191557.90989145631</c:v>
                </c:pt>
                <c:pt idx="132">
                  <c:v>-171678.18175214878</c:v>
                </c:pt>
                <c:pt idx="133">
                  <c:v>-16069.609185053259</c:v>
                </c:pt>
                <c:pt idx="134">
                  <c:v>13834.282459124728</c:v>
                </c:pt>
                <c:pt idx="135">
                  <c:v>-2959.2678025934401</c:v>
                </c:pt>
                <c:pt idx="136">
                  <c:v>-11999.863993693041</c:v>
                </c:pt>
                <c:pt idx="137">
                  <c:v>20.845013302381911</c:v>
                </c:pt>
                <c:pt idx="138">
                  <c:v>4888.3885536903217</c:v>
                </c:pt>
                <c:pt idx="139">
                  <c:v>-3880.9876005294559</c:v>
                </c:pt>
                <c:pt idx="140">
                  <c:v>3983.9972808308216</c:v>
                </c:pt>
                <c:pt idx="141">
                  <c:v>-260.55828526298473</c:v>
                </c:pt>
                <c:pt idx="142">
                  <c:v>-3196.8322915771209</c:v>
                </c:pt>
                <c:pt idx="143">
                  <c:v>1257.240722870984</c:v>
                </c:pt>
                <c:pt idx="144">
                  <c:v>-2685.3992803311708</c:v>
                </c:pt>
                <c:pt idx="145">
                  <c:v>8803.117439314994</c:v>
                </c:pt>
                <c:pt idx="146">
                  <c:v>2465.7008006599094</c:v>
                </c:pt>
                <c:pt idx="147">
                  <c:v>-8612.5663472695196</c:v>
                </c:pt>
                <c:pt idx="148">
                  <c:v>-1465.8126103900506</c:v>
                </c:pt>
                <c:pt idx="149">
                  <c:v>-1842.1826682757114</c:v>
                </c:pt>
                <c:pt idx="150">
                  <c:v>1244.9220217059574</c:v>
                </c:pt>
                <c:pt idx="151">
                  <c:v>21640.970462535515</c:v>
                </c:pt>
                <c:pt idx="152">
                  <c:v>-21019.117066225223</c:v>
                </c:pt>
                <c:pt idx="153">
                  <c:v>-1775.5012893196101</c:v>
                </c:pt>
                <c:pt idx="154">
                  <c:v>7443.2174654279424</c:v>
                </c:pt>
                <c:pt idx="155">
                  <c:v>10543.687089334577</c:v>
                </c:pt>
                <c:pt idx="156">
                  <c:v>-12134.591574870687</c:v>
                </c:pt>
                <c:pt idx="157">
                  <c:v>23896.527130997431</c:v>
                </c:pt>
                <c:pt idx="158">
                  <c:v>-24066.777862812778</c:v>
                </c:pt>
                <c:pt idx="159">
                  <c:v>-4958.2001655492177</c:v>
                </c:pt>
                <c:pt idx="160">
                  <c:v>5851.8044626382753</c:v>
                </c:pt>
                <c:pt idx="161">
                  <c:v>-3372.0019200722477</c:v>
                </c:pt>
                <c:pt idx="162">
                  <c:v>-403.72598915745482</c:v>
                </c:pt>
                <c:pt idx="163">
                  <c:v>8867.8147641437754</c:v>
                </c:pt>
                <c:pt idx="164">
                  <c:v>-2752.1862869038491</c:v>
                </c:pt>
                <c:pt idx="165">
                  <c:v>-3636.6308571506988</c:v>
                </c:pt>
                <c:pt idx="166">
                  <c:v>8768.2065702063446</c:v>
                </c:pt>
                <c:pt idx="167">
                  <c:v>-13542.676991708178</c:v>
                </c:pt>
                <c:pt idx="168">
                  <c:v>-1334.8014080760638</c:v>
                </c:pt>
                <c:pt idx="169">
                  <c:v>585.66837817709325</c:v>
                </c:pt>
                <c:pt idx="170">
                  <c:v>6512.7031190313073</c:v>
                </c:pt>
                <c:pt idx="171">
                  <c:v>-2662.0144186849243</c:v>
                </c:pt>
                <c:pt idx="172">
                  <c:v>-501.90475108356293</c:v>
                </c:pt>
                <c:pt idx="173">
                  <c:v>7538.5387437183563</c:v>
                </c:pt>
                <c:pt idx="174">
                  <c:v>-7494.6656734785092</c:v>
                </c:pt>
                <c:pt idx="175">
                  <c:v>555.88249387077758</c:v>
                </c:pt>
                <c:pt idx="176">
                  <c:v>-1124.7293800061852</c:v>
                </c:pt>
                <c:pt idx="177">
                  <c:v>245.19907312132929</c:v>
                </c:pt>
                <c:pt idx="178">
                  <c:v>1749.2832138310239</c:v>
                </c:pt>
                <c:pt idx="179">
                  <c:v>-3660.6526378575199</c:v>
                </c:pt>
                <c:pt idx="180">
                  <c:v>35.562722262839848</c:v>
                </c:pt>
                <c:pt idx="181">
                  <c:v>10495.524414190033</c:v>
                </c:pt>
                <c:pt idx="182">
                  <c:v>-10081.605043305561</c:v>
                </c:pt>
                <c:pt idx="183">
                  <c:v>-446.43165807855337</c:v>
                </c:pt>
                <c:pt idx="184">
                  <c:v>1285.0752206708673</c:v>
                </c:pt>
                <c:pt idx="185">
                  <c:v>24871.660486400113</c:v>
                </c:pt>
                <c:pt idx="186">
                  <c:v>-23182.630562425638</c:v>
                </c:pt>
                <c:pt idx="187">
                  <c:v>-4196.0746593366648</c:v>
                </c:pt>
                <c:pt idx="188">
                  <c:v>2480.1190192165077</c:v>
                </c:pt>
                <c:pt idx="189">
                  <c:v>227066.6371953995</c:v>
                </c:pt>
                <c:pt idx="190">
                  <c:v>-222695.0913792511</c:v>
                </c:pt>
                <c:pt idx="191">
                  <c:v>-653.61813970643288</c:v>
                </c:pt>
                <c:pt idx="192">
                  <c:v>-1297.1597991310559</c:v>
                </c:pt>
                <c:pt idx="193">
                  <c:v>846.85139024316288</c:v>
                </c:pt>
                <c:pt idx="194">
                  <c:v>2061.070745754947</c:v>
                </c:pt>
                <c:pt idx="195">
                  <c:v>3480.8101372595224</c:v>
                </c:pt>
                <c:pt idx="196">
                  <c:v>-6803.0613073933982</c:v>
                </c:pt>
                <c:pt idx="197">
                  <c:v>6612.9113424670313</c:v>
                </c:pt>
                <c:pt idx="198">
                  <c:v>-801.39184548867922</c:v>
                </c:pt>
                <c:pt idx="199">
                  <c:v>3331.6071694783036</c:v>
                </c:pt>
                <c:pt idx="200">
                  <c:v>-5278.6607635757227</c:v>
                </c:pt>
                <c:pt idx="201">
                  <c:v>-4775.7509805855643</c:v>
                </c:pt>
                <c:pt idx="202">
                  <c:v>13321.197770338997</c:v>
                </c:pt>
                <c:pt idx="203">
                  <c:v>38384.803797893102</c:v>
                </c:pt>
                <c:pt idx="204">
                  <c:v>-50958.490181378926</c:v>
                </c:pt>
                <c:pt idx="205">
                  <c:v>5444.8418914118884</c:v>
                </c:pt>
                <c:pt idx="206">
                  <c:v>12110.737519250195</c:v>
                </c:pt>
                <c:pt idx="207">
                  <c:v>-13092.602949586157</c:v>
                </c:pt>
                <c:pt idx="208">
                  <c:v>389461.85789877205</c:v>
                </c:pt>
                <c:pt idx="209">
                  <c:v>-390441.6899088124</c:v>
                </c:pt>
                <c:pt idx="210">
                  <c:v>709.95754670917756</c:v>
                </c:pt>
                <c:pt idx="211">
                  <c:v>182563.36737782854</c:v>
                </c:pt>
                <c:pt idx="212">
                  <c:v>-175510.13847070033</c:v>
                </c:pt>
                <c:pt idx="213">
                  <c:v>-4311.1590272530611</c:v>
                </c:pt>
                <c:pt idx="214">
                  <c:v>380.51468280902407</c:v>
                </c:pt>
                <c:pt idx="215">
                  <c:v>4719.3108653357222</c:v>
                </c:pt>
                <c:pt idx="216">
                  <c:v>-4838.7721420160824</c:v>
                </c:pt>
                <c:pt idx="217">
                  <c:v>221699.5904929954</c:v>
                </c:pt>
                <c:pt idx="218">
                  <c:v>-193252.60763161868</c:v>
                </c:pt>
                <c:pt idx="219">
                  <c:v>-16775.43122643228</c:v>
                </c:pt>
                <c:pt idx="220">
                  <c:v>-9808.2824275414405</c:v>
                </c:pt>
                <c:pt idx="221">
                  <c:v>13415.099384070241</c:v>
                </c:pt>
                <c:pt idx="222">
                  <c:v>-14186.262263153392</c:v>
                </c:pt>
                <c:pt idx="223">
                  <c:v>3.1990515153382981</c:v>
                </c:pt>
                <c:pt idx="224">
                  <c:v>4389702.5068830717</c:v>
                </c:pt>
                <c:pt idx="225">
                  <c:v>-4334046.892402187</c:v>
                </c:pt>
                <c:pt idx="226">
                  <c:v>-5713.1510019711613</c:v>
                </c:pt>
                <c:pt idx="227">
                  <c:v>813.03011530749257</c:v>
                </c:pt>
                <c:pt idx="228">
                  <c:v>2666.5067625719225</c:v>
                </c:pt>
                <c:pt idx="229">
                  <c:v>-63.984724656614432</c:v>
                </c:pt>
                <c:pt idx="230">
                  <c:v>-68.558684636796201</c:v>
                </c:pt>
                <c:pt idx="231">
                  <c:v>55.321962677050486</c:v>
                </c:pt>
                <c:pt idx="232">
                  <c:v>-85.521016144568307</c:v>
                </c:pt>
                <c:pt idx="233">
                  <c:v>-45.952133309302582</c:v>
                </c:pt>
                <c:pt idx="234">
                  <c:v>16.186229175628718</c:v>
                </c:pt>
                <c:pt idx="235">
                  <c:v>11.175981505473262</c:v>
                </c:pt>
                <c:pt idx="236">
                  <c:v>1.5351003347309689</c:v>
                </c:pt>
                <c:pt idx="237">
                  <c:v>24.927233858373487</c:v>
                </c:pt>
                <c:pt idx="238">
                  <c:v>-47.138345518704796</c:v>
                </c:pt>
                <c:pt idx="239">
                  <c:v>-25.872866324261913</c:v>
                </c:pt>
                <c:pt idx="240">
                  <c:v>-51.383723629907671</c:v>
                </c:pt>
                <c:pt idx="241">
                  <c:v>35.935703206580818</c:v>
                </c:pt>
                <c:pt idx="242">
                  <c:v>36.609804329978509</c:v>
                </c:pt>
                <c:pt idx="243">
                  <c:v>-1.0051991385058081</c:v>
                </c:pt>
                <c:pt idx="244">
                  <c:v>-15.662093170858977</c:v>
                </c:pt>
                <c:pt idx="245">
                  <c:v>-17.746428836449095</c:v>
                </c:pt>
                <c:pt idx="246">
                  <c:v>13.470124054758308</c:v>
                </c:pt>
                <c:pt idx="247">
                  <c:v>-21.183540723105686</c:v>
                </c:pt>
                <c:pt idx="248">
                  <c:v>10.099064137878734</c:v>
                </c:pt>
                <c:pt idx="249">
                  <c:v>-8.0689863521853127</c:v>
                </c:pt>
                <c:pt idx="250">
                  <c:v>21.887642530190888</c:v>
                </c:pt>
                <c:pt idx="251">
                  <c:v>-21.216167361591623</c:v>
                </c:pt>
                <c:pt idx="252">
                  <c:v>12.352561708926787</c:v>
                </c:pt>
                <c:pt idx="253">
                  <c:v>34.244840046947743</c:v>
                </c:pt>
                <c:pt idx="254">
                  <c:v>-0.69967535619451215</c:v>
                </c:pt>
                <c:pt idx="255">
                  <c:v>-5.325626665420871</c:v>
                </c:pt>
                <c:pt idx="256">
                  <c:v>15.333017488199047</c:v>
                </c:pt>
                <c:pt idx="257">
                  <c:v>17.671541431878968</c:v>
                </c:pt>
                <c:pt idx="258">
                  <c:v>27.685826552562201</c:v>
                </c:pt>
                <c:pt idx="259">
                  <c:v>-17.27412761010164</c:v>
                </c:pt>
                <c:pt idx="260">
                  <c:v>-4.7792211993778393</c:v>
                </c:pt>
                <c:pt idx="261">
                  <c:v>23.358959545337221</c:v>
                </c:pt>
                <c:pt idx="262">
                  <c:v>-9.3620501244682099</c:v>
                </c:pt>
                <c:pt idx="263">
                  <c:v>20.485933279445909</c:v>
                </c:pt>
                <c:pt idx="264">
                  <c:v>2.4018477324062268</c:v>
                </c:pt>
                <c:pt idx="265">
                  <c:v>24.304930656981814</c:v>
                </c:pt>
                <c:pt idx="266">
                  <c:v>-5.8049135810610695</c:v>
                </c:pt>
                <c:pt idx="267">
                  <c:v>7.6345071646864309</c:v>
                </c:pt>
                <c:pt idx="268">
                  <c:v>5.8911834869832438</c:v>
                </c:pt>
                <c:pt idx="269">
                  <c:v>23.452610832055509</c:v>
                </c:pt>
                <c:pt idx="270">
                  <c:v>4.4662601220549574</c:v>
                </c:pt>
                <c:pt idx="271">
                  <c:v>6.1476269451605861</c:v>
                </c:pt>
                <c:pt idx="272">
                  <c:v>34.372145618903737</c:v>
                </c:pt>
                <c:pt idx="273">
                  <c:v>1.5931328828009459</c:v>
                </c:pt>
                <c:pt idx="274">
                  <c:v>19.092914540804102</c:v>
                </c:pt>
                <c:pt idx="275">
                  <c:v>15.202906844519401</c:v>
                </c:pt>
                <c:pt idx="276">
                  <c:v>26.772014110414421</c:v>
                </c:pt>
                <c:pt idx="277">
                  <c:v>7.7794173131460536</c:v>
                </c:pt>
                <c:pt idx="278">
                  <c:v>51.418443068740444</c:v>
                </c:pt>
                <c:pt idx="279">
                  <c:v>16.542949747331093</c:v>
                </c:pt>
                <c:pt idx="280">
                  <c:v>34.800379683265284</c:v>
                </c:pt>
                <c:pt idx="281">
                  <c:v>40.701039017471111</c:v>
                </c:pt>
                <c:pt idx="282">
                  <c:v>53.381162365909248</c:v>
                </c:pt>
                <c:pt idx="283">
                  <c:v>77.685529211526656</c:v>
                </c:pt>
                <c:pt idx="284">
                  <c:v>98.616481654813114</c:v>
                </c:pt>
                <c:pt idx="285">
                  <c:v>141.59579583013004</c:v>
                </c:pt>
                <c:pt idx="286">
                  <c:v>236.90292939603546</c:v>
                </c:pt>
                <c:pt idx="287">
                  <c:v>317.78377369768407</c:v>
                </c:pt>
                <c:pt idx="288">
                  <c:v>399.04403602493784</c:v>
                </c:pt>
                <c:pt idx="289">
                  <c:v>356.7130599897207</c:v>
                </c:pt>
                <c:pt idx="290">
                  <c:v>274.58220004719118</c:v>
                </c:pt>
                <c:pt idx="291">
                  <c:v>159.31666679487643</c:v>
                </c:pt>
                <c:pt idx="292">
                  <c:v>76.230498342403038</c:v>
                </c:pt>
                <c:pt idx="293">
                  <c:v>26.01394178814818</c:v>
                </c:pt>
                <c:pt idx="294">
                  <c:v>17.111154162483746</c:v>
                </c:pt>
                <c:pt idx="295">
                  <c:v>2.7612593611235994</c:v>
                </c:pt>
                <c:pt idx="296">
                  <c:v>-11.618516011865941</c:v>
                </c:pt>
                <c:pt idx="297">
                  <c:v>-37.748197200121375</c:v>
                </c:pt>
                <c:pt idx="298">
                  <c:v>-39.317224134859821</c:v>
                </c:pt>
                <c:pt idx="299">
                  <c:v>3.4888617377113316</c:v>
                </c:pt>
                <c:pt idx="300">
                  <c:v>24.472109308066116</c:v>
                </c:pt>
                <c:pt idx="301">
                  <c:v>24.080425378753517</c:v>
                </c:pt>
                <c:pt idx="302">
                  <c:v>45.798250619710473</c:v>
                </c:pt>
                <c:pt idx="303">
                  <c:v>53.652060709882711</c:v>
                </c:pt>
                <c:pt idx="304">
                  <c:v>10.350802636760134</c:v>
                </c:pt>
                <c:pt idx="305">
                  <c:v>18.341320877067766</c:v>
                </c:pt>
                <c:pt idx="306">
                  <c:v>21.530886902300228</c:v>
                </c:pt>
                <c:pt idx="307">
                  <c:v>-0.39492201470303989</c:v>
                </c:pt>
                <c:pt idx="308">
                  <c:v>-11.450605814320349</c:v>
                </c:pt>
                <c:pt idx="309">
                  <c:v>8.3927259980852007</c:v>
                </c:pt>
                <c:pt idx="310">
                  <c:v>6.5203759577175502</c:v>
                </c:pt>
                <c:pt idx="311">
                  <c:v>-11.074229907775763</c:v>
                </c:pt>
                <c:pt idx="312">
                  <c:v>-0.37193261691799773</c:v>
                </c:pt>
                <c:pt idx="313">
                  <c:v>6.9725860236767412</c:v>
                </c:pt>
                <c:pt idx="314">
                  <c:v>28.434985234597264</c:v>
                </c:pt>
                <c:pt idx="315">
                  <c:v>-10.929294683947269</c:v>
                </c:pt>
                <c:pt idx="316">
                  <c:v>0.44016634382456882</c:v>
                </c:pt>
                <c:pt idx="317">
                  <c:v>-0.72879234837385476</c:v>
                </c:pt>
                <c:pt idx="318">
                  <c:v>6.6458126295488782</c:v>
                </c:pt>
                <c:pt idx="319">
                  <c:v>37.461328157322605</c:v>
                </c:pt>
                <c:pt idx="320">
                  <c:v>-18.800315719933366</c:v>
                </c:pt>
                <c:pt idx="321">
                  <c:v>-9.0899009439031264</c:v>
                </c:pt>
                <c:pt idx="322">
                  <c:v>39.707882238166086</c:v>
                </c:pt>
                <c:pt idx="323">
                  <c:v>6.9409242279318031</c:v>
                </c:pt>
                <c:pt idx="324">
                  <c:v>-15.037405851521582</c:v>
                </c:pt>
                <c:pt idx="325">
                  <c:v>-8.5705184027146153</c:v>
                </c:pt>
                <c:pt idx="326">
                  <c:v>0.10046296526327431</c:v>
                </c:pt>
                <c:pt idx="327">
                  <c:v>1.6167169847333189</c:v>
                </c:pt>
                <c:pt idx="328">
                  <c:v>-80.65905839081843</c:v>
                </c:pt>
                <c:pt idx="329">
                  <c:v>-19.999555321164852</c:v>
                </c:pt>
                <c:pt idx="330">
                  <c:v>-52.442309490378427</c:v>
                </c:pt>
                <c:pt idx="331">
                  <c:v>-15.706085038626407</c:v>
                </c:pt>
                <c:pt idx="332">
                  <c:v>-59.151426352117902</c:v>
                </c:pt>
                <c:pt idx="333">
                  <c:v>-59.089991154986144</c:v>
                </c:pt>
                <c:pt idx="334">
                  <c:v>1.6972072557134441</c:v>
                </c:pt>
                <c:pt idx="335">
                  <c:v>-100.74185002762711</c:v>
                </c:pt>
                <c:pt idx="336">
                  <c:v>7.7225528846122193</c:v>
                </c:pt>
                <c:pt idx="337">
                  <c:v>6.1024847741977624</c:v>
                </c:pt>
                <c:pt idx="338">
                  <c:v>-140.44333077476313</c:v>
                </c:pt>
                <c:pt idx="339">
                  <c:v>27.895359426039985</c:v>
                </c:pt>
                <c:pt idx="340">
                  <c:v>-10.270095785739342</c:v>
                </c:pt>
                <c:pt idx="341">
                  <c:v>-15.555152087366404</c:v>
                </c:pt>
                <c:pt idx="342">
                  <c:v>-5.1659566685820275</c:v>
                </c:pt>
                <c:pt idx="343">
                  <c:v>30.42618670842397</c:v>
                </c:pt>
                <c:pt idx="344">
                  <c:v>12.530581459432694</c:v>
                </c:pt>
                <c:pt idx="345">
                  <c:v>-8.7870345768334417</c:v>
                </c:pt>
                <c:pt idx="346">
                  <c:v>20.699274054475584</c:v>
                </c:pt>
                <c:pt idx="347">
                  <c:v>10.453289034708286</c:v>
                </c:pt>
                <c:pt idx="348">
                  <c:v>-2.4279663616842591</c:v>
                </c:pt>
                <c:pt idx="349">
                  <c:v>-12.741313559025135</c:v>
                </c:pt>
                <c:pt idx="350">
                  <c:v>-11.393304154214787</c:v>
                </c:pt>
                <c:pt idx="351">
                  <c:v>28.734453782271448</c:v>
                </c:pt>
                <c:pt idx="352">
                  <c:v>66.842538073022126</c:v>
                </c:pt>
                <c:pt idx="353">
                  <c:v>33.357111318977353</c:v>
                </c:pt>
                <c:pt idx="354">
                  <c:v>32.829871423273985</c:v>
                </c:pt>
                <c:pt idx="355">
                  <c:v>80.022549256992733</c:v>
                </c:pt>
                <c:pt idx="356">
                  <c:v>3.240781196441203</c:v>
                </c:pt>
                <c:pt idx="357">
                  <c:v>-40.129804262540283</c:v>
                </c:pt>
                <c:pt idx="358">
                  <c:v>-75.559410918747588</c:v>
                </c:pt>
                <c:pt idx="359">
                  <c:v>-69.225563212867641</c:v>
                </c:pt>
                <c:pt idx="360">
                  <c:v>9.4866453173921723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52-47C6-9AB4-2909C5453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'Na0.33'!$C$1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'Na0.33'!$B$2:$B$342</c:f>
              <c:numCache>
                <c:formatCode>General</c:formatCode>
                <c:ptCount val="341"/>
                <c:pt idx="0">
                  <c:v>2000</c:v>
                </c:pt>
                <c:pt idx="1">
                  <c:v>1995</c:v>
                </c:pt>
                <c:pt idx="2">
                  <c:v>1990</c:v>
                </c:pt>
                <c:pt idx="3">
                  <c:v>1985</c:v>
                </c:pt>
                <c:pt idx="4">
                  <c:v>1980</c:v>
                </c:pt>
                <c:pt idx="5">
                  <c:v>1975</c:v>
                </c:pt>
                <c:pt idx="6">
                  <c:v>1970</c:v>
                </c:pt>
                <c:pt idx="7">
                  <c:v>1965</c:v>
                </c:pt>
                <c:pt idx="8">
                  <c:v>1960</c:v>
                </c:pt>
                <c:pt idx="9">
                  <c:v>1955</c:v>
                </c:pt>
                <c:pt idx="10">
                  <c:v>1950</c:v>
                </c:pt>
                <c:pt idx="11">
                  <c:v>1945</c:v>
                </c:pt>
                <c:pt idx="12">
                  <c:v>1940</c:v>
                </c:pt>
                <c:pt idx="13">
                  <c:v>1935</c:v>
                </c:pt>
                <c:pt idx="14">
                  <c:v>1930</c:v>
                </c:pt>
                <c:pt idx="15">
                  <c:v>1925</c:v>
                </c:pt>
                <c:pt idx="16">
                  <c:v>1920</c:v>
                </c:pt>
                <c:pt idx="17">
                  <c:v>1915</c:v>
                </c:pt>
                <c:pt idx="18">
                  <c:v>1910</c:v>
                </c:pt>
                <c:pt idx="19">
                  <c:v>1905</c:v>
                </c:pt>
                <c:pt idx="20">
                  <c:v>1900</c:v>
                </c:pt>
                <c:pt idx="21">
                  <c:v>1895</c:v>
                </c:pt>
                <c:pt idx="22">
                  <c:v>1890</c:v>
                </c:pt>
                <c:pt idx="23">
                  <c:v>1885</c:v>
                </c:pt>
                <c:pt idx="24">
                  <c:v>1880</c:v>
                </c:pt>
                <c:pt idx="25">
                  <c:v>1875</c:v>
                </c:pt>
                <c:pt idx="26">
                  <c:v>1870</c:v>
                </c:pt>
                <c:pt idx="27">
                  <c:v>1865</c:v>
                </c:pt>
                <c:pt idx="28">
                  <c:v>1860</c:v>
                </c:pt>
                <c:pt idx="29">
                  <c:v>1855</c:v>
                </c:pt>
                <c:pt idx="30">
                  <c:v>1850</c:v>
                </c:pt>
                <c:pt idx="31">
                  <c:v>1845</c:v>
                </c:pt>
                <c:pt idx="32">
                  <c:v>1840</c:v>
                </c:pt>
                <c:pt idx="33">
                  <c:v>1835</c:v>
                </c:pt>
                <c:pt idx="34">
                  <c:v>1830</c:v>
                </c:pt>
                <c:pt idx="35">
                  <c:v>1825</c:v>
                </c:pt>
                <c:pt idx="36">
                  <c:v>1820</c:v>
                </c:pt>
                <c:pt idx="37">
                  <c:v>1815</c:v>
                </c:pt>
                <c:pt idx="38">
                  <c:v>1810</c:v>
                </c:pt>
                <c:pt idx="39">
                  <c:v>1805</c:v>
                </c:pt>
                <c:pt idx="40">
                  <c:v>1800</c:v>
                </c:pt>
                <c:pt idx="41">
                  <c:v>1795</c:v>
                </c:pt>
                <c:pt idx="42">
                  <c:v>1790</c:v>
                </c:pt>
                <c:pt idx="43">
                  <c:v>1785</c:v>
                </c:pt>
                <c:pt idx="44">
                  <c:v>1780</c:v>
                </c:pt>
                <c:pt idx="45">
                  <c:v>1775</c:v>
                </c:pt>
                <c:pt idx="46">
                  <c:v>1770</c:v>
                </c:pt>
                <c:pt idx="47">
                  <c:v>1765</c:v>
                </c:pt>
                <c:pt idx="48">
                  <c:v>1760</c:v>
                </c:pt>
                <c:pt idx="49">
                  <c:v>1755</c:v>
                </c:pt>
                <c:pt idx="50">
                  <c:v>1750</c:v>
                </c:pt>
                <c:pt idx="51">
                  <c:v>1745</c:v>
                </c:pt>
                <c:pt idx="52">
                  <c:v>1740</c:v>
                </c:pt>
                <c:pt idx="53">
                  <c:v>1735</c:v>
                </c:pt>
                <c:pt idx="54">
                  <c:v>1730</c:v>
                </c:pt>
                <c:pt idx="55">
                  <c:v>1725</c:v>
                </c:pt>
                <c:pt idx="56">
                  <c:v>1720</c:v>
                </c:pt>
                <c:pt idx="57">
                  <c:v>1715</c:v>
                </c:pt>
                <c:pt idx="58">
                  <c:v>1710</c:v>
                </c:pt>
                <c:pt idx="59">
                  <c:v>1705</c:v>
                </c:pt>
                <c:pt idx="60">
                  <c:v>1700</c:v>
                </c:pt>
                <c:pt idx="61">
                  <c:v>1695</c:v>
                </c:pt>
                <c:pt idx="62">
                  <c:v>1690</c:v>
                </c:pt>
                <c:pt idx="63">
                  <c:v>1685</c:v>
                </c:pt>
                <c:pt idx="64">
                  <c:v>1680</c:v>
                </c:pt>
                <c:pt idx="65">
                  <c:v>1675</c:v>
                </c:pt>
                <c:pt idx="66">
                  <c:v>1670</c:v>
                </c:pt>
                <c:pt idx="67">
                  <c:v>1665</c:v>
                </c:pt>
                <c:pt idx="68">
                  <c:v>1660</c:v>
                </c:pt>
                <c:pt idx="69">
                  <c:v>1655</c:v>
                </c:pt>
                <c:pt idx="70">
                  <c:v>1650</c:v>
                </c:pt>
                <c:pt idx="71">
                  <c:v>1645</c:v>
                </c:pt>
                <c:pt idx="72">
                  <c:v>1640</c:v>
                </c:pt>
                <c:pt idx="73">
                  <c:v>1635</c:v>
                </c:pt>
                <c:pt idx="74">
                  <c:v>1630</c:v>
                </c:pt>
                <c:pt idx="75">
                  <c:v>1625</c:v>
                </c:pt>
                <c:pt idx="76">
                  <c:v>1620</c:v>
                </c:pt>
                <c:pt idx="77">
                  <c:v>1615</c:v>
                </c:pt>
                <c:pt idx="78">
                  <c:v>1610</c:v>
                </c:pt>
                <c:pt idx="79">
                  <c:v>1605</c:v>
                </c:pt>
                <c:pt idx="80">
                  <c:v>1600</c:v>
                </c:pt>
                <c:pt idx="81">
                  <c:v>1595</c:v>
                </c:pt>
                <c:pt idx="82">
                  <c:v>1590</c:v>
                </c:pt>
                <c:pt idx="83">
                  <c:v>1585</c:v>
                </c:pt>
                <c:pt idx="84">
                  <c:v>1580</c:v>
                </c:pt>
                <c:pt idx="85">
                  <c:v>1575</c:v>
                </c:pt>
                <c:pt idx="86">
                  <c:v>1570</c:v>
                </c:pt>
                <c:pt idx="87">
                  <c:v>1565</c:v>
                </c:pt>
                <c:pt idx="88">
                  <c:v>1560</c:v>
                </c:pt>
                <c:pt idx="89">
                  <c:v>1555</c:v>
                </c:pt>
                <c:pt idx="90">
                  <c:v>1550</c:v>
                </c:pt>
                <c:pt idx="91">
                  <c:v>1545</c:v>
                </c:pt>
                <c:pt idx="92">
                  <c:v>1540</c:v>
                </c:pt>
                <c:pt idx="93">
                  <c:v>1535</c:v>
                </c:pt>
                <c:pt idx="94">
                  <c:v>1530</c:v>
                </c:pt>
                <c:pt idx="95">
                  <c:v>1525</c:v>
                </c:pt>
                <c:pt idx="96">
                  <c:v>1520</c:v>
                </c:pt>
                <c:pt idx="97">
                  <c:v>1515</c:v>
                </c:pt>
                <c:pt idx="98">
                  <c:v>1510</c:v>
                </c:pt>
                <c:pt idx="99">
                  <c:v>1505</c:v>
                </c:pt>
                <c:pt idx="100">
                  <c:v>1500</c:v>
                </c:pt>
                <c:pt idx="101">
                  <c:v>1495</c:v>
                </c:pt>
                <c:pt idx="102">
                  <c:v>1490</c:v>
                </c:pt>
                <c:pt idx="103">
                  <c:v>1485</c:v>
                </c:pt>
                <c:pt idx="104">
                  <c:v>1480</c:v>
                </c:pt>
                <c:pt idx="105">
                  <c:v>1475</c:v>
                </c:pt>
                <c:pt idx="106">
                  <c:v>1470</c:v>
                </c:pt>
                <c:pt idx="107">
                  <c:v>1465</c:v>
                </c:pt>
                <c:pt idx="108">
                  <c:v>1460</c:v>
                </c:pt>
                <c:pt idx="109">
                  <c:v>1455</c:v>
                </c:pt>
                <c:pt idx="110">
                  <c:v>1450</c:v>
                </c:pt>
                <c:pt idx="111">
                  <c:v>1445</c:v>
                </c:pt>
                <c:pt idx="112">
                  <c:v>1440</c:v>
                </c:pt>
                <c:pt idx="113">
                  <c:v>1435</c:v>
                </c:pt>
                <c:pt idx="114">
                  <c:v>1430</c:v>
                </c:pt>
                <c:pt idx="115">
                  <c:v>1425</c:v>
                </c:pt>
                <c:pt idx="116">
                  <c:v>1420</c:v>
                </c:pt>
                <c:pt idx="117">
                  <c:v>1415</c:v>
                </c:pt>
                <c:pt idx="118">
                  <c:v>1410</c:v>
                </c:pt>
                <c:pt idx="119">
                  <c:v>1405</c:v>
                </c:pt>
                <c:pt idx="120">
                  <c:v>1400</c:v>
                </c:pt>
                <c:pt idx="121">
                  <c:v>1395</c:v>
                </c:pt>
                <c:pt idx="122">
                  <c:v>1390</c:v>
                </c:pt>
                <c:pt idx="123">
                  <c:v>1385</c:v>
                </c:pt>
                <c:pt idx="124">
                  <c:v>1380</c:v>
                </c:pt>
                <c:pt idx="125">
                  <c:v>1375</c:v>
                </c:pt>
                <c:pt idx="126">
                  <c:v>1370</c:v>
                </c:pt>
                <c:pt idx="127">
                  <c:v>1365</c:v>
                </c:pt>
                <c:pt idx="128">
                  <c:v>1360</c:v>
                </c:pt>
                <c:pt idx="129">
                  <c:v>1355</c:v>
                </c:pt>
                <c:pt idx="130">
                  <c:v>1350</c:v>
                </c:pt>
                <c:pt idx="131">
                  <c:v>1345</c:v>
                </c:pt>
                <c:pt idx="132">
                  <c:v>1340</c:v>
                </c:pt>
                <c:pt idx="133">
                  <c:v>1335</c:v>
                </c:pt>
                <c:pt idx="134">
                  <c:v>1330</c:v>
                </c:pt>
                <c:pt idx="135">
                  <c:v>1325</c:v>
                </c:pt>
                <c:pt idx="136">
                  <c:v>1320</c:v>
                </c:pt>
                <c:pt idx="137">
                  <c:v>1315</c:v>
                </c:pt>
                <c:pt idx="138">
                  <c:v>1310</c:v>
                </c:pt>
                <c:pt idx="139">
                  <c:v>1305</c:v>
                </c:pt>
                <c:pt idx="140">
                  <c:v>1300</c:v>
                </c:pt>
                <c:pt idx="141">
                  <c:v>1295</c:v>
                </c:pt>
                <c:pt idx="142">
                  <c:v>1290</c:v>
                </c:pt>
                <c:pt idx="143">
                  <c:v>1285</c:v>
                </c:pt>
                <c:pt idx="144">
                  <c:v>1280</c:v>
                </c:pt>
                <c:pt idx="145">
                  <c:v>1275</c:v>
                </c:pt>
                <c:pt idx="146">
                  <c:v>1270</c:v>
                </c:pt>
                <c:pt idx="147">
                  <c:v>1265</c:v>
                </c:pt>
                <c:pt idx="148">
                  <c:v>1260</c:v>
                </c:pt>
                <c:pt idx="149">
                  <c:v>1255</c:v>
                </c:pt>
                <c:pt idx="150">
                  <c:v>1250</c:v>
                </c:pt>
                <c:pt idx="151">
                  <c:v>1245</c:v>
                </c:pt>
                <c:pt idx="152">
                  <c:v>1240</c:v>
                </c:pt>
                <c:pt idx="153">
                  <c:v>1235</c:v>
                </c:pt>
                <c:pt idx="154">
                  <c:v>1230</c:v>
                </c:pt>
                <c:pt idx="155">
                  <c:v>1225</c:v>
                </c:pt>
                <c:pt idx="156">
                  <c:v>1220</c:v>
                </c:pt>
                <c:pt idx="157">
                  <c:v>1215</c:v>
                </c:pt>
                <c:pt idx="158">
                  <c:v>1210</c:v>
                </c:pt>
                <c:pt idx="159">
                  <c:v>1205</c:v>
                </c:pt>
                <c:pt idx="160">
                  <c:v>1200</c:v>
                </c:pt>
                <c:pt idx="161">
                  <c:v>1195</c:v>
                </c:pt>
                <c:pt idx="162">
                  <c:v>1190</c:v>
                </c:pt>
                <c:pt idx="163">
                  <c:v>1185</c:v>
                </c:pt>
                <c:pt idx="164">
                  <c:v>1180</c:v>
                </c:pt>
                <c:pt idx="165">
                  <c:v>1175</c:v>
                </c:pt>
                <c:pt idx="166">
                  <c:v>1170</c:v>
                </c:pt>
                <c:pt idx="167">
                  <c:v>1165</c:v>
                </c:pt>
                <c:pt idx="168">
                  <c:v>1160</c:v>
                </c:pt>
                <c:pt idx="169">
                  <c:v>1155</c:v>
                </c:pt>
                <c:pt idx="170">
                  <c:v>1150</c:v>
                </c:pt>
                <c:pt idx="171">
                  <c:v>1145</c:v>
                </c:pt>
                <c:pt idx="172">
                  <c:v>1140</c:v>
                </c:pt>
                <c:pt idx="173">
                  <c:v>1135</c:v>
                </c:pt>
                <c:pt idx="174">
                  <c:v>1130</c:v>
                </c:pt>
                <c:pt idx="175">
                  <c:v>1125</c:v>
                </c:pt>
                <c:pt idx="176">
                  <c:v>1120</c:v>
                </c:pt>
                <c:pt idx="177">
                  <c:v>1115</c:v>
                </c:pt>
                <c:pt idx="178">
                  <c:v>1110</c:v>
                </c:pt>
                <c:pt idx="179">
                  <c:v>1105</c:v>
                </c:pt>
                <c:pt idx="180">
                  <c:v>1100</c:v>
                </c:pt>
                <c:pt idx="181">
                  <c:v>1095</c:v>
                </c:pt>
                <c:pt idx="182">
                  <c:v>1090</c:v>
                </c:pt>
                <c:pt idx="183">
                  <c:v>1085</c:v>
                </c:pt>
                <c:pt idx="184">
                  <c:v>1080</c:v>
                </c:pt>
                <c:pt idx="185">
                  <c:v>1075</c:v>
                </c:pt>
                <c:pt idx="186">
                  <c:v>1070</c:v>
                </c:pt>
                <c:pt idx="187">
                  <c:v>1065</c:v>
                </c:pt>
                <c:pt idx="188">
                  <c:v>1060</c:v>
                </c:pt>
                <c:pt idx="189">
                  <c:v>1055</c:v>
                </c:pt>
                <c:pt idx="190">
                  <c:v>1050</c:v>
                </c:pt>
                <c:pt idx="191">
                  <c:v>1045</c:v>
                </c:pt>
                <c:pt idx="192">
                  <c:v>1040</c:v>
                </c:pt>
                <c:pt idx="193">
                  <c:v>1035</c:v>
                </c:pt>
                <c:pt idx="194">
                  <c:v>1030</c:v>
                </c:pt>
                <c:pt idx="195">
                  <c:v>1025</c:v>
                </c:pt>
                <c:pt idx="196">
                  <c:v>1020</c:v>
                </c:pt>
                <c:pt idx="197">
                  <c:v>1015</c:v>
                </c:pt>
                <c:pt idx="198">
                  <c:v>1010</c:v>
                </c:pt>
                <c:pt idx="199">
                  <c:v>1005</c:v>
                </c:pt>
                <c:pt idx="200">
                  <c:v>1000</c:v>
                </c:pt>
                <c:pt idx="201">
                  <c:v>995</c:v>
                </c:pt>
                <c:pt idx="202">
                  <c:v>990</c:v>
                </c:pt>
                <c:pt idx="203">
                  <c:v>985</c:v>
                </c:pt>
                <c:pt idx="204">
                  <c:v>980</c:v>
                </c:pt>
                <c:pt idx="205">
                  <c:v>975</c:v>
                </c:pt>
                <c:pt idx="206">
                  <c:v>970</c:v>
                </c:pt>
                <c:pt idx="207">
                  <c:v>965</c:v>
                </c:pt>
                <c:pt idx="208">
                  <c:v>960</c:v>
                </c:pt>
                <c:pt idx="209">
                  <c:v>955</c:v>
                </c:pt>
                <c:pt idx="210">
                  <c:v>950</c:v>
                </c:pt>
                <c:pt idx="211">
                  <c:v>945</c:v>
                </c:pt>
                <c:pt idx="212">
                  <c:v>940</c:v>
                </c:pt>
                <c:pt idx="213">
                  <c:v>935</c:v>
                </c:pt>
                <c:pt idx="214">
                  <c:v>930</c:v>
                </c:pt>
                <c:pt idx="215">
                  <c:v>925</c:v>
                </c:pt>
                <c:pt idx="216">
                  <c:v>920</c:v>
                </c:pt>
                <c:pt idx="217">
                  <c:v>915</c:v>
                </c:pt>
                <c:pt idx="218">
                  <c:v>910</c:v>
                </c:pt>
                <c:pt idx="219">
                  <c:v>905</c:v>
                </c:pt>
                <c:pt idx="220">
                  <c:v>900</c:v>
                </c:pt>
                <c:pt idx="221">
                  <c:v>895</c:v>
                </c:pt>
                <c:pt idx="222">
                  <c:v>890</c:v>
                </c:pt>
                <c:pt idx="223">
                  <c:v>885</c:v>
                </c:pt>
                <c:pt idx="224">
                  <c:v>880</c:v>
                </c:pt>
                <c:pt idx="225">
                  <c:v>875</c:v>
                </c:pt>
                <c:pt idx="226">
                  <c:v>870</c:v>
                </c:pt>
                <c:pt idx="227">
                  <c:v>865</c:v>
                </c:pt>
                <c:pt idx="228">
                  <c:v>860</c:v>
                </c:pt>
                <c:pt idx="229">
                  <c:v>855</c:v>
                </c:pt>
                <c:pt idx="230">
                  <c:v>850</c:v>
                </c:pt>
                <c:pt idx="231">
                  <c:v>845</c:v>
                </c:pt>
                <c:pt idx="232">
                  <c:v>840</c:v>
                </c:pt>
                <c:pt idx="233">
                  <c:v>835</c:v>
                </c:pt>
                <c:pt idx="234">
                  <c:v>830</c:v>
                </c:pt>
                <c:pt idx="235">
                  <c:v>825</c:v>
                </c:pt>
                <c:pt idx="236">
                  <c:v>820</c:v>
                </c:pt>
                <c:pt idx="237">
                  <c:v>815</c:v>
                </c:pt>
                <c:pt idx="238">
                  <c:v>810</c:v>
                </c:pt>
                <c:pt idx="239">
                  <c:v>805</c:v>
                </c:pt>
                <c:pt idx="240">
                  <c:v>800</c:v>
                </c:pt>
                <c:pt idx="241">
                  <c:v>795</c:v>
                </c:pt>
                <c:pt idx="242">
                  <c:v>790</c:v>
                </c:pt>
                <c:pt idx="243">
                  <c:v>785</c:v>
                </c:pt>
                <c:pt idx="244">
                  <c:v>780</c:v>
                </c:pt>
                <c:pt idx="245">
                  <c:v>775</c:v>
                </c:pt>
                <c:pt idx="246">
                  <c:v>770</c:v>
                </c:pt>
                <c:pt idx="247">
                  <c:v>765</c:v>
                </c:pt>
                <c:pt idx="248">
                  <c:v>760</c:v>
                </c:pt>
                <c:pt idx="249">
                  <c:v>755</c:v>
                </c:pt>
                <c:pt idx="250">
                  <c:v>750</c:v>
                </c:pt>
                <c:pt idx="251">
                  <c:v>745</c:v>
                </c:pt>
                <c:pt idx="252">
                  <c:v>740</c:v>
                </c:pt>
                <c:pt idx="253">
                  <c:v>735</c:v>
                </c:pt>
                <c:pt idx="254">
                  <c:v>730</c:v>
                </c:pt>
                <c:pt idx="255">
                  <c:v>725</c:v>
                </c:pt>
                <c:pt idx="256">
                  <c:v>720</c:v>
                </c:pt>
                <c:pt idx="257">
                  <c:v>715</c:v>
                </c:pt>
                <c:pt idx="258">
                  <c:v>710</c:v>
                </c:pt>
                <c:pt idx="259">
                  <c:v>705</c:v>
                </c:pt>
                <c:pt idx="260">
                  <c:v>700</c:v>
                </c:pt>
                <c:pt idx="261">
                  <c:v>695</c:v>
                </c:pt>
                <c:pt idx="262">
                  <c:v>690</c:v>
                </c:pt>
                <c:pt idx="263">
                  <c:v>685</c:v>
                </c:pt>
                <c:pt idx="264">
                  <c:v>680</c:v>
                </c:pt>
                <c:pt idx="265">
                  <c:v>675</c:v>
                </c:pt>
                <c:pt idx="266">
                  <c:v>670</c:v>
                </c:pt>
                <c:pt idx="267">
                  <c:v>665</c:v>
                </c:pt>
                <c:pt idx="268">
                  <c:v>660</c:v>
                </c:pt>
                <c:pt idx="269">
                  <c:v>655</c:v>
                </c:pt>
                <c:pt idx="270">
                  <c:v>650</c:v>
                </c:pt>
                <c:pt idx="271">
                  <c:v>645</c:v>
                </c:pt>
                <c:pt idx="272">
                  <c:v>640</c:v>
                </c:pt>
                <c:pt idx="273">
                  <c:v>635</c:v>
                </c:pt>
                <c:pt idx="274">
                  <c:v>630</c:v>
                </c:pt>
                <c:pt idx="275">
                  <c:v>625</c:v>
                </c:pt>
                <c:pt idx="276">
                  <c:v>620</c:v>
                </c:pt>
                <c:pt idx="277">
                  <c:v>615</c:v>
                </c:pt>
                <c:pt idx="278">
                  <c:v>610</c:v>
                </c:pt>
                <c:pt idx="279">
                  <c:v>605</c:v>
                </c:pt>
                <c:pt idx="280">
                  <c:v>600</c:v>
                </c:pt>
                <c:pt idx="281">
                  <c:v>595</c:v>
                </c:pt>
                <c:pt idx="282">
                  <c:v>590</c:v>
                </c:pt>
                <c:pt idx="283">
                  <c:v>585</c:v>
                </c:pt>
                <c:pt idx="284">
                  <c:v>580</c:v>
                </c:pt>
                <c:pt idx="285">
                  <c:v>575</c:v>
                </c:pt>
                <c:pt idx="286">
                  <c:v>570</c:v>
                </c:pt>
                <c:pt idx="287">
                  <c:v>565</c:v>
                </c:pt>
                <c:pt idx="288">
                  <c:v>560</c:v>
                </c:pt>
                <c:pt idx="289">
                  <c:v>555</c:v>
                </c:pt>
                <c:pt idx="290">
                  <c:v>550</c:v>
                </c:pt>
                <c:pt idx="291">
                  <c:v>545</c:v>
                </c:pt>
                <c:pt idx="292">
                  <c:v>540</c:v>
                </c:pt>
                <c:pt idx="293">
                  <c:v>535</c:v>
                </c:pt>
                <c:pt idx="294">
                  <c:v>530</c:v>
                </c:pt>
                <c:pt idx="295">
                  <c:v>525</c:v>
                </c:pt>
                <c:pt idx="296">
                  <c:v>520</c:v>
                </c:pt>
                <c:pt idx="297">
                  <c:v>515</c:v>
                </c:pt>
                <c:pt idx="298">
                  <c:v>510</c:v>
                </c:pt>
                <c:pt idx="299">
                  <c:v>505</c:v>
                </c:pt>
                <c:pt idx="300">
                  <c:v>500</c:v>
                </c:pt>
                <c:pt idx="301">
                  <c:v>495</c:v>
                </c:pt>
                <c:pt idx="302">
                  <c:v>490</c:v>
                </c:pt>
                <c:pt idx="303">
                  <c:v>485</c:v>
                </c:pt>
                <c:pt idx="304">
                  <c:v>480</c:v>
                </c:pt>
                <c:pt idx="305">
                  <c:v>475</c:v>
                </c:pt>
                <c:pt idx="306">
                  <c:v>470</c:v>
                </c:pt>
                <c:pt idx="307">
                  <c:v>465</c:v>
                </c:pt>
                <c:pt idx="308">
                  <c:v>460</c:v>
                </c:pt>
                <c:pt idx="309">
                  <c:v>455</c:v>
                </c:pt>
                <c:pt idx="310">
                  <c:v>450</c:v>
                </c:pt>
                <c:pt idx="311">
                  <c:v>445</c:v>
                </c:pt>
                <c:pt idx="312">
                  <c:v>440</c:v>
                </c:pt>
                <c:pt idx="313">
                  <c:v>435</c:v>
                </c:pt>
                <c:pt idx="314">
                  <c:v>430</c:v>
                </c:pt>
                <c:pt idx="315">
                  <c:v>425</c:v>
                </c:pt>
                <c:pt idx="316">
                  <c:v>420</c:v>
                </c:pt>
                <c:pt idx="317">
                  <c:v>415</c:v>
                </c:pt>
                <c:pt idx="318">
                  <c:v>410</c:v>
                </c:pt>
                <c:pt idx="319">
                  <c:v>405</c:v>
                </c:pt>
                <c:pt idx="320">
                  <c:v>400</c:v>
                </c:pt>
                <c:pt idx="321">
                  <c:v>395</c:v>
                </c:pt>
                <c:pt idx="322">
                  <c:v>390</c:v>
                </c:pt>
                <c:pt idx="323">
                  <c:v>385</c:v>
                </c:pt>
                <c:pt idx="324">
                  <c:v>380</c:v>
                </c:pt>
                <c:pt idx="325">
                  <c:v>375</c:v>
                </c:pt>
                <c:pt idx="326">
                  <c:v>370</c:v>
                </c:pt>
                <c:pt idx="327">
                  <c:v>365</c:v>
                </c:pt>
                <c:pt idx="328">
                  <c:v>360</c:v>
                </c:pt>
                <c:pt idx="329">
                  <c:v>355</c:v>
                </c:pt>
                <c:pt idx="330">
                  <c:v>350</c:v>
                </c:pt>
                <c:pt idx="331">
                  <c:v>345</c:v>
                </c:pt>
                <c:pt idx="332">
                  <c:v>340</c:v>
                </c:pt>
                <c:pt idx="333">
                  <c:v>335</c:v>
                </c:pt>
                <c:pt idx="334">
                  <c:v>330</c:v>
                </c:pt>
                <c:pt idx="335">
                  <c:v>325</c:v>
                </c:pt>
                <c:pt idx="336">
                  <c:v>320</c:v>
                </c:pt>
                <c:pt idx="337">
                  <c:v>315</c:v>
                </c:pt>
                <c:pt idx="338">
                  <c:v>310</c:v>
                </c:pt>
                <c:pt idx="339">
                  <c:v>305</c:v>
                </c:pt>
                <c:pt idx="340">
                  <c:v>300</c:v>
                </c:pt>
              </c:numCache>
            </c:numRef>
          </c:xVal>
          <c:yVal>
            <c:numRef>
              <c:f>'Na0.33'!$C$2:$C$342</c:f>
              <c:numCache>
                <c:formatCode>General</c:formatCode>
                <c:ptCount val="341"/>
                <c:pt idx="0">
                  <c:v>17.158617</c:v>
                </c:pt>
                <c:pt idx="1">
                  <c:v>-0.22244900000000001</c:v>
                </c:pt>
                <c:pt idx="2">
                  <c:v>23.151014</c:v>
                </c:pt>
                <c:pt idx="3">
                  <c:v>-5.170553</c:v>
                </c:pt>
                <c:pt idx="4">
                  <c:v>2.8386230000000001</c:v>
                </c:pt>
                <c:pt idx="5">
                  <c:v>-10.250572999999999</c:v>
                </c:pt>
                <c:pt idx="6">
                  <c:v>29.944564</c:v>
                </c:pt>
                <c:pt idx="7">
                  <c:v>36.044747999999998</c:v>
                </c:pt>
                <c:pt idx="8">
                  <c:v>-33.497121999999997</c:v>
                </c:pt>
                <c:pt idx="9">
                  <c:v>13.664315</c:v>
                </c:pt>
                <c:pt idx="10">
                  <c:v>-102.434966</c:v>
                </c:pt>
                <c:pt idx="11">
                  <c:v>25.945489999999999</c:v>
                </c:pt>
                <c:pt idx="12">
                  <c:v>17.746637</c:v>
                </c:pt>
                <c:pt idx="13">
                  <c:v>-8.5656029999999994</c:v>
                </c:pt>
                <c:pt idx="14">
                  <c:v>-51.280056000000002</c:v>
                </c:pt>
                <c:pt idx="15">
                  <c:v>5.1414790000000004</c:v>
                </c:pt>
                <c:pt idx="16">
                  <c:v>28.376631</c:v>
                </c:pt>
                <c:pt idx="17">
                  <c:v>24.422509999999999</c:v>
                </c:pt>
                <c:pt idx="18">
                  <c:v>-16.958652000000001</c:v>
                </c:pt>
                <c:pt idx="19">
                  <c:v>14.198854000000001</c:v>
                </c:pt>
                <c:pt idx="20">
                  <c:v>47.671016000000002</c:v>
                </c:pt>
                <c:pt idx="21">
                  <c:v>-11.327852999999999</c:v>
                </c:pt>
                <c:pt idx="22">
                  <c:v>-20.981397000000001</c:v>
                </c:pt>
                <c:pt idx="23">
                  <c:v>10.278416999999999</c:v>
                </c:pt>
                <c:pt idx="24">
                  <c:v>-66.688903999999994</c:v>
                </c:pt>
                <c:pt idx="25">
                  <c:v>-36.144250999999997</c:v>
                </c:pt>
                <c:pt idx="26">
                  <c:v>29.547166000000001</c:v>
                </c:pt>
                <c:pt idx="27">
                  <c:v>-0.59217500000000001</c:v>
                </c:pt>
                <c:pt idx="28">
                  <c:v>7.8734570000000001</c:v>
                </c:pt>
                <c:pt idx="29">
                  <c:v>4.1775080000000004</c:v>
                </c:pt>
                <c:pt idx="30">
                  <c:v>10.03688</c:v>
                </c:pt>
                <c:pt idx="31">
                  <c:v>16.448193</c:v>
                </c:pt>
                <c:pt idx="32">
                  <c:v>23.558399999999999</c:v>
                </c:pt>
                <c:pt idx="33">
                  <c:v>33.121031000000002</c:v>
                </c:pt>
                <c:pt idx="34">
                  <c:v>3.3820999999999999</c:v>
                </c:pt>
                <c:pt idx="35">
                  <c:v>4.1920710000000003</c:v>
                </c:pt>
                <c:pt idx="36">
                  <c:v>5.1608999999999998</c:v>
                </c:pt>
                <c:pt idx="37">
                  <c:v>-15.151558</c:v>
                </c:pt>
                <c:pt idx="38">
                  <c:v>1.1467320000000001</c:v>
                </c:pt>
                <c:pt idx="39">
                  <c:v>11.734522</c:v>
                </c:pt>
                <c:pt idx="40">
                  <c:v>-1.0667070000000001</c:v>
                </c:pt>
                <c:pt idx="41">
                  <c:v>11.002227</c:v>
                </c:pt>
                <c:pt idx="42">
                  <c:v>2.1595710000000001</c:v>
                </c:pt>
                <c:pt idx="43">
                  <c:v>8.7234870000000004</c:v>
                </c:pt>
                <c:pt idx="44">
                  <c:v>8.9973860000000005</c:v>
                </c:pt>
                <c:pt idx="45">
                  <c:v>22.730156999999998</c:v>
                </c:pt>
                <c:pt idx="46">
                  <c:v>9.36069</c:v>
                </c:pt>
                <c:pt idx="47">
                  <c:v>14.190422</c:v>
                </c:pt>
                <c:pt idx="48">
                  <c:v>5.2492479999999997</c:v>
                </c:pt>
                <c:pt idx="49">
                  <c:v>25.460443999999999</c:v>
                </c:pt>
                <c:pt idx="50">
                  <c:v>15.121114</c:v>
                </c:pt>
                <c:pt idx="51">
                  <c:v>12.081384</c:v>
                </c:pt>
                <c:pt idx="52">
                  <c:v>-7.8413310000000003</c:v>
                </c:pt>
                <c:pt idx="53">
                  <c:v>-4.392671</c:v>
                </c:pt>
                <c:pt idx="54">
                  <c:v>16.388731</c:v>
                </c:pt>
                <c:pt idx="55">
                  <c:v>8.1776660000000003</c:v>
                </c:pt>
                <c:pt idx="56">
                  <c:v>9.1593</c:v>
                </c:pt>
                <c:pt idx="57">
                  <c:v>7.4936920000000002</c:v>
                </c:pt>
                <c:pt idx="58">
                  <c:v>6.2002860000000002</c:v>
                </c:pt>
                <c:pt idx="59">
                  <c:v>10.804754000000001</c:v>
                </c:pt>
                <c:pt idx="60">
                  <c:v>-5.4053449999999996</c:v>
                </c:pt>
                <c:pt idx="61">
                  <c:v>10.284101</c:v>
                </c:pt>
                <c:pt idx="62">
                  <c:v>3.193171</c:v>
                </c:pt>
                <c:pt idx="63">
                  <c:v>-19.688134999999999</c:v>
                </c:pt>
                <c:pt idx="64">
                  <c:v>13.965123</c:v>
                </c:pt>
                <c:pt idx="65">
                  <c:v>21.679645000000001</c:v>
                </c:pt>
                <c:pt idx="66">
                  <c:v>8.0860350000000007</c:v>
                </c:pt>
                <c:pt idx="67">
                  <c:v>7.9547980000000003</c:v>
                </c:pt>
                <c:pt idx="68">
                  <c:v>10.238543</c:v>
                </c:pt>
                <c:pt idx="69">
                  <c:v>-3.1378270000000001</c:v>
                </c:pt>
                <c:pt idx="70">
                  <c:v>-2.215856</c:v>
                </c:pt>
                <c:pt idx="71">
                  <c:v>24.689572999999999</c:v>
                </c:pt>
                <c:pt idx="72">
                  <c:v>1.6884699999999999</c:v>
                </c:pt>
                <c:pt idx="73">
                  <c:v>-1.698018</c:v>
                </c:pt>
                <c:pt idx="74">
                  <c:v>-4.5589380000000004</c:v>
                </c:pt>
                <c:pt idx="75">
                  <c:v>-8.684075</c:v>
                </c:pt>
                <c:pt idx="76">
                  <c:v>20.833188</c:v>
                </c:pt>
                <c:pt idx="77">
                  <c:v>21.993549000000002</c:v>
                </c:pt>
                <c:pt idx="78">
                  <c:v>15.294079</c:v>
                </c:pt>
                <c:pt idx="79">
                  <c:v>9.1799250000000008</c:v>
                </c:pt>
                <c:pt idx="80">
                  <c:v>13.835133000000001</c:v>
                </c:pt>
                <c:pt idx="81">
                  <c:v>1.0238149999999999</c:v>
                </c:pt>
                <c:pt idx="82">
                  <c:v>-9.5244429999999998</c:v>
                </c:pt>
                <c:pt idx="83">
                  <c:v>9.0274339999999995</c:v>
                </c:pt>
                <c:pt idx="84">
                  <c:v>10.528797000000001</c:v>
                </c:pt>
                <c:pt idx="85">
                  <c:v>16.176048999999999</c:v>
                </c:pt>
                <c:pt idx="86">
                  <c:v>7.2390270000000001</c:v>
                </c:pt>
                <c:pt idx="87">
                  <c:v>5.9058450000000002</c:v>
                </c:pt>
                <c:pt idx="88">
                  <c:v>9.3875569999999993</c:v>
                </c:pt>
                <c:pt idx="89">
                  <c:v>12.012162999999999</c:v>
                </c:pt>
                <c:pt idx="90">
                  <c:v>11.949726999999999</c:v>
                </c:pt>
                <c:pt idx="91">
                  <c:v>1.1624319999999999</c:v>
                </c:pt>
                <c:pt idx="92">
                  <c:v>13.093059999999999</c:v>
                </c:pt>
                <c:pt idx="93">
                  <c:v>9.0851450000000007</c:v>
                </c:pt>
                <c:pt idx="94">
                  <c:v>9.5718859999999992</c:v>
                </c:pt>
                <c:pt idx="95">
                  <c:v>5.7756059999999998</c:v>
                </c:pt>
                <c:pt idx="96">
                  <c:v>8.8397600000000001</c:v>
                </c:pt>
                <c:pt idx="97">
                  <c:v>1.2002820000000001</c:v>
                </c:pt>
                <c:pt idx="98">
                  <c:v>4.5993170000000001</c:v>
                </c:pt>
                <c:pt idx="99">
                  <c:v>11.63862</c:v>
                </c:pt>
                <c:pt idx="100">
                  <c:v>4.4371840000000002</c:v>
                </c:pt>
                <c:pt idx="101">
                  <c:v>5.492407</c:v>
                </c:pt>
                <c:pt idx="102">
                  <c:v>5.5425370000000003</c:v>
                </c:pt>
                <c:pt idx="103">
                  <c:v>7.6224249999999998</c:v>
                </c:pt>
                <c:pt idx="104">
                  <c:v>9.1633410000000008</c:v>
                </c:pt>
                <c:pt idx="105">
                  <c:v>12.629486999999999</c:v>
                </c:pt>
                <c:pt idx="106">
                  <c:v>6.6456099999999996</c:v>
                </c:pt>
                <c:pt idx="107">
                  <c:v>6.1803090000000003</c:v>
                </c:pt>
                <c:pt idx="108">
                  <c:v>5.9665280000000003</c:v>
                </c:pt>
                <c:pt idx="109">
                  <c:v>9.8081630000000004</c:v>
                </c:pt>
                <c:pt idx="110">
                  <c:v>9.7248649999999994</c:v>
                </c:pt>
                <c:pt idx="111">
                  <c:v>7.2347080000000004</c:v>
                </c:pt>
                <c:pt idx="112">
                  <c:v>15.141681999999999</c:v>
                </c:pt>
                <c:pt idx="113">
                  <c:v>17.367684000000001</c:v>
                </c:pt>
                <c:pt idx="114">
                  <c:v>6.8849980000000004</c:v>
                </c:pt>
                <c:pt idx="115">
                  <c:v>8.7905569999999997</c:v>
                </c:pt>
                <c:pt idx="116">
                  <c:v>3.4920580000000001</c:v>
                </c:pt>
                <c:pt idx="117">
                  <c:v>-1.316686</c:v>
                </c:pt>
                <c:pt idx="118">
                  <c:v>16.004026</c:v>
                </c:pt>
                <c:pt idx="119">
                  <c:v>17.466909000000001</c:v>
                </c:pt>
                <c:pt idx="120">
                  <c:v>7.405011</c:v>
                </c:pt>
                <c:pt idx="121">
                  <c:v>9.358473</c:v>
                </c:pt>
                <c:pt idx="122">
                  <c:v>11.926295</c:v>
                </c:pt>
                <c:pt idx="123">
                  <c:v>9.0506539999999998</c:v>
                </c:pt>
                <c:pt idx="124">
                  <c:v>1.1346750000000001</c:v>
                </c:pt>
                <c:pt idx="125">
                  <c:v>2.540273</c:v>
                </c:pt>
                <c:pt idx="126">
                  <c:v>13.180853000000001</c:v>
                </c:pt>
                <c:pt idx="127">
                  <c:v>5.2319310000000003</c:v>
                </c:pt>
                <c:pt idx="128">
                  <c:v>3.1607699999999999</c:v>
                </c:pt>
                <c:pt idx="129">
                  <c:v>5.0301809999999998</c:v>
                </c:pt>
                <c:pt idx="130">
                  <c:v>15.38124</c:v>
                </c:pt>
                <c:pt idx="131">
                  <c:v>10.386196</c:v>
                </c:pt>
                <c:pt idx="132">
                  <c:v>1.8552470000000001</c:v>
                </c:pt>
                <c:pt idx="133">
                  <c:v>5.0721569999999998</c:v>
                </c:pt>
                <c:pt idx="134">
                  <c:v>8.7245830000000009</c:v>
                </c:pt>
                <c:pt idx="135">
                  <c:v>5.3036950000000003</c:v>
                </c:pt>
                <c:pt idx="136">
                  <c:v>5.694509</c:v>
                </c:pt>
                <c:pt idx="137">
                  <c:v>9.599926</c:v>
                </c:pt>
                <c:pt idx="138">
                  <c:v>9.5835760000000008</c:v>
                </c:pt>
                <c:pt idx="139">
                  <c:v>7.1865629999999996</c:v>
                </c:pt>
                <c:pt idx="140">
                  <c:v>8.9002920000000003</c:v>
                </c:pt>
                <c:pt idx="141">
                  <c:v>7.1446059999999996</c:v>
                </c:pt>
                <c:pt idx="142">
                  <c:v>7.2283609999999996</c:v>
                </c:pt>
                <c:pt idx="143">
                  <c:v>8.6161030000000007</c:v>
                </c:pt>
                <c:pt idx="144">
                  <c:v>7.9709029999999998</c:v>
                </c:pt>
                <c:pt idx="145">
                  <c:v>9.6205700000000007</c:v>
                </c:pt>
                <c:pt idx="146">
                  <c:v>6.126201</c:v>
                </c:pt>
                <c:pt idx="147">
                  <c:v>5.6834420000000003</c:v>
                </c:pt>
                <c:pt idx="148">
                  <c:v>8.0294880000000006</c:v>
                </c:pt>
                <c:pt idx="149">
                  <c:v>8.8562609999999999</c:v>
                </c:pt>
                <c:pt idx="150">
                  <c:v>10.451904000000001</c:v>
                </c:pt>
                <c:pt idx="151">
                  <c:v>9.2776730000000001</c:v>
                </c:pt>
                <c:pt idx="152">
                  <c:v>4.42401</c:v>
                </c:pt>
                <c:pt idx="153">
                  <c:v>8.9430809999999994</c:v>
                </c:pt>
                <c:pt idx="154">
                  <c:v>10.591089999999999</c:v>
                </c:pt>
                <c:pt idx="155">
                  <c:v>6.5224060000000001</c:v>
                </c:pt>
                <c:pt idx="156">
                  <c:v>4.812659</c:v>
                </c:pt>
                <c:pt idx="157">
                  <c:v>7.0248759999999999</c:v>
                </c:pt>
                <c:pt idx="158">
                  <c:v>3.920134</c:v>
                </c:pt>
                <c:pt idx="159">
                  <c:v>7.1543190000000001</c:v>
                </c:pt>
                <c:pt idx="160">
                  <c:v>10.360908999999999</c:v>
                </c:pt>
                <c:pt idx="161">
                  <c:v>6.8334440000000001</c:v>
                </c:pt>
                <c:pt idx="162">
                  <c:v>8.3034420000000004</c:v>
                </c:pt>
                <c:pt idx="163">
                  <c:v>8.5588820000000005</c:v>
                </c:pt>
                <c:pt idx="164">
                  <c:v>5.6050459999999998</c:v>
                </c:pt>
                <c:pt idx="165">
                  <c:v>6.171583</c:v>
                </c:pt>
                <c:pt idx="166">
                  <c:v>7.3156220000000003</c:v>
                </c:pt>
                <c:pt idx="167">
                  <c:v>5.2100229999999996</c:v>
                </c:pt>
                <c:pt idx="168">
                  <c:v>11.261513000000001</c:v>
                </c:pt>
                <c:pt idx="169">
                  <c:v>14.770473000000001</c:v>
                </c:pt>
                <c:pt idx="170">
                  <c:v>12.823626000000001</c:v>
                </c:pt>
                <c:pt idx="171">
                  <c:v>6.900271</c:v>
                </c:pt>
                <c:pt idx="172">
                  <c:v>8.1482469999999996</c:v>
                </c:pt>
                <c:pt idx="173">
                  <c:v>8.4790279999999996</c:v>
                </c:pt>
                <c:pt idx="174">
                  <c:v>5.7003279999999998</c:v>
                </c:pt>
                <c:pt idx="175">
                  <c:v>8.4951980000000002</c:v>
                </c:pt>
                <c:pt idx="176">
                  <c:v>8.1199560000000002</c:v>
                </c:pt>
                <c:pt idx="177">
                  <c:v>8.9519800000000007</c:v>
                </c:pt>
                <c:pt idx="178">
                  <c:v>8.7455610000000004</c:v>
                </c:pt>
                <c:pt idx="179">
                  <c:v>7.6042930000000002</c:v>
                </c:pt>
                <c:pt idx="180">
                  <c:v>11.043426</c:v>
                </c:pt>
                <c:pt idx="181">
                  <c:v>10.980929</c:v>
                </c:pt>
                <c:pt idx="182">
                  <c:v>5.4400829999999996</c:v>
                </c:pt>
                <c:pt idx="183">
                  <c:v>10.460127</c:v>
                </c:pt>
                <c:pt idx="184">
                  <c:v>11.224453</c:v>
                </c:pt>
                <c:pt idx="185">
                  <c:v>9.374746</c:v>
                </c:pt>
                <c:pt idx="186">
                  <c:v>3.7423280000000001</c:v>
                </c:pt>
                <c:pt idx="187">
                  <c:v>8.1076940000000004</c:v>
                </c:pt>
                <c:pt idx="188">
                  <c:v>17.047626999999999</c:v>
                </c:pt>
                <c:pt idx="189">
                  <c:v>9.6647639999999999</c:v>
                </c:pt>
                <c:pt idx="190">
                  <c:v>1.3553189999999999</c:v>
                </c:pt>
                <c:pt idx="191">
                  <c:v>7.7260140000000002</c:v>
                </c:pt>
                <c:pt idx="192">
                  <c:v>8.1699400000000004</c:v>
                </c:pt>
                <c:pt idx="193">
                  <c:v>9.3797529999999991</c:v>
                </c:pt>
                <c:pt idx="194">
                  <c:v>8.52468</c:v>
                </c:pt>
                <c:pt idx="195">
                  <c:v>7.1631749999999998</c:v>
                </c:pt>
                <c:pt idx="196">
                  <c:v>5.8758359999999996</c:v>
                </c:pt>
                <c:pt idx="197">
                  <c:v>10.078229</c:v>
                </c:pt>
                <c:pt idx="198">
                  <c:v>5.9104650000000003</c:v>
                </c:pt>
                <c:pt idx="199">
                  <c:v>6.1545379999999996</c:v>
                </c:pt>
                <c:pt idx="200">
                  <c:v>5.2944889999999996</c:v>
                </c:pt>
                <c:pt idx="201">
                  <c:v>6.9458989999999998</c:v>
                </c:pt>
                <c:pt idx="202">
                  <c:v>12.815943000000001</c:v>
                </c:pt>
                <c:pt idx="203">
                  <c:v>4.6967999999999996</c:v>
                </c:pt>
                <c:pt idx="204">
                  <c:v>-2.869345</c:v>
                </c:pt>
                <c:pt idx="205">
                  <c:v>12.502535</c:v>
                </c:pt>
                <c:pt idx="206">
                  <c:v>6.5097759999999996</c:v>
                </c:pt>
                <c:pt idx="207">
                  <c:v>4.1076079999999999</c:v>
                </c:pt>
                <c:pt idx="208">
                  <c:v>-9.8274830000000009</c:v>
                </c:pt>
                <c:pt idx="209">
                  <c:v>-0.98655899999999996</c:v>
                </c:pt>
                <c:pt idx="210">
                  <c:v>18.463139000000002</c:v>
                </c:pt>
                <c:pt idx="211">
                  <c:v>13.200035</c:v>
                </c:pt>
                <c:pt idx="212">
                  <c:v>1.358571</c:v>
                </c:pt>
                <c:pt idx="213">
                  <c:v>6.5608969999999998</c:v>
                </c:pt>
                <c:pt idx="214">
                  <c:v>10.811658</c:v>
                </c:pt>
                <c:pt idx="215">
                  <c:v>10.031901</c:v>
                </c:pt>
                <c:pt idx="216">
                  <c:v>6.1831230000000001</c:v>
                </c:pt>
                <c:pt idx="217">
                  <c:v>10.36551</c:v>
                </c:pt>
                <c:pt idx="218">
                  <c:v>-1.256024</c:v>
                </c:pt>
                <c:pt idx="219">
                  <c:v>3.2242250000000001</c:v>
                </c:pt>
                <c:pt idx="220">
                  <c:v>4.950971</c:v>
                </c:pt>
                <c:pt idx="221">
                  <c:v>-30.670738</c:v>
                </c:pt>
                <c:pt idx="222">
                  <c:v>-5.2275619999999998</c:v>
                </c:pt>
                <c:pt idx="223">
                  <c:v>32.385472999999998</c:v>
                </c:pt>
                <c:pt idx="224">
                  <c:v>31.973887999999999</c:v>
                </c:pt>
                <c:pt idx="225">
                  <c:v>0.264544</c:v>
                </c:pt>
                <c:pt idx="226">
                  <c:v>6.3588570000000004</c:v>
                </c:pt>
                <c:pt idx="227">
                  <c:v>32.865203000000001</c:v>
                </c:pt>
                <c:pt idx="228">
                  <c:v>13.801113000000001</c:v>
                </c:pt>
                <c:pt idx="229">
                  <c:v>7.7959880000000004</c:v>
                </c:pt>
                <c:pt idx="230">
                  <c:v>7.8579809999999997</c:v>
                </c:pt>
                <c:pt idx="231">
                  <c:v>7.9269980000000002</c:v>
                </c:pt>
                <c:pt idx="232">
                  <c:v>7.8704999999999998</c:v>
                </c:pt>
                <c:pt idx="233">
                  <c:v>7.9594610000000001</c:v>
                </c:pt>
                <c:pt idx="234">
                  <c:v>8.0092029999999994</c:v>
                </c:pt>
                <c:pt idx="235">
                  <c:v>7.9913559999999997</c:v>
                </c:pt>
                <c:pt idx="236">
                  <c:v>7.9789580000000004</c:v>
                </c:pt>
                <c:pt idx="237">
                  <c:v>7.977239</c:v>
                </c:pt>
                <c:pt idx="238">
                  <c:v>7.9491490000000002</c:v>
                </c:pt>
                <c:pt idx="239">
                  <c:v>8.0032069999999997</c:v>
                </c:pt>
                <c:pt idx="240">
                  <c:v>8.0337599999999991</c:v>
                </c:pt>
                <c:pt idx="241">
                  <c:v>8.0963449999999995</c:v>
                </c:pt>
                <c:pt idx="242">
                  <c:v>8.0518619999999999</c:v>
                </c:pt>
                <c:pt idx="243">
                  <c:v>8.0067740000000001</c:v>
                </c:pt>
                <c:pt idx="244">
                  <c:v>8.0080170000000006</c:v>
                </c:pt>
                <c:pt idx="245">
                  <c:v>8.0277159999999999</c:v>
                </c:pt>
                <c:pt idx="246">
                  <c:v>8.0505180000000003</c:v>
                </c:pt>
                <c:pt idx="247">
                  <c:v>8.0329660000000001</c:v>
                </c:pt>
                <c:pt idx="248">
                  <c:v>8.0609900000000003</c:v>
                </c:pt>
                <c:pt idx="249">
                  <c:v>8.0474139999999998</c:v>
                </c:pt>
                <c:pt idx="250">
                  <c:v>8.0584000000000007</c:v>
                </c:pt>
                <c:pt idx="251">
                  <c:v>8.028314</c:v>
                </c:pt>
                <c:pt idx="252">
                  <c:v>8.0578679999999991</c:v>
                </c:pt>
                <c:pt idx="253">
                  <c:v>8.0403850000000006</c:v>
                </c:pt>
                <c:pt idx="254">
                  <c:v>7.9918930000000001</c:v>
                </c:pt>
                <c:pt idx="255">
                  <c:v>7.9928879999999998</c:v>
                </c:pt>
                <c:pt idx="256">
                  <c:v>8.0005799999999994</c:v>
                </c:pt>
                <c:pt idx="257">
                  <c:v>7.9781899999999997</c:v>
                </c:pt>
                <c:pt idx="258">
                  <c:v>7.9522729999999999</c:v>
                </c:pt>
                <c:pt idx="259">
                  <c:v>7.9116390000000001</c:v>
                </c:pt>
                <c:pt idx="260">
                  <c:v>7.9372769999999999</c:v>
                </c:pt>
                <c:pt idx="261">
                  <c:v>7.9445199999999998</c:v>
                </c:pt>
                <c:pt idx="262">
                  <c:v>7.908811</c:v>
                </c:pt>
                <c:pt idx="263">
                  <c:v>7.9232699999999996</c:v>
                </c:pt>
                <c:pt idx="264">
                  <c:v>7.8912789999999999</c:v>
                </c:pt>
                <c:pt idx="265">
                  <c:v>7.8875000000000002</c:v>
                </c:pt>
                <c:pt idx="266">
                  <c:v>7.8490190000000002</c:v>
                </c:pt>
                <c:pt idx="267">
                  <c:v>7.8582929999999998</c:v>
                </c:pt>
                <c:pt idx="268">
                  <c:v>7.8459190000000003</c:v>
                </c:pt>
                <c:pt idx="269">
                  <c:v>7.8362679999999996</c:v>
                </c:pt>
                <c:pt idx="270">
                  <c:v>7.7976380000000001</c:v>
                </c:pt>
                <c:pt idx="271">
                  <c:v>7.7902370000000003</c:v>
                </c:pt>
                <c:pt idx="272">
                  <c:v>7.779928</c:v>
                </c:pt>
                <c:pt idx="273">
                  <c:v>7.7221929999999999</c:v>
                </c:pt>
                <c:pt idx="274">
                  <c:v>7.7195080000000003</c:v>
                </c:pt>
                <c:pt idx="275">
                  <c:v>7.6870510000000003</c:v>
                </c:pt>
                <c:pt idx="276">
                  <c:v>7.6611050000000001</c:v>
                </c:pt>
                <c:pt idx="277">
                  <c:v>7.6153579999999996</c:v>
                </c:pt>
                <c:pt idx="278">
                  <c:v>7.6020120000000002</c:v>
                </c:pt>
                <c:pt idx="279">
                  <c:v>7.5142280000000001</c:v>
                </c:pt>
                <c:pt idx="280">
                  <c:v>7.486205</c:v>
                </c:pt>
                <c:pt idx="281">
                  <c:v>7.4273600000000002</c:v>
                </c:pt>
                <c:pt idx="282">
                  <c:v>7.3592440000000003</c:v>
                </c:pt>
                <c:pt idx="283">
                  <c:v>7.2713859999999997</c:v>
                </c:pt>
                <c:pt idx="284">
                  <c:v>7.1472090000000001</c:v>
                </c:pt>
                <c:pt idx="285">
                  <c:v>6.9963280000000001</c:v>
                </c:pt>
                <c:pt idx="286">
                  <c:v>6.792916</c:v>
                </c:pt>
                <c:pt idx="287">
                  <c:v>6.4856449999999999</c:v>
                </c:pt>
                <c:pt idx="288">
                  <c:v>6.1288559999999999</c:v>
                </c:pt>
                <c:pt idx="289">
                  <c:v>5.7511850000000004</c:v>
                </c:pt>
                <c:pt idx="290">
                  <c:v>5.4639139999999999</c:v>
                </c:pt>
                <c:pt idx="291">
                  <c:v>5.2675470000000004</c:v>
                </c:pt>
                <c:pt idx="292">
                  <c:v>5.1613480000000003</c:v>
                </c:pt>
                <c:pt idx="293">
                  <c:v>5.1119430000000001</c:v>
                </c:pt>
                <c:pt idx="294">
                  <c:v>5.0951069999999996</c:v>
                </c:pt>
                <c:pt idx="295">
                  <c:v>5.0839179999999997</c:v>
                </c:pt>
                <c:pt idx="296">
                  <c:v>5.0820850000000002</c:v>
                </c:pt>
                <c:pt idx="297">
                  <c:v>5.0899619999999999</c:v>
                </c:pt>
                <c:pt idx="298">
                  <c:v>5.1163299999999996</c:v>
                </c:pt>
                <c:pt idx="299">
                  <c:v>5.1448090000000004</c:v>
                </c:pt>
                <c:pt idx="300">
                  <c:v>5.1422109999999996</c:v>
                </c:pt>
                <c:pt idx="301">
                  <c:v>5.1237380000000003</c:v>
                </c:pt>
                <c:pt idx="302">
                  <c:v>5.1053959999999998</c:v>
                </c:pt>
                <c:pt idx="303">
                  <c:v>5.0703680000000002</c:v>
                </c:pt>
                <c:pt idx="304">
                  <c:v>5.0294439999999998</c:v>
                </c:pt>
                <c:pt idx="305">
                  <c:v>5.021503</c:v>
                </c:pt>
                <c:pt idx="306">
                  <c:v>5.007231</c:v>
                </c:pt>
                <c:pt idx="307">
                  <c:v>4.9902819999999997</c:v>
                </c:pt>
                <c:pt idx="308">
                  <c:v>4.9905980000000003</c:v>
                </c:pt>
                <c:pt idx="309">
                  <c:v>4.9999900000000004</c:v>
                </c:pt>
                <c:pt idx="310">
                  <c:v>4.9929480000000002</c:v>
                </c:pt>
                <c:pt idx="311">
                  <c:v>4.9873760000000003</c:v>
                </c:pt>
                <c:pt idx="312">
                  <c:v>4.9970670000000004</c:v>
                </c:pt>
                <c:pt idx="313">
                  <c:v>4.997401</c:v>
                </c:pt>
                <c:pt idx="314">
                  <c:v>4.9910059999999996</c:v>
                </c:pt>
                <c:pt idx="315">
                  <c:v>4.9645849999999996</c:v>
                </c:pt>
                <c:pt idx="316">
                  <c:v>4.9749299999999996</c:v>
                </c:pt>
                <c:pt idx="317">
                  <c:v>4.9745020000000002</c:v>
                </c:pt>
                <c:pt idx="318">
                  <c:v>4.9752280000000004</c:v>
                </c:pt>
                <c:pt idx="319">
                  <c:v>4.9684569999999999</c:v>
                </c:pt>
                <c:pt idx="320">
                  <c:v>4.9298890000000002</c:v>
                </c:pt>
                <c:pt idx="321">
                  <c:v>4.9496180000000001</c:v>
                </c:pt>
                <c:pt idx="322">
                  <c:v>4.9594930000000002</c:v>
                </c:pt>
                <c:pt idx="323">
                  <c:v>4.9157060000000001</c:v>
                </c:pt>
                <c:pt idx="324">
                  <c:v>4.9079769999999998</c:v>
                </c:pt>
                <c:pt idx="325">
                  <c:v>4.9252200000000004</c:v>
                </c:pt>
                <c:pt idx="326">
                  <c:v>4.9354009999999997</c:v>
                </c:pt>
                <c:pt idx="327">
                  <c:v>4.9352780000000003</c:v>
                </c:pt>
                <c:pt idx="328">
                  <c:v>4.9332450000000003</c:v>
                </c:pt>
                <c:pt idx="329">
                  <c:v>5.0410170000000001</c:v>
                </c:pt>
                <c:pt idx="330">
                  <c:v>5.0696960000000004</c:v>
                </c:pt>
                <c:pt idx="331">
                  <c:v>5.149686</c:v>
                </c:pt>
                <c:pt idx="332">
                  <c:v>5.1751509999999996</c:v>
                </c:pt>
                <c:pt idx="333">
                  <c:v>5.2777659999999997</c:v>
                </c:pt>
                <c:pt idx="334">
                  <c:v>5.3903020000000001</c:v>
                </c:pt>
                <c:pt idx="335">
                  <c:v>5.3868619999999998</c:v>
                </c:pt>
                <c:pt idx="336">
                  <c:v>5.6109869999999997</c:v>
                </c:pt>
                <c:pt idx="337">
                  <c:v>5.5921900000000004</c:v>
                </c:pt>
                <c:pt idx="338">
                  <c:v>5.5770020000000002</c:v>
                </c:pt>
                <c:pt idx="339">
                  <c:v>5.9773490000000002</c:v>
                </c:pt>
                <c:pt idx="340">
                  <c:v>5.8878399999999997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5A-439A-98B9-351569D81B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4466141732283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'K0.05'!$G$1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'K0.05'!$F$2:$F$442</c:f>
              <c:numCache>
                <c:formatCode>General</c:formatCode>
                <c:ptCount val="441"/>
                <c:pt idx="0">
                  <c:v>1.3777777777777778</c:v>
                </c:pt>
                <c:pt idx="1">
                  <c:v>1.3854748603351956</c:v>
                </c:pt>
                <c:pt idx="2">
                  <c:v>1.3932584269662922</c:v>
                </c:pt>
                <c:pt idx="3">
                  <c:v>1.4011299435028248</c:v>
                </c:pt>
                <c:pt idx="4">
                  <c:v>1.4090909090909092</c:v>
                </c:pt>
                <c:pt idx="5">
                  <c:v>1.417142857142857</c:v>
                </c:pt>
                <c:pt idx="6">
                  <c:v>1.4252873563218391</c:v>
                </c:pt>
                <c:pt idx="7">
                  <c:v>1.4335260115606936</c:v>
                </c:pt>
                <c:pt idx="8">
                  <c:v>1.441860465116279</c:v>
                </c:pt>
                <c:pt idx="9">
                  <c:v>1.4502923976608186</c:v>
                </c:pt>
                <c:pt idx="10">
                  <c:v>1.4588235294117646</c:v>
                </c:pt>
                <c:pt idx="11">
                  <c:v>1.4674556213017751</c:v>
                </c:pt>
                <c:pt idx="12">
                  <c:v>1.4761904761904763</c:v>
                </c:pt>
                <c:pt idx="13">
                  <c:v>1.4850299401197604</c:v>
                </c:pt>
                <c:pt idx="14">
                  <c:v>1.4939759036144578</c:v>
                </c:pt>
                <c:pt idx="15">
                  <c:v>1.5030303030303029</c:v>
                </c:pt>
                <c:pt idx="16">
                  <c:v>1.5121951219512195</c:v>
                </c:pt>
                <c:pt idx="17">
                  <c:v>1.5214723926380369</c:v>
                </c:pt>
                <c:pt idx="18">
                  <c:v>1.5308641975308641</c:v>
                </c:pt>
                <c:pt idx="19">
                  <c:v>1.5403726708074534</c:v>
                </c:pt>
                <c:pt idx="20">
                  <c:v>1.55</c:v>
                </c:pt>
                <c:pt idx="21">
                  <c:v>1.5597484276729561</c:v>
                </c:pt>
                <c:pt idx="22">
                  <c:v>1.5696202531645569</c:v>
                </c:pt>
                <c:pt idx="23">
                  <c:v>1.5796178343949046</c:v>
                </c:pt>
                <c:pt idx="24">
                  <c:v>1.5897435897435896</c:v>
                </c:pt>
                <c:pt idx="25">
                  <c:v>1.6</c:v>
                </c:pt>
                <c:pt idx="26">
                  <c:v>1.6103896103896105</c:v>
                </c:pt>
                <c:pt idx="27">
                  <c:v>1.6209150326797386</c:v>
                </c:pt>
                <c:pt idx="28">
                  <c:v>1.631578947368421</c:v>
                </c:pt>
                <c:pt idx="29">
                  <c:v>1.6423841059602649</c:v>
                </c:pt>
                <c:pt idx="30">
                  <c:v>1.6533333333333333</c:v>
                </c:pt>
                <c:pt idx="31">
                  <c:v>1.6644295302013423</c:v>
                </c:pt>
                <c:pt idx="32">
                  <c:v>1.6756756756756757</c:v>
                </c:pt>
                <c:pt idx="33">
                  <c:v>1.6870748299319729</c:v>
                </c:pt>
                <c:pt idx="34">
                  <c:v>1.6986301369863013</c:v>
                </c:pt>
                <c:pt idx="35">
                  <c:v>1.710344827586207</c:v>
                </c:pt>
                <c:pt idx="36">
                  <c:v>1.7222222222222223</c:v>
                </c:pt>
                <c:pt idx="37">
                  <c:v>1.7342657342657342</c:v>
                </c:pt>
                <c:pt idx="38">
                  <c:v>1.7464788732394365</c:v>
                </c:pt>
                <c:pt idx="39">
                  <c:v>1.7588652482269505</c:v>
                </c:pt>
                <c:pt idx="40">
                  <c:v>1.7714285714285714</c:v>
                </c:pt>
                <c:pt idx="41">
                  <c:v>1.7841726618705036</c:v>
                </c:pt>
                <c:pt idx="42">
                  <c:v>1.7971014492753623</c:v>
                </c:pt>
                <c:pt idx="43">
                  <c:v>1.8102189781021898</c:v>
                </c:pt>
                <c:pt idx="44">
                  <c:v>1.8235294117647058</c:v>
                </c:pt>
                <c:pt idx="45">
                  <c:v>1.837037037037037</c:v>
                </c:pt>
                <c:pt idx="46">
                  <c:v>1.8507462686567164</c:v>
                </c:pt>
                <c:pt idx="47">
                  <c:v>1.8646616541353382</c:v>
                </c:pt>
                <c:pt idx="48">
                  <c:v>1.8787878787878789</c:v>
                </c:pt>
                <c:pt idx="49">
                  <c:v>1.8931297709923665</c:v>
                </c:pt>
                <c:pt idx="50">
                  <c:v>1.9076923076923078</c:v>
                </c:pt>
                <c:pt idx="51">
                  <c:v>1.9224806201550388</c:v>
                </c:pt>
                <c:pt idx="52">
                  <c:v>1.9375</c:v>
                </c:pt>
                <c:pt idx="53">
                  <c:v>1.9527559055118111</c:v>
                </c:pt>
                <c:pt idx="54">
                  <c:v>1.9682539682539681</c:v>
                </c:pt>
                <c:pt idx="55">
                  <c:v>1.984</c:v>
                </c:pt>
                <c:pt idx="56">
                  <c:v>2</c:v>
                </c:pt>
                <c:pt idx="57">
                  <c:v>2.0162601626016259</c:v>
                </c:pt>
                <c:pt idx="58">
                  <c:v>2.0327868852459017</c:v>
                </c:pt>
                <c:pt idx="59">
                  <c:v>2.049586776859504</c:v>
                </c:pt>
                <c:pt idx="60">
                  <c:v>2.0666666666666669</c:v>
                </c:pt>
                <c:pt idx="61">
                  <c:v>2.0840336134453783</c:v>
                </c:pt>
                <c:pt idx="62">
                  <c:v>2.1016949152542375</c:v>
                </c:pt>
                <c:pt idx="63">
                  <c:v>2.1196581196581197</c:v>
                </c:pt>
                <c:pt idx="64">
                  <c:v>2.1379310344827585</c:v>
                </c:pt>
                <c:pt idx="65">
                  <c:v>2.1565217391304348</c:v>
                </c:pt>
                <c:pt idx="66">
                  <c:v>2.1754385964912282</c:v>
                </c:pt>
                <c:pt idx="67">
                  <c:v>2.1946902654867255</c:v>
                </c:pt>
                <c:pt idx="68">
                  <c:v>2.2142857142857144</c:v>
                </c:pt>
                <c:pt idx="69">
                  <c:v>2.2342342342342341</c:v>
                </c:pt>
                <c:pt idx="70">
                  <c:v>2.2545454545454544</c:v>
                </c:pt>
                <c:pt idx="71">
                  <c:v>2.2752293577981653</c:v>
                </c:pt>
                <c:pt idx="72">
                  <c:v>2.2962962962962963</c:v>
                </c:pt>
                <c:pt idx="73">
                  <c:v>2.3177570093457942</c:v>
                </c:pt>
                <c:pt idx="74">
                  <c:v>2.3396226415094339</c:v>
                </c:pt>
                <c:pt idx="75">
                  <c:v>2.361904761904762</c:v>
                </c:pt>
                <c:pt idx="76">
                  <c:v>2.3846153846153846</c:v>
                </c:pt>
                <c:pt idx="77">
                  <c:v>2.407766990291262</c:v>
                </c:pt>
                <c:pt idx="78">
                  <c:v>2.4313725490196076</c:v>
                </c:pt>
                <c:pt idx="79">
                  <c:v>2.4554455445544554</c:v>
                </c:pt>
                <c:pt idx="80">
                  <c:v>2.48</c:v>
                </c:pt>
                <c:pt idx="81">
                  <c:v>2.5050505050505052</c:v>
                </c:pt>
                <c:pt idx="82">
                  <c:v>2.5306122448979593</c:v>
                </c:pt>
                <c:pt idx="83">
                  <c:v>2.5567010309278349</c:v>
                </c:pt>
                <c:pt idx="84">
                  <c:v>2.5833333333333335</c:v>
                </c:pt>
                <c:pt idx="85">
                  <c:v>2.6105263157894738</c:v>
                </c:pt>
                <c:pt idx="86">
                  <c:v>2.6382978723404253</c:v>
                </c:pt>
                <c:pt idx="87">
                  <c:v>2.6666666666666665</c:v>
                </c:pt>
                <c:pt idx="88">
                  <c:v>2.6956521739130435</c:v>
                </c:pt>
                <c:pt idx="89">
                  <c:v>2.7252747252747254</c:v>
                </c:pt>
                <c:pt idx="90">
                  <c:v>2.7555555555555555</c:v>
                </c:pt>
                <c:pt idx="91">
                  <c:v>2.7865168539325844</c:v>
                </c:pt>
                <c:pt idx="92">
                  <c:v>2.8181818181818183</c:v>
                </c:pt>
                <c:pt idx="93">
                  <c:v>2.8505747126436782</c:v>
                </c:pt>
                <c:pt idx="94">
                  <c:v>2.8837209302325579</c:v>
                </c:pt>
                <c:pt idx="95">
                  <c:v>2.9176470588235293</c:v>
                </c:pt>
                <c:pt idx="96">
                  <c:v>2.9523809523809526</c:v>
                </c:pt>
                <c:pt idx="97">
                  <c:v>2.9879518072289155</c:v>
                </c:pt>
                <c:pt idx="98">
                  <c:v>3.024390243902439</c:v>
                </c:pt>
                <c:pt idx="99">
                  <c:v>3.0617283950617282</c:v>
                </c:pt>
                <c:pt idx="100">
                  <c:v>3.1</c:v>
                </c:pt>
                <c:pt idx="101">
                  <c:v>3.1392405063291138</c:v>
                </c:pt>
                <c:pt idx="102">
                  <c:v>3.1794871794871793</c:v>
                </c:pt>
                <c:pt idx="103">
                  <c:v>3.220779220779221</c:v>
                </c:pt>
                <c:pt idx="104">
                  <c:v>3.263157894736842</c:v>
                </c:pt>
                <c:pt idx="105">
                  <c:v>3.3066666666666666</c:v>
                </c:pt>
                <c:pt idx="106">
                  <c:v>3.3513513513513513</c:v>
                </c:pt>
                <c:pt idx="107">
                  <c:v>3.3972602739726026</c:v>
                </c:pt>
                <c:pt idx="108">
                  <c:v>3.4444444444444446</c:v>
                </c:pt>
                <c:pt idx="109">
                  <c:v>3.492957746478873</c:v>
                </c:pt>
                <c:pt idx="110">
                  <c:v>3.5428571428571427</c:v>
                </c:pt>
                <c:pt idx="111">
                  <c:v>3.5942028985507246</c:v>
                </c:pt>
                <c:pt idx="112">
                  <c:v>3.6470588235294117</c:v>
                </c:pt>
                <c:pt idx="113">
                  <c:v>3.7014925373134329</c:v>
                </c:pt>
                <c:pt idx="114">
                  <c:v>3.7575757575757578</c:v>
                </c:pt>
                <c:pt idx="115">
                  <c:v>3.8153846153846156</c:v>
                </c:pt>
                <c:pt idx="116">
                  <c:v>3.875</c:v>
                </c:pt>
                <c:pt idx="117">
                  <c:v>3.9365079365079363</c:v>
                </c:pt>
                <c:pt idx="118">
                  <c:v>4</c:v>
                </c:pt>
                <c:pt idx="119">
                  <c:v>4.0655737704918034</c:v>
                </c:pt>
                <c:pt idx="120">
                  <c:v>4.1333333333333337</c:v>
                </c:pt>
              </c:numCache>
            </c:numRef>
          </c:xVal>
          <c:yVal>
            <c:numRef>
              <c:f>'K0.05'!$G$2:$G$442</c:f>
              <c:numCache>
                <c:formatCode>General</c:formatCode>
                <c:ptCount val="441"/>
                <c:pt idx="0">
                  <c:v>0.62825476221746168</c:v>
                </c:pt>
                <c:pt idx="1">
                  <c:v>0.58760766505236406</c:v>
                </c:pt>
                <c:pt idx="2">
                  <c:v>0.39254262415997693</c:v>
                </c:pt>
                <c:pt idx="3">
                  <c:v>0.17263710743428756</c:v>
                </c:pt>
                <c:pt idx="4">
                  <c:v>1.1844254983254823</c:v>
                </c:pt>
                <c:pt idx="5">
                  <c:v>0.65789223683930897</c:v>
                </c:pt>
                <c:pt idx="6">
                  <c:v>0.31109315259077902</c:v>
                </c:pt>
                <c:pt idx="7">
                  <c:v>0.58946435589389523</c:v>
                </c:pt>
                <c:pt idx="8">
                  <c:v>0.75475834074100867</c:v>
                </c:pt>
                <c:pt idx="9">
                  <c:v>0.75659262413534656</c:v>
                </c:pt>
                <c:pt idx="10">
                  <c:v>0.77024744289684455</c:v>
                </c:pt>
                <c:pt idx="11">
                  <c:v>0.78977845719965145</c:v>
                </c:pt>
                <c:pt idx="12">
                  <c:v>0.79683894415512035</c:v>
                </c:pt>
                <c:pt idx="13">
                  <c:v>0.80147051487682541</c:v>
                </c:pt>
                <c:pt idx="14">
                  <c:v>0.82221945288831222</c:v>
                </c:pt>
                <c:pt idx="15">
                  <c:v>0.82657813580620554</c:v>
                </c:pt>
                <c:pt idx="16">
                  <c:v>0.8510531870718907</c:v>
                </c:pt>
                <c:pt idx="17">
                  <c:v>0.87160618965409298</c:v>
                </c:pt>
                <c:pt idx="18">
                  <c:v>0.88586247639441096</c:v>
                </c:pt>
                <c:pt idx="19">
                  <c:v>0.90339714559204964</c:v>
                </c:pt>
                <c:pt idx="20">
                  <c:v>0.94762528610508134</c:v>
                </c:pt>
                <c:pt idx="21">
                  <c:v>0.95963629478811585</c:v>
                </c:pt>
                <c:pt idx="22">
                  <c:v>0.98415210112880402</c:v>
                </c:pt>
                <c:pt idx="23">
                  <c:v>0.99475066450219773</c:v>
                </c:pt>
                <c:pt idx="24">
                  <c:v>1.0317310693716595</c:v>
                </c:pt>
                <c:pt idx="25">
                  <c:v>1.0672862424629774</c:v>
                </c:pt>
                <c:pt idx="26">
                  <c:v>1.0980303061163033</c:v>
                </c:pt>
                <c:pt idx="27">
                  <c:v>1.1364206869459212</c:v>
                </c:pt>
                <c:pt idx="28">
                  <c:v>1.1728675363458152</c:v>
                </c:pt>
                <c:pt idx="29">
                  <c:v>1.2042816909246838</c:v>
                </c:pt>
                <c:pt idx="30">
                  <c:v>1.2551506020481793</c:v>
                </c:pt>
                <c:pt idx="31">
                  <c:v>1.2854442018598813</c:v>
                </c:pt>
                <c:pt idx="32">
                  <c:v>1.334658875400875</c:v>
                </c:pt>
                <c:pt idx="33">
                  <c:v>1.3846145981903262</c:v>
                </c:pt>
                <c:pt idx="34">
                  <c:v>1.4292122477353644</c:v>
                </c:pt>
                <c:pt idx="35">
                  <c:v>1.486328819691402</c:v>
                </c:pt>
                <c:pt idx="36">
                  <c:v>1.5301499376474625</c:v>
                </c:pt>
                <c:pt idx="37">
                  <c:v>1.5884243171912686</c:v>
                </c:pt>
                <c:pt idx="38">
                  <c:v>1.6400584851141338</c:v>
                </c:pt>
                <c:pt idx="39">
                  <c:v>1.6968859807907981</c:v>
                </c:pt>
                <c:pt idx="40">
                  <c:v>1.7605271946850192</c:v>
                </c:pt>
                <c:pt idx="41">
                  <c:v>1.8310602176777524</c:v>
                </c:pt>
                <c:pt idx="42">
                  <c:v>1.8843109996004863</c:v>
                </c:pt>
                <c:pt idx="43">
                  <c:v>1.9489022370141504</c:v>
                </c:pt>
                <c:pt idx="44">
                  <c:v>2.0106518549222221</c:v>
                </c:pt>
                <c:pt idx="45">
                  <c:v>2.0782299696995796</c:v>
                </c:pt>
                <c:pt idx="46">
                  <c:v>2.1451060999361542</c:v>
                </c:pt>
                <c:pt idx="47">
                  <c:v>2.2248376882918528</c:v>
                </c:pt>
                <c:pt idx="48">
                  <c:v>2.29056086939184</c:v>
                </c:pt>
                <c:pt idx="49">
                  <c:v>2.3513671946177443</c:v>
                </c:pt>
                <c:pt idx="50">
                  <c:v>2.4241066682748547</c:v>
                </c:pt>
                <c:pt idx="51">
                  <c:v>2.487548621736412</c:v>
                </c:pt>
                <c:pt idx="52">
                  <c:v>2.5607700583090129</c:v>
                </c:pt>
                <c:pt idx="53">
                  <c:v>2.6353451766823919</c:v>
                </c:pt>
                <c:pt idx="54">
                  <c:v>2.7146945534218991</c:v>
                </c:pt>
                <c:pt idx="55">
                  <c:v>2.785867980148045</c:v>
                </c:pt>
                <c:pt idx="56">
                  <c:v>2.8661984545883894</c:v>
                </c:pt>
                <c:pt idx="57">
                  <c:v>2.9761184376256478</c:v>
                </c:pt>
                <c:pt idx="58">
                  <c:v>3.072683136075903</c:v>
                </c:pt>
                <c:pt idx="59">
                  <c:v>3.1850797463936216</c:v>
                </c:pt>
                <c:pt idx="60">
                  <c:v>3.3208191517764361</c:v>
                </c:pt>
                <c:pt idx="61">
                  <c:v>3.4737026718593937</c:v>
                </c:pt>
                <c:pt idx="62">
                  <c:v>3.6627963729178337</c:v>
                </c:pt>
                <c:pt idx="63">
                  <c:v>3.9086886182152121</c:v>
                </c:pt>
                <c:pt idx="64">
                  <c:v>4.2756218631881771</c:v>
                </c:pt>
                <c:pt idx="65">
                  <c:v>4.8655960793408743</c:v>
                </c:pt>
                <c:pt idx="66">
                  <c:v>6.0017729249322205</c:v>
                </c:pt>
                <c:pt idx="67">
                  <c:v>8.208101678689653</c:v>
                </c:pt>
                <c:pt idx="68">
                  <c:v>12.201644532767622</c:v>
                </c:pt>
                <c:pt idx="69">
                  <c:v>17.757997301541696</c:v>
                </c:pt>
                <c:pt idx="70">
                  <c:v>22.864344928487469</c:v>
                </c:pt>
                <c:pt idx="71">
                  <c:v>26.251594926538356</c:v>
                </c:pt>
                <c:pt idx="72">
                  <c:v>27.886567045631839</c:v>
                </c:pt>
                <c:pt idx="73">
                  <c:v>28.851836425961345</c:v>
                </c:pt>
                <c:pt idx="74">
                  <c:v>29.354762780094987</c:v>
                </c:pt>
                <c:pt idx="75">
                  <c:v>29.848581062236025</c:v>
                </c:pt>
                <c:pt idx="76">
                  <c:v>30.266568006675314</c:v>
                </c:pt>
                <c:pt idx="77">
                  <c:v>30.373685646948871</c:v>
                </c:pt>
                <c:pt idx="78">
                  <c:v>30.188597258838005</c:v>
                </c:pt>
                <c:pt idx="79">
                  <c:v>30.157527347110392</c:v>
                </c:pt>
                <c:pt idx="80">
                  <c:v>30.325365803393833</c:v>
                </c:pt>
                <c:pt idx="81">
                  <c:v>30.549540403897655</c:v>
                </c:pt>
                <c:pt idx="82">
                  <c:v>30.735879702161643</c:v>
                </c:pt>
                <c:pt idx="83">
                  <c:v>31.118230542451091</c:v>
                </c:pt>
                <c:pt idx="84">
                  <c:v>31.704523434133112</c:v>
                </c:pt>
                <c:pt idx="85">
                  <c:v>31.710889728378223</c:v>
                </c:pt>
                <c:pt idx="86">
                  <c:v>31.733818932591049</c:v>
                </c:pt>
                <c:pt idx="87">
                  <c:v>31.53344497469357</c:v>
                </c:pt>
                <c:pt idx="88">
                  <c:v>31.449012975273728</c:v>
                </c:pt>
                <c:pt idx="89">
                  <c:v>31.442006133277143</c:v>
                </c:pt>
                <c:pt idx="90">
                  <c:v>31.557485624273465</c:v>
                </c:pt>
                <c:pt idx="91">
                  <c:v>31.60680499381624</c:v>
                </c:pt>
                <c:pt idx="92">
                  <c:v>31.542654221222453</c:v>
                </c:pt>
                <c:pt idx="93">
                  <c:v>31.59897504380098</c:v>
                </c:pt>
                <c:pt idx="94">
                  <c:v>31.646441059933665</c:v>
                </c:pt>
                <c:pt idx="95">
                  <c:v>31.696037753307824</c:v>
                </c:pt>
                <c:pt idx="96">
                  <c:v>31.703705871302706</c:v>
                </c:pt>
                <c:pt idx="97">
                  <c:v>31.739286705870001</c:v>
                </c:pt>
                <c:pt idx="98">
                  <c:v>31.586847721871646</c:v>
                </c:pt>
                <c:pt idx="99">
                  <c:v>31.683859600061567</c:v>
                </c:pt>
                <c:pt idx="100">
                  <c:v>31.824627345433772</c:v>
                </c:pt>
                <c:pt idx="101">
                  <c:v>31.855827863104157</c:v>
                </c:pt>
                <c:pt idx="102">
                  <c:v>32.359942298544752</c:v>
                </c:pt>
                <c:pt idx="103">
                  <c:v>33.240298034265322</c:v>
                </c:pt>
                <c:pt idx="104">
                  <c:v>35.081710030191843</c:v>
                </c:pt>
                <c:pt idx="105">
                  <c:v>37.342506339021938</c:v>
                </c:pt>
                <c:pt idx="106">
                  <c:v>38.297247226422137</c:v>
                </c:pt>
                <c:pt idx="107">
                  <c:v>38.125399470259858</c:v>
                </c:pt>
                <c:pt idx="108">
                  <c:v>38.202753509231194</c:v>
                </c:pt>
                <c:pt idx="109">
                  <c:v>37.289871817270758</c:v>
                </c:pt>
                <c:pt idx="110">
                  <c:v>36.721430924063483</c:v>
                </c:pt>
                <c:pt idx="111">
                  <c:v>36.815407376736189</c:v>
                </c:pt>
                <c:pt idx="112">
                  <c:v>35.65703013018377</c:v>
                </c:pt>
                <c:pt idx="113">
                  <c:v>34.845561275549677</c:v>
                </c:pt>
                <c:pt idx="114">
                  <c:v>34.066750418478847</c:v>
                </c:pt>
                <c:pt idx="115">
                  <c:v>33.058510239189104</c:v>
                </c:pt>
                <c:pt idx="116">
                  <c:v>31.819452505246367</c:v>
                </c:pt>
                <c:pt idx="117">
                  <c:v>31.390991671102338</c:v>
                </c:pt>
                <c:pt idx="118">
                  <c:v>30.937171472787433</c:v>
                </c:pt>
                <c:pt idx="119">
                  <c:v>29.565950796448412</c:v>
                </c:pt>
                <c:pt idx="120">
                  <c:v>30.361194435815314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D5-46F5-B455-E48E72346BA6}"/>
            </c:ext>
          </c:extLst>
        </c:ser>
        <c:ser>
          <c:idx val="1"/>
          <c:order val="1"/>
          <c:tx>
            <c:strRef>
              <c:f>'K0.05'!$I$1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'K0.05'!$F$2:$F$442</c:f>
              <c:numCache>
                <c:formatCode>General</c:formatCode>
                <c:ptCount val="441"/>
                <c:pt idx="0">
                  <c:v>1.3777777777777778</c:v>
                </c:pt>
                <c:pt idx="1">
                  <c:v>1.3854748603351956</c:v>
                </c:pt>
                <c:pt idx="2">
                  <c:v>1.3932584269662922</c:v>
                </c:pt>
                <c:pt idx="3">
                  <c:v>1.4011299435028248</c:v>
                </c:pt>
                <c:pt idx="4">
                  <c:v>1.4090909090909092</c:v>
                </c:pt>
                <c:pt idx="5">
                  <c:v>1.417142857142857</c:v>
                </c:pt>
                <c:pt idx="6">
                  <c:v>1.4252873563218391</c:v>
                </c:pt>
                <c:pt idx="7">
                  <c:v>1.4335260115606936</c:v>
                </c:pt>
                <c:pt idx="8">
                  <c:v>1.441860465116279</c:v>
                </c:pt>
                <c:pt idx="9">
                  <c:v>1.4502923976608186</c:v>
                </c:pt>
                <c:pt idx="10">
                  <c:v>1.4588235294117646</c:v>
                </c:pt>
                <c:pt idx="11">
                  <c:v>1.4674556213017751</c:v>
                </c:pt>
                <c:pt idx="12">
                  <c:v>1.4761904761904763</c:v>
                </c:pt>
                <c:pt idx="13">
                  <c:v>1.4850299401197604</c:v>
                </c:pt>
                <c:pt idx="14">
                  <c:v>1.4939759036144578</c:v>
                </c:pt>
                <c:pt idx="15">
                  <c:v>1.5030303030303029</c:v>
                </c:pt>
                <c:pt idx="16">
                  <c:v>1.5121951219512195</c:v>
                </c:pt>
                <c:pt idx="17">
                  <c:v>1.5214723926380369</c:v>
                </c:pt>
                <c:pt idx="18">
                  <c:v>1.5308641975308641</c:v>
                </c:pt>
                <c:pt idx="19">
                  <c:v>1.5403726708074534</c:v>
                </c:pt>
                <c:pt idx="20">
                  <c:v>1.55</c:v>
                </c:pt>
                <c:pt idx="21">
                  <c:v>1.5597484276729561</c:v>
                </c:pt>
                <c:pt idx="22">
                  <c:v>1.5696202531645569</c:v>
                </c:pt>
                <c:pt idx="23">
                  <c:v>1.5796178343949046</c:v>
                </c:pt>
                <c:pt idx="24">
                  <c:v>1.5897435897435896</c:v>
                </c:pt>
                <c:pt idx="25">
                  <c:v>1.6</c:v>
                </c:pt>
                <c:pt idx="26">
                  <c:v>1.6103896103896105</c:v>
                </c:pt>
                <c:pt idx="27">
                  <c:v>1.6209150326797386</c:v>
                </c:pt>
                <c:pt idx="28">
                  <c:v>1.631578947368421</c:v>
                </c:pt>
                <c:pt idx="29">
                  <c:v>1.6423841059602649</c:v>
                </c:pt>
                <c:pt idx="30">
                  <c:v>1.6533333333333333</c:v>
                </c:pt>
                <c:pt idx="31">
                  <c:v>1.6644295302013423</c:v>
                </c:pt>
                <c:pt idx="32">
                  <c:v>1.6756756756756757</c:v>
                </c:pt>
                <c:pt idx="33">
                  <c:v>1.6870748299319729</c:v>
                </c:pt>
                <c:pt idx="34">
                  <c:v>1.6986301369863013</c:v>
                </c:pt>
                <c:pt idx="35">
                  <c:v>1.710344827586207</c:v>
                </c:pt>
                <c:pt idx="36">
                  <c:v>1.7222222222222223</c:v>
                </c:pt>
                <c:pt idx="37">
                  <c:v>1.7342657342657342</c:v>
                </c:pt>
                <c:pt idx="38">
                  <c:v>1.7464788732394365</c:v>
                </c:pt>
                <c:pt idx="39">
                  <c:v>1.7588652482269505</c:v>
                </c:pt>
                <c:pt idx="40">
                  <c:v>1.7714285714285714</c:v>
                </c:pt>
                <c:pt idx="41">
                  <c:v>1.7841726618705036</c:v>
                </c:pt>
                <c:pt idx="42">
                  <c:v>1.7971014492753623</c:v>
                </c:pt>
                <c:pt idx="43">
                  <c:v>1.8102189781021898</c:v>
                </c:pt>
                <c:pt idx="44">
                  <c:v>1.8235294117647058</c:v>
                </c:pt>
                <c:pt idx="45">
                  <c:v>1.837037037037037</c:v>
                </c:pt>
                <c:pt idx="46">
                  <c:v>1.8507462686567164</c:v>
                </c:pt>
                <c:pt idx="47">
                  <c:v>1.8646616541353382</c:v>
                </c:pt>
                <c:pt idx="48">
                  <c:v>1.8787878787878789</c:v>
                </c:pt>
                <c:pt idx="49">
                  <c:v>1.8931297709923665</c:v>
                </c:pt>
                <c:pt idx="50">
                  <c:v>1.9076923076923078</c:v>
                </c:pt>
                <c:pt idx="51">
                  <c:v>1.9224806201550388</c:v>
                </c:pt>
                <c:pt idx="52">
                  <c:v>1.9375</c:v>
                </c:pt>
                <c:pt idx="53">
                  <c:v>1.9527559055118111</c:v>
                </c:pt>
                <c:pt idx="54">
                  <c:v>1.9682539682539681</c:v>
                </c:pt>
                <c:pt idx="55">
                  <c:v>1.984</c:v>
                </c:pt>
                <c:pt idx="56">
                  <c:v>2</c:v>
                </c:pt>
                <c:pt idx="57">
                  <c:v>2.0162601626016259</c:v>
                </c:pt>
                <c:pt idx="58">
                  <c:v>2.0327868852459017</c:v>
                </c:pt>
                <c:pt idx="59">
                  <c:v>2.049586776859504</c:v>
                </c:pt>
                <c:pt idx="60">
                  <c:v>2.0666666666666669</c:v>
                </c:pt>
                <c:pt idx="61">
                  <c:v>2.0840336134453783</c:v>
                </c:pt>
                <c:pt idx="62">
                  <c:v>2.1016949152542375</c:v>
                </c:pt>
                <c:pt idx="63">
                  <c:v>2.1196581196581197</c:v>
                </c:pt>
                <c:pt idx="64">
                  <c:v>2.1379310344827585</c:v>
                </c:pt>
                <c:pt idx="65">
                  <c:v>2.1565217391304348</c:v>
                </c:pt>
                <c:pt idx="66">
                  <c:v>2.1754385964912282</c:v>
                </c:pt>
                <c:pt idx="67">
                  <c:v>2.1946902654867255</c:v>
                </c:pt>
                <c:pt idx="68">
                  <c:v>2.2142857142857144</c:v>
                </c:pt>
                <c:pt idx="69">
                  <c:v>2.2342342342342341</c:v>
                </c:pt>
                <c:pt idx="70">
                  <c:v>2.2545454545454544</c:v>
                </c:pt>
                <c:pt idx="71">
                  <c:v>2.2752293577981653</c:v>
                </c:pt>
                <c:pt idx="72">
                  <c:v>2.2962962962962963</c:v>
                </c:pt>
                <c:pt idx="73">
                  <c:v>2.3177570093457942</c:v>
                </c:pt>
                <c:pt idx="74">
                  <c:v>2.3396226415094339</c:v>
                </c:pt>
                <c:pt idx="75">
                  <c:v>2.361904761904762</c:v>
                </c:pt>
                <c:pt idx="76">
                  <c:v>2.3846153846153846</c:v>
                </c:pt>
                <c:pt idx="77">
                  <c:v>2.407766990291262</c:v>
                </c:pt>
                <c:pt idx="78">
                  <c:v>2.4313725490196076</c:v>
                </c:pt>
                <c:pt idx="79">
                  <c:v>2.4554455445544554</c:v>
                </c:pt>
                <c:pt idx="80">
                  <c:v>2.48</c:v>
                </c:pt>
                <c:pt idx="81">
                  <c:v>2.5050505050505052</c:v>
                </c:pt>
                <c:pt idx="82">
                  <c:v>2.5306122448979593</c:v>
                </c:pt>
                <c:pt idx="83">
                  <c:v>2.5567010309278349</c:v>
                </c:pt>
                <c:pt idx="84">
                  <c:v>2.5833333333333335</c:v>
                </c:pt>
                <c:pt idx="85">
                  <c:v>2.6105263157894738</c:v>
                </c:pt>
                <c:pt idx="86">
                  <c:v>2.6382978723404253</c:v>
                </c:pt>
                <c:pt idx="87">
                  <c:v>2.6666666666666665</c:v>
                </c:pt>
                <c:pt idx="88">
                  <c:v>2.6956521739130435</c:v>
                </c:pt>
                <c:pt idx="89">
                  <c:v>2.7252747252747254</c:v>
                </c:pt>
                <c:pt idx="90">
                  <c:v>2.7555555555555555</c:v>
                </c:pt>
                <c:pt idx="91">
                  <c:v>2.7865168539325844</c:v>
                </c:pt>
                <c:pt idx="92">
                  <c:v>2.8181818181818183</c:v>
                </c:pt>
                <c:pt idx="93">
                  <c:v>2.8505747126436782</c:v>
                </c:pt>
                <c:pt idx="94">
                  <c:v>2.8837209302325579</c:v>
                </c:pt>
                <c:pt idx="95">
                  <c:v>2.9176470588235293</c:v>
                </c:pt>
                <c:pt idx="96">
                  <c:v>2.9523809523809526</c:v>
                </c:pt>
                <c:pt idx="97">
                  <c:v>2.9879518072289155</c:v>
                </c:pt>
                <c:pt idx="98">
                  <c:v>3.024390243902439</c:v>
                </c:pt>
                <c:pt idx="99">
                  <c:v>3.0617283950617282</c:v>
                </c:pt>
                <c:pt idx="100">
                  <c:v>3.1</c:v>
                </c:pt>
                <c:pt idx="101">
                  <c:v>3.1392405063291138</c:v>
                </c:pt>
                <c:pt idx="102">
                  <c:v>3.1794871794871793</c:v>
                </c:pt>
                <c:pt idx="103">
                  <c:v>3.220779220779221</c:v>
                </c:pt>
                <c:pt idx="104">
                  <c:v>3.263157894736842</c:v>
                </c:pt>
                <c:pt idx="105">
                  <c:v>3.3066666666666666</c:v>
                </c:pt>
                <c:pt idx="106">
                  <c:v>3.3513513513513513</c:v>
                </c:pt>
                <c:pt idx="107">
                  <c:v>3.3972602739726026</c:v>
                </c:pt>
                <c:pt idx="108">
                  <c:v>3.4444444444444446</c:v>
                </c:pt>
                <c:pt idx="109">
                  <c:v>3.492957746478873</c:v>
                </c:pt>
                <c:pt idx="110">
                  <c:v>3.5428571428571427</c:v>
                </c:pt>
                <c:pt idx="111">
                  <c:v>3.5942028985507246</c:v>
                </c:pt>
                <c:pt idx="112">
                  <c:v>3.6470588235294117</c:v>
                </c:pt>
                <c:pt idx="113">
                  <c:v>3.7014925373134329</c:v>
                </c:pt>
                <c:pt idx="114">
                  <c:v>3.7575757575757578</c:v>
                </c:pt>
                <c:pt idx="115">
                  <c:v>3.8153846153846156</c:v>
                </c:pt>
                <c:pt idx="116">
                  <c:v>3.875</c:v>
                </c:pt>
                <c:pt idx="117">
                  <c:v>3.9365079365079363</c:v>
                </c:pt>
                <c:pt idx="118">
                  <c:v>4</c:v>
                </c:pt>
                <c:pt idx="119">
                  <c:v>4.0655737704918034</c:v>
                </c:pt>
                <c:pt idx="120">
                  <c:v>4.1333333333333337</c:v>
                </c:pt>
              </c:numCache>
            </c:numRef>
          </c:xVal>
          <c:yVal>
            <c:numRef>
              <c:f>'K0.05'!$I$2:$I$442</c:f>
              <c:numCache>
                <c:formatCode>General</c:formatCode>
                <c:ptCount val="441"/>
                <c:pt idx="0">
                  <c:v>-220.79474823782874</c:v>
                </c:pt>
                <c:pt idx="1">
                  <c:v>-218.65084452518437</c:v>
                </c:pt>
                <c:pt idx="2">
                  <c:v>-216.48285200677998</c:v>
                </c:pt>
                <c:pt idx="3">
                  <c:v>-214.29036239777218</c:v>
                </c:pt>
                <c:pt idx="4">
                  <c:v>-212.07295813411656</c:v>
                </c:pt>
                <c:pt idx="5">
                  <c:v>-209.83021210744772</c:v>
                </c:pt>
                <c:pt idx="6">
                  <c:v>-207.56168739081716</c:v>
                </c:pt>
                <c:pt idx="7">
                  <c:v>-205.26693695491923</c:v>
                </c:pt>
                <c:pt idx="8">
                  <c:v>-202.9455033744178</c:v>
                </c:pt>
                <c:pt idx="9">
                  <c:v>-200.59691852396901</c:v>
                </c:pt>
                <c:pt idx="10">
                  <c:v>-198.22070326351491</c:v>
                </c:pt>
                <c:pt idx="11">
                  <c:v>-195.81636711240458</c:v>
                </c:pt>
                <c:pt idx="12">
                  <c:v>-193.38340791187619</c:v>
                </c:pt>
                <c:pt idx="13">
                  <c:v>-190.9213114754134</c:v>
                </c:pt>
                <c:pt idx="14">
                  <c:v>-188.4295512264631</c:v>
                </c:pt>
                <c:pt idx="15">
                  <c:v>-185.90758782298008</c:v>
                </c:pt>
                <c:pt idx="16">
                  <c:v>-183.35486876823506</c:v>
                </c:pt>
                <c:pt idx="17">
                  <c:v>-180.77082800729681</c:v>
                </c:pt>
                <c:pt idx="18">
                  <c:v>-178.15488550856929</c:v>
                </c:pt>
                <c:pt idx="19">
                  <c:v>-175.50644682973325</c:v>
                </c:pt>
                <c:pt idx="20">
                  <c:v>-172.82490266741183</c:v>
                </c:pt>
                <c:pt idx="21">
                  <c:v>-170.10962838984102</c:v>
                </c:pt>
                <c:pt idx="22">
                  <c:v>-167.35998355179476</c:v>
                </c:pt>
                <c:pt idx="23">
                  <c:v>-164.57531139097068</c:v>
                </c:pt>
                <c:pt idx="24">
                  <c:v>-161.75493830500795</c:v>
                </c:pt>
                <c:pt idx="25">
                  <c:v>-158.89817330825849</c:v>
                </c:pt>
                <c:pt idx="26">
                  <c:v>-156.00430746739551</c:v>
                </c:pt>
                <c:pt idx="27">
                  <c:v>-153.07261331488723</c:v>
                </c:pt>
                <c:pt idx="28">
                  <c:v>-150.10234423931962</c:v>
                </c:pt>
                <c:pt idx="29">
                  <c:v>-147.09273385149282</c:v>
                </c:pt>
                <c:pt idx="30">
                  <c:v>-144.04299532516171</c:v>
                </c:pt>
                <c:pt idx="31">
                  <c:v>-140.95232071122877</c:v>
                </c:pt>
                <c:pt idx="32">
                  <c:v>-137.81988022413464</c:v>
                </c:pt>
                <c:pt idx="33">
                  <c:v>-134.64482149912078</c:v>
                </c:pt>
                <c:pt idx="34">
                  <c:v>-131.4262688189699</c:v>
                </c:pt>
                <c:pt idx="35">
                  <c:v>-128.16332230874781</c:v>
                </c:pt>
                <c:pt idx="36">
                  <c:v>-124.85505709699493</c:v>
                </c:pt>
                <c:pt idx="37">
                  <c:v>-121.50052244172105</c:v>
                </c:pt>
                <c:pt idx="38">
                  <c:v>-118.09874081947146</c:v>
                </c:pt>
                <c:pt idx="39">
                  <c:v>-114.64870697562964</c:v>
                </c:pt>
                <c:pt idx="40">
                  <c:v>-111.14938693401871</c:v>
                </c:pt>
                <c:pt idx="41">
                  <c:v>-107.59971696375146</c:v>
                </c:pt>
                <c:pt idx="42">
                  <c:v>-103.99860250116149</c:v>
                </c:pt>
                <c:pt idx="43">
                  <c:v>-100.34491702451913</c:v>
                </c:pt>
                <c:pt idx="44">
                  <c:v>-96.637500879102674</c:v>
                </c:pt>
                <c:pt idx="45">
                  <c:v>-92.87516005005034</c:v>
                </c:pt>
                <c:pt idx="46">
                  <c:v>-89.056664880265885</c:v>
                </c:pt>
                <c:pt idx="47">
                  <c:v>-85.180748730484765</c:v>
                </c:pt>
                <c:pt idx="48">
                  <c:v>-81.246106578434137</c:v>
                </c:pt>
                <c:pt idx="49">
                  <c:v>-77.251393553833168</c:v>
                </c:pt>
                <c:pt idx="50">
                  <c:v>-73.195223405776687</c:v>
                </c:pt>
                <c:pt idx="51">
                  <c:v>-69.076166898835709</c:v>
                </c:pt>
                <c:pt idx="52">
                  <c:v>-64.892750133973777</c:v>
                </c:pt>
                <c:pt idx="53">
                  <c:v>-60.643452790137644</c:v>
                </c:pt>
                <c:pt idx="54">
                  <c:v>-56.326706282113719</c:v>
                </c:pt>
                <c:pt idx="55">
                  <c:v>-51.940891829961288</c:v>
                </c:pt>
                <c:pt idx="56">
                  <c:v>-47.484338435032214</c:v>
                </c:pt>
                <c:pt idx="57">
                  <c:v>-42.955320757258846</c:v>
                </c:pt>
                <c:pt idx="58">
                  <c:v>-38.352056888046491</c:v>
                </c:pt>
                <c:pt idx="59">
                  <c:v>-33.67270601273151</c:v>
                </c:pt>
                <c:pt idx="60">
                  <c:v>-28.915365956161054</c:v>
                </c:pt>
                <c:pt idx="61">
                  <c:v>-24.078070604522395</c:v>
                </c:pt>
                <c:pt idx="62">
                  <c:v>-19.158787196076332</c:v>
                </c:pt>
                <c:pt idx="63">
                  <c:v>-14.155413472955956</c:v>
                </c:pt>
                <c:pt idx="64">
                  <c:v>-9.0657746856438735</c:v>
                </c:pt>
                <c:pt idx="65">
                  <c:v>-3.8876204411610615</c:v>
                </c:pt>
                <c:pt idx="66">
                  <c:v>1.3813786146284883</c:v>
                </c:pt>
                <c:pt idx="67">
                  <c:v>6.7436342908744109</c:v>
                </c:pt>
                <c:pt idx="68">
                  <c:v>12.201644532767659</c:v>
                </c:pt>
                <c:pt idx="69">
                  <c:v>17.757997301541764</c:v>
                </c:pt>
                <c:pt idx="70">
                  <c:v>23.415374666111802</c:v>
                </c:pt>
                <c:pt idx="71">
                  <c:v>29.176557119940071</c:v>
                </c:pt>
                <c:pt idx="72">
                  <c:v>35.044428137728005</c:v>
                </c:pt>
                <c:pt idx="73">
                  <c:v>41.021978987624152</c:v>
                </c:pt>
                <c:pt idx="74">
                  <c:v>47.112313815820357</c:v>
                </c:pt>
                <c:pt idx="75">
                  <c:v>53.318655021696372</c:v>
                </c:pt>
                <c:pt idx="76">
                  <c:v>59.644348943069986</c:v>
                </c:pt>
                <c:pt idx="77">
                  <c:v>66.092871872625665</c:v>
                </c:pt>
                <c:pt idx="78">
                  <c:v>72.667836428251007</c:v>
                </c:pt>
                <c:pt idx="79">
                  <c:v>79.372998301809616</c:v>
                </c:pt>
                <c:pt idx="80">
                  <c:v>86.21226341283932</c:v>
                </c:pt>
                <c:pt idx="81">
                  <c:v>93.189695495809133</c:v>
                </c:pt>
                <c:pt idx="82">
                  <c:v>100.30952415190075</c:v>
                </c:pt>
                <c:pt idx="83">
                  <c:v>107.57615339883944</c:v>
                </c:pt>
                <c:pt idx="84">
                  <c:v>114.9941707550895</c:v>
                </c:pt>
                <c:pt idx="85">
                  <c:v>122.568356897787</c:v>
                </c:pt>
                <c:pt idx="86">
                  <c:v>130.30369593713738</c:v>
                </c:pt>
                <c:pt idx="87">
                  <c:v>138.20538635367825</c:v>
                </c:pt>
                <c:pt idx="88">
                  <c:v>146.27885264883969</c:v>
                </c:pt>
                <c:pt idx="89">
                  <c:v>154.52975776367487</c:v>
                </c:pt>
                <c:pt idx="90">
                  <c:v>162.96401632550635</c:v>
                </c:pt>
                <c:pt idx="91">
                  <c:v>171.58780878760388</c:v>
                </c:pt>
                <c:pt idx="92">
                  <c:v>180.40759653293071</c:v>
                </c:pt>
                <c:pt idx="93">
                  <c:v>189.43013801952952</c:v>
                </c:pt>
                <c:pt idx="94">
                  <c:v>198.66250605232824</c:v>
                </c:pt>
                <c:pt idx="95">
                  <c:v>208.11210627413402</c:v>
                </c:pt>
                <c:pt idx="96">
                  <c:v>217.78669697741145</c:v>
                </c:pt>
                <c:pt idx="97">
                  <c:v>227.69441034823762</c:v>
                </c:pt>
                <c:pt idx="98">
                  <c:v>237.8437752646937</c:v>
                </c:pt>
                <c:pt idx="99">
                  <c:v>248.24374178402525</c:v>
                </c:pt>
                <c:pt idx="100">
                  <c:v>258.90370746634017</c:v>
                </c:pt>
                <c:pt idx="101">
                  <c:v>269.83354569757432</c:v>
                </c:pt>
                <c:pt idx="102">
                  <c:v>281.04363619114793</c:v>
                </c:pt>
                <c:pt idx="103">
                  <c:v>292.54489786637282</c:v>
                </c:pt>
                <c:pt idx="104">
                  <c:v>304.34882432252459</c:v>
                </c:pt>
                <c:pt idx="105">
                  <c:v>316.46752215084041</c:v>
                </c:pt>
                <c:pt idx="106">
                  <c:v>328.91375235289456</c:v>
                </c:pt>
                <c:pt idx="107">
                  <c:v>341.70097516322403</c:v>
                </c:pt>
                <c:pt idx="108">
                  <c:v>354.84339860717398</c:v>
                </c:pt>
                <c:pt idx="109">
                  <c:v>368.35603116222092</c:v>
                </c:pt>
                <c:pt idx="110">
                  <c:v>382.25473893312642</c:v>
                </c:pt>
                <c:pt idx="111">
                  <c:v>396.55630779884086</c:v>
                </c:pt>
                <c:pt idx="112">
                  <c:v>411.27851104295848</c:v>
                </c:pt>
                <c:pt idx="113">
                  <c:v>426.44018304063206</c:v>
                </c:pt>
                <c:pt idx="114">
                  <c:v>442.06129964429556</c:v>
                </c:pt>
                <c:pt idx="115">
                  <c:v>458.16306598961046</c:v>
                </c:pt>
                <c:pt idx="116">
                  <c:v>474.76801253321628</c:v>
                </c:pt>
                <c:pt idx="117">
                  <c:v>491.9001002369364</c:v>
                </c:pt>
                <c:pt idx="118">
                  <c:v>509.58483593109941</c:v>
                </c:pt>
                <c:pt idx="119">
                  <c:v>527.84939902507085</c:v>
                </c:pt>
                <c:pt idx="120">
                  <c:v>546.72278088884173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D5-46F5-B455-E48E72346BA6}"/>
            </c:ext>
          </c:extLst>
        </c:ser>
        <c:ser>
          <c:idx val="2"/>
          <c:order val="2"/>
          <c:tx>
            <c:strRef>
              <c:f>'K0.05'!$J$1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'K0.05'!$F$2:$F$342</c:f>
              <c:numCache>
                <c:formatCode>General</c:formatCode>
                <c:ptCount val="341"/>
                <c:pt idx="0">
                  <c:v>1.3777777777777778</c:v>
                </c:pt>
                <c:pt idx="1">
                  <c:v>1.3854748603351956</c:v>
                </c:pt>
                <c:pt idx="2">
                  <c:v>1.3932584269662922</c:v>
                </c:pt>
                <c:pt idx="3">
                  <c:v>1.4011299435028248</c:v>
                </c:pt>
                <c:pt idx="4">
                  <c:v>1.4090909090909092</c:v>
                </c:pt>
                <c:pt idx="5">
                  <c:v>1.417142857142857</c:v>
                </c:pt>
                <c:pt idx="6">
                  <c:v>1.4252873563218391</c:v>
                </c:pt>
                <c:pt idx="7">
                  <c:v>1.4335260115606936</c:v>
                </c:pt>
                <c:pt idx="8">
                  <c:v>1.441860465116279</c:v>
                </c:pt>
                <c:pt idx="9">
                  <c:v>1.4502923976608186</c:v>
                </c:pt>
                <c:pt idx="10">
                  <c:v>1.4588235294117646</c:v>
                </c:pt>
                <c:pt idx="11">
                  <c:v>1.4674556213017751</c:v>
                </c:pt>
                <c:pt idx="12">
                  <c:v>1.4761904761904763</c:v>
                </c:pt>
                <c:pt idx="13">
                  <c:v>1.4850299401197604</c:v>
                </c:pt>
                <c:pt idx="14">
                  <c:v>1.4939759036144578</c:v>
                </c:pt>
                <c:pt idx="15">
                  <c:v>1.5030303030303029</c:v>
                </c:pt>
                <c:pt idx="16">
                  <c:v>1.5121951219512195</c:v>
                </c:pt>
                <c:pt idx="17">
                  <c:v>1.5214723926380369</c:v>
                </c:pt>
                <c:pt idx="18">
                  <c:v>1.5308641975308641</c:v>
                </c:pt>
                <c:pt idx="19">
                  <c:v>1.5403726708074534</c:v>
                </c:pt>
                <c:pt idx="20">
                  <c:v>1.55</c:v>
                </c:pt>
                <c:pt idx="21">
                  <c:v>1.5597484276729561</c:v>
                </c:pt>
                <c:pt idx="22">
                  <c:v>1.5696202531645569</c:v>
                </c:pt>
                <c:pt idx="23">
                  <c:v>1.5796178343949046</c:v>
                </c:pt>
                <c:pt idx="24">
                  <c:v>1.5897435897435896</c:v>
                </c:pt>
                <c:pt idx="25">
                  <c:v>1.6</c:v>
                </c:pt>
                <c:pt idx="26">
                  <c:v>1.6103896103896105</c:v>
                </c:pt>
                <c:pt idx="27">
                  <c:v>1.6209150326797386</c:v>
                </c:pt>
                <c:pt idx="28">
                  <c:v>1.631578947368421</c:v>
                </c:pt>
                <c:pt idx="29">
                  <c:v>1.6423841059602649</c:v>
                </c:pt>
                <c:pt idx="30">
                  <c:v>1.6533333333333333</c:v>
                </c:pt>
                <c:pt idx="31">
                  <c:v>1.6644295302013423</c:v>
                </c:pt>
                <c:pt idx="32">
                  <c:v>1.6756756756756757</c:v>
                </c:pt>
                <c:pt idx="33">
                  <c:v>1.6870748299319729</c:v>
                </c:pt>
                <c:pt idx="34">
                  <c:v>1.6986301369863013</c:v>
                </c:pt>
                <c:pt idx="35">
                  <c:v>1.710344827586207</c:v>
                </c:pt>
                <c:pt idx="36">
                  <c:v>1.7222222222222223</c:v>
                </c:pt>
                <c:pt idx="37">
                  <c:v>1.7342657342657342</c:v>
                </c:pt>
                <c:pt idx="38">
                  <c:v>1.7464788732394365</c:v>
                </c:pt>
                <c:pt idx="39">
                  <c:v>1.7588652482269505</c:v>
                </c:pt>
                <c:pt idx="40">
                  <c:v>1.7714285714285714</c:v>
                </c:pt>
                <c:pt idx="41">
                  <c:v>1.7841726618705036</c:v>
                </c:pt>
                <c:pt idx="42">
                  <c:v>1.7971014492753623</c:v>
                </c:pt>
                <c:pt idx="43">
                  <c:v>1.8102189781021898</c:v>
                </c:pt>
                <c:pt idx="44">
                  <c:v>1.8235294117647058</c:v>
                </c:pt>
                <c:pt idx="45">
                  <c:v>1.837037037037037</c:v>
                </c:pt>
                <c:pt idx="46">
                  <c:v>1.8507462686567164</c:v>
                </c:pt>
                <c:pt idx="47">
                  <c:v>1.8646616541353382</c:v>
                </c:pt>
                <c:pt idx="48">
                  <c:v>1.8787878787878789</c:v>
                </c:pt>
                <c:pt idx="49">
                  <c:v>1.8931297709923665</c:v>
                </c:pt>
                <c:pt idx="50">
                  <c:v>1.9076923076923078</c:v>
                </c:pt>
                <c:pt idx="51">
                  <c:v>1.9224806201550388</c:v>
                </c:pt>
                <c:pt idx="52">
                  <c:v>1.9375</c:v>
                </c:pt>
                <c:pt idx="53">
                  <c:v>1.9527559055118111</c:v>
                </c:pt>
                <c:pt idx="54">
                  <c:v>1.9682539682539681</c:v>
                </c:pt>
                <c:pt idx="55">
                  <c:v>1.984</c:v>
                </c:pt>
                <c:pt idx="56">
                  <c:v>2</c:v>
                </c:pt>
                <c:pt idx="57">
                  <c:v>2.0162601626016259</c:v>
                </c:pt>
                <c:pt idx="58">
                  <c:v>2.0327868852459017</c:v>
                </c:pt>
                <c:pt idx="59">
                  <c:v>2.049586776859504</c:v>
                </c:pt>
                <c:pt idx="60">
                  <c:v>2.0666666666666669</c:v>
                </c:pt>
                <c:pt idx="61">
                  <c:v>2.0840336134453783</c:v>
                </c:pt>
                <c:pt idx="62">
                  <c:v>2.1016949152542375</c:v>
                </c:pt>
                <c:pt idx="63">
                  <c:v>2.1196581196581197</c:v>
                </c:pt>
                <c:pt idx="64">
                  <c:v>2.1379310344827585</c:v>
                </c:pt>
                <c:pt idx="65">
                  <c:v>2.1565217391304348</c:v>
                </c:pt>
                <c:pt idx="66">
                  <c:v>2.1754385964912282</c:v>
                </c:pt>
                <c:pt idx="67">
                  <c:v>2.1946902654867255</c:v>
                </c:pt>
                <c:pt idx="68">
                  <c:v>2.2142857142857144</c:v>
                </c:pt>
                <c:pt idx="69">
                  <c:v>2.2342342342342341</c:v>
                </c:pt>
                <c:pt idx="70">
                  <c:v>2.2545454545454544</c:v>
                </c:pt>
                <c:pt idx="71">
                  <c:v>2.2752293577981653</c:v>
                </c:pt>
                <c:pt idx="72">
                  <c:v>2.2962962962962963</c:v>
                </c:pt>
                <c:pt idx="73">
                  <c:v>2.3177570093457942</c:v>
                </c:pt>
                <c:pt idx="74">
                  <c:v>2.3396226415094339</c:v>
                </c:pt>
                <c:pt idx="75">
                  <c:v>2.361904761904762</c:v>
                </c:pt>
                <c:pt idx="76">
                  <c:v>2.3846153846153846</c:v>
                </c:pt>
                <c:pt idx="77">
                  <c:v>2.407766990291262</c:v>
                </c:pt>
                <c:pt idx="78">
                  <c:v>2.4313725490196076</c:v>
                </c:pt>
                <c:pt idx="79">
                  <c:v>2.4554455445544554</c:v>
                </c:pt>
                <c:pt idx="80">
                  <c:v>2.48</c:v>
                </c:pt>
                <c:pt idx="81">
                  <c:v>2.5050505050505052</c:v>
                </c:pt>
                <c:pt idx="82">
                  <c:v>2.5306122448979593</c:v>
                </c:pt>
                <c:pt idx="83">
                  <c:v>2.5567010309278349</c:v>
                </c:pt>
                <c:pt idx="84">
                  <c:v>2.5833333333333335</c:v>
                </c:pt>
                <c:pt idx="85">
                  <c:v>2.6105263157894738</c:v>
                </c:pt>
                <c:pt idx="86">
                  <c:v>2.6382978723404253</c:v>
                </c:pt>
                <c:pt idx="87">
                  <c:v>2.6666666666666665</c:v>
                </c:pt>
                <c:pt idx="88">
                  <c:v>2.6956521739130435</c:v>
                </c:pt>
                <c:pt idx="89">
                  <c:v>2.7252747252747254</c:v>
                </c:pt>
                <c:pt idx="90">
                  <c:v>2.7555555555555555</c:v>
                </c:pt>
                <c:pt idx="91">
                  <c:v>2.7865168539325844</c:v>
                </c:pt>
                <c:pt idx="92">
                  <c:v>2.8181818181818183</c:v>
                </c:pt>
                <c:pt idx="93">
                  <c:v>2.8505747126436782</c:v>
                </c:pt>
                <c:pt idx="94">
                  <c:v>2.8837209302325579</c:v>
                </c:pt>
                <c:pt idx="95">
                  <c:v>2.9176470588235293</c:v>
                </c:pt>
                <c:pt idx="96">
                  <c:v>2.9523809523809526</c:v>
                </c:pt>
                <c:pt idx="97">
                  <c:v>2.9879518072289155</c:v>
                </c:pt>
                <c:pt idx="98">
                  <c:v>3.024390243902439</c:v>
                </c:pt>
                <c:pt idx="99">
                  <c:v>3.0617283950617282</c:v>
                </c:pt>
                <c:pt idx="100">
                  <c:v>3.1</c:v>
                </c:pt>
                <c:pt idx="101">
                  <c:v>3.1392405063291138</c:v>
                </c:pt>
                <c:pt idx="102">
                  <c:v>3.1794871794871793</c:v>
                </c:pt>
                <c:pt idx="103">
                  <c:v>3.220779220779221</c:v>
                </c:pt>
                <c:pt idx="104">
                  <c:v>3.263157894736842</c:v>
                </c:pt>
                <c:pt idx="105">
                  <c:v>3.3066666666666666</c:v>
                </c:pt>
                <c:pt idx="106">
                  <c:v>3.3513513513513513</c:v>
                </c:pt>
                <c:pt idx="107">
                  <c:v>3.3972602739726026</c:v>
                </c:pt>
                <c:pt idx="108">
                  <c:v>3.4444444444444446</c:v>
                </c:pt>
                <c:pt idx="109">
                  <c:v>3.492957746478873</c:v>
                </c:pt>
                <c:pt idx="110">
                  <c:v>3.5428571428571427</c:v>
                </c:pt>
                <c:pt idx="111">
                  <c:v>3.5942028985507246</c:v>
                </c:pt>
                <c:pt idx="112">
                  <c:v>3.6470588235294117</c:v>
                </c:pt>
                <c:pt idx="113">
                  <c:v>3.7014925373134329</c:v>
                </c:pt>
                <c:pt idx="114">
                  <c:v>3.7575757575757578</c:v>
                </c:pt>
                <c:pt idx="115">
                  <c:v>3.8153846153846156</c:v>
                </c:pt>
                <c:pt idx="116">
                  <c:v>3.875</c:v>
                </c:pt>
                <c:pt idx="117">
                  <c:v>3.9365079365079363</c:v>
                </c:pt>
                <c:pt idx="118">
                  <c:v>4</c:v>
                </c:pt>
                <c:pt idx="119">
                  <c:v>4.0655737704918034</c:v>
                </c:pt>
                <c:pt idx="120">
                  <c:v>4.1333333333333337</c:v>
                </c:pt>
              </c:numCache>
            </c:numRef>
          </c:xVal>
          <c:yVal>
            <c:numRef>
              <c:f>'K0.05'!$J$2:$J$342</c:f>
              <c:numCache>
                <c:formatCode>General</c:formatCode>
                <c:ptCount val="341"/>
                <c:pt idx="0">
                  <c:v>0.41508435998197868</c:v>
                </c:pt>
                <c:pt idx="1">
                  <c:v>0.44205340444425012</c:v>
                </c:pt>
                <c:pt idx="2">
                  <c:v>0.46932547187800733</c:v>
                </c:pt>
                <c:pt idx="3">
                  <c:v>0.49690569826581843</c:v>
                </c:pt>
                <c:pt idx="4">
                  <c:v>0.52479933631712772</c:v>
                </c:pt>
                <c:pt idx="5">
                  <c:v>0.55301175880330788</c:v>
                </c:pt>
                <c:pt idx="6">
                  <c:v>0.58154846200772159</c:v>
                </c:pt>
                <c:pt idx="7">
                  <c:v>0.61041506929542244</c:v>
                </c:pt>
                <c:pt idx="8">
                  <c:v>0.63961733480739813</c:v>
                </c:pt>
                <c:pt idx="9">
                  <c:v>0.66916114728442722</c:v>
                </c:pt>
                <c:pt idx="10">
                  <c:v>0.69905253402589196</c:v>
                </c:pt>
                <c:pt idx="11">
                  <c:v>0.72929766498914894</c:v>
                </c:pt>
                <c:pt idx="12">
                  <c:v>0.75990285703530258</c:v>
                </c:pt>
                <c:pt idx="13">
                  <c:v>0.79087457832751618</c:v>
                </c:pt>
                <c:pt idx="14">
                  <c:v>0.82221945288831222</c:v>
                </c:pt>
                <c:pt idx="15">
                  <c:v>0.85394426532257217</c:v>
                </c:pt>
                <c:pt idx="16">
                  <c:v>0.88605596571334733</c:v>
                </c:pt>
                <c:pt idx="17">
                  <c:v>0.91856167469787486</c:v>
                </c:pt>
                <c:pt idx="18">
                  <c:v>0.95146868873159285</c:v>
                </c:pt>
                <c:pt idx="19">
                  <c:v>0.98478448554833875</c:v>
                </c:pt>
                <c:pt idx="20">
                  <c:v>1.0185167298252944</c:v>
                </c:pt>
                <c:pt idx="21">
                  <c:v>1.0526732790617093</c:v>
                </c:pt>
                <c:pt idx="22">
                  <c:v>1.0872621896808621</c:v>
                </c:pt>
                <c:pt idx="23">
                  <c:v>1.1222917233652279</c:v>
                </c:pt>
                <c:pt idx="24">
                  <c:v>1.1577703536352901</c:v>
                </c:pt>
                <c:pt idx="25">
                  <c:v>1.1937067726830319</c:v>
                </c:pt>
                <c:pt idx="26">
                  <c:v>1.2301098984716523</c:v>
                </c:pt>
                <c:pt idx="27">
                  <c:v>1.2669888821137185</c:v>
                </c:pt>
                <c:pt idx="28">
                  <c:v>1.3043531155405494</c:v>
                </c:pt>
                <c:pt idx="29">
                  <c:v>1.3422122394763445</c:v>
                </c:pt>
                <c:pt idx="30">
                  <c:v>1.380576151731284</c:v>
                </c:pt>
                <c:pt idx="31">
                  <c:v>1.4194550158285715</c:v>
                </c:pt>
                <c:pt idx="32">
                  <c:v>1.4588592699812271</c:v>
                </c:pt>
                <c:pt idx="33">
                  <c:v>1.4987996364352805</c:v>
                </c:pt>
                <c:pt idx="34">
                  <c:v>1.5392871311969225</c:v>
                </c:pt>
                <c:pt idx="35">
                  <c:v>1.5803330741621746</c:v>
                </c:pt>
                <c:pt idx="36">
                  <c:v>1.6219490996686101</c:v>
                </c:pt>
                <c:pt idx="37">
                  <c:v>1.6641471674898201</c:v>
                </c:pt>
                <c:pt idx="38">
                  <c:v>1.7069395742944282</c:v>
                </c:pt>
                <c:pt idx="39">
                  <c:v>1.7503389655927197</c:v>
                </c:pt>
                <c:pt idx="40">
                  <c:v>1.7943583481952716</c:v>
                </c:pt>
                <c:pt idx="41">
                  <c:v>1.839011103209371</c:v>
                </c:pt>
                <c:pt idx="42">
                  <c:v>1.8843109996004861</c:v>
                </c:pt>
                <c:pt idx="43">
                  <c:v>1.9302722083476764</c:v>
                </c:pt>
                <c:pt idx="44">
                  <c:v>1.9769093172235008</c:v>
                </c:pt>
                <c:pt idx="45">
                  <c:v>2.0242373462308203</c:v>
                </c:pt>
                <c:pt idx="46">
                  <c:v>2.0722717637307859</c:v>
                </c:pt>
                <c:pt idx="47">
                  <c:v>2.1210285032984197</c:v>
                </c:pt>
                <c:pt idx="48">
                  <c:v>2.1705239813443518</c:v>
                </c:pt>
                <c:pt idx="49">
                  <c:v>2.2207751155436561</c:v>
                </c:pt>
                <c:pt idx="50">
                  <c:v>2.2717993441152577</c:v>
                </c:pt>
                <c:pt idx="51">
                  <c:v>2.3236146459980471</c:v>
                </c:pt>
                <c:pt idx="52">
                  <c:v>2.3762395619727545</c:v>
                </c:pt>
                <c:pt idx="53">
                  <c:v>2.4296932167817094</c:v>
                </c:pt>
                <c:pt idx="54">
                  <c:v>2.4839953423019177</c:v>
                </c:pt>
                <c:pt idx="55">
                  <c:v>2.5391663018304493</c:v>
                </c:pt>
                <c:pt idx="56">
                  <c:v>2.5952271155449251</c:v>
                </c:pt>
                <c:pt idx="57">
                  <c:v>2.6521994872059773</c:v>
                </c:pt>
                <c:pt idx="58">
                  <c:v>2.7101058321729496</c:v>
                </c:pt>
                <c:pt idx="59">
                  <c:v>2.7689693068087955</c:v>
                </c:pt>
                <c:pt idx="60">
                  <c:v>2.8288138393552416</c:v>
                </c:pt>
                <c:pt idx="61">
                  <c:v>2.8896641623646513</c:v>
                </c:pt>
                <c:pt idx="62">
                  <c:v>2.9515458467810003</c:v>
                </c:pt>
                <c:pt idx="63">
                  <c:v>3.0144853377685683</c:v>
                </c:pt>
                <c:pt idx="64">
                  <c:v>3.0785099923938537</c:v>
                </c:pt>
                <c:pt idx="65">
                  <c:v>3.1436481192734922</c:v>
                </c:pt>
                <c:pt idx="66">
                  <c:v>3.2099290203089144</c:v>
                </c:pt>
                <c:pt idx="67">
                  <c:v>3.2773830346369968</c:v>
                </c:pt>
                <c:pt idx="68">
                  <c:v>3.3460415849352261</c:v>
                </c:pt>
                <c:pt idx="69">
                  <c:v>3.4159372262298175</c:v>
                </c:pt>
                <c:pt idx="70">
                  <c:v>3.4871036973661296</c:v>
                </c:pt>
                <c:pt idx="71">
                  <c:v>3.559575975312284</c:v>
                </c:pt>
                <c:pt idx="72">
                  <c:v>3.633390332479661</c:v>
                </c:pt>
                <c:pt idx="73">
                  <c:v>3.7085843972576447</c:v>
                </c:pt>
                <c:pt idx="74">
                  <c:v>3.7851972179748357</c:v>
                </c:pt>
                <c:pt idx="75">
                  <c:v>3.8632693305152097</c:v>
                </c:pt>
                <c:pt idx="76">
                  <c:v>3.9428428298352083</c:v>
                </c:pt>
                <c:pt idx="77">
                  <c:v>4.0239614456468553</c:v>
                </c:pt>
                <c:pt idx="78">
                  <c:v>4.1066706225528486</c:v>
                </c:pt>
                <c:pt idx="79">
                  <c:v>4.1910176049421315</c:v>
                </c:pt>
                <c:pt idx="80">
                  <c:v>4.2770515269791973</c:v>
                </c:pt>
                <c:pt idx="81">
                  <c:v>4.3648235080473166</c:v>
                </c:pt>
                <c:pt idx="82">
                  <c:v>4.4543867540351938</c:v>
                </c:pt>
                <c:pt idx="83">
                  <c:v>4.5457966648887966</c:v>
                </c:pt>
                <c:pt idx="84">
                  <c:v>4.6391109488851869</c:v>
                </c:pt>
                <c:pt idx="85">
                  <c:v>4.7343897441236065</c:v>
                </c:pt>
                <c:pt idx="86">
                  <c:v>4.8316957477713514</c:v>
                </c:pt>
                <c:pt idx="87">
                  <c:v>4.9310943536480805</c:v>
                </c:pt>
                <c:pt idx="88">
                  <c:v>5.0326537987830013</c:v>
                </c:pt>
                <c:pt idx="89">
                  <c:v>5.1364453196351727</c:v>
                </c:pt>
                <c:pt idx="90">
                  <c:v>5.2425433187285018</c:v>
                </c:pt>
                <c:pt idx="91">
                  <c:v>5.3510255425205591</c:v>
                </c:pt>
                <c:pt idx="92">
                  <c:v>5.4619732713987998</c:v>
                </c:pt>
                <c:pt idx="93">
                  <c:v>5.5754715227799876</c:v>
                </c:pt>
                <c:pt idx="94">
                  <c:v>5.6916092683793407</c:v>
                </c:pt>
                <c:pt idx="95">
                  <c:v>5.8104796668163283</c:v>
                </c:pt>
                <c:pt idx="96">
                  <c:v>5.9321803128351496</c:v>
                </c:pt>
                <c:pt idx="97">
                  <c:v>6.0568135045411688</c:v>
                </c:pt>
                <c:pt idx="98">
                  <c:v>6.1844865301912391</c:v>
                </c:pt>
                <c:pt idx="99">
                  <c:v>6.3153119762277301</c:v>
                </c:pt>
                <c:pt idx="100">
                  <c:v>6.4494080584151332</c:v>
                </c:pt>
                <c:pt idx="101">
                  <c:v>6.5868989781262686</c:v>
                </c:pt>
                <c:pt idx="102">
                  <c:v>6.7279153060351247</c:v>
                </c:pt>
                <c:pt idx="103">
                  <c:v>6.872594395707849</c:v>
                </c:pt>
                <c:pt idx="104">
                  <c:v>7.0210808298456433</c:v>
                </c:pt>
                <c:pt idx="105">
                  <c:v>7.1735269022271124</c:v>
                </c:pt>
                <c:pt idx="106">
                  <c:v>7.3300931387269985</c:v>
                </c:pt>
                <c:pt idx="107">
                  <c:v>7.4909488611583894</c:v>
                </c:pt>
                <c:pt idx="108">
                  <c:v>7.6562727981017646</c:v>
                </c:pt>
                <c:pt idx="109">
                  <c:v>7.8262537473534008</c:v>
                </c:pt>
                <c:pt idx="110">
                  <c:v>8.0010912951550885</c:v>
                </c:pt>
                <c:pt idx="111">
                  <c:v>8.1809965979655175</c:v>
                </c:pt>
                <c:pt idx="112">
                  <c:v>8.366193233211547</c:v>
                </c:pt>
                <c:pt idx="113">
                  <c:v>8.5569181262261154</c:v>
                </c:pt>
                <c:pt idx="114">
                  <c:v>8.7534225614532488</c:v>
                </c:pt>
                <c:pt idx="115">
                  <c:v>8.9559732869950608</c:v>
                </c:pt>
                <c:pt idx="116">
                  <c:v>9.1648537227100526</c:v>
                </c:pt>
                <c:pt idx="117">
                  <c:v>9.3803652833683806</c:v>
                </c:pt>
                <c:pt idx="118">
                  <c:v>9.6028288298543956</c:v>
                </c:pt>
                <c:pt idx="119">
                  <c:v>9.8325862631104428</c:v>
                </c:pt>
                <c:pt idx="120">
                  <c:v>10.070002277475027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DD5-46F5-B455-E48E72346B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'K0.05'!$C$1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'K0.05'!$B$2:$B$362</c:f>
              <c:numCache>
                <c:formatCode>General</c:formatCode>
                <c:ptCount val="361"/>
                <c:pt idx="0">
                  <c:v>900</c:v>
                </c:pt>
                <c:pt idx="1">
                  <c:v>895</c:v>
                </c:pt>
                <c:pt idx="2">
                  <c:v>890</c:v>
                </c:pt>
                <c:pt idx="3">
                  <c:v>885</c:v>
                </c:pt>
                <c:pt idx="4">
                  <c:v>880</c:v>
                </c:pt>
                <c:pt idx="5">
                  <c:v>875</c:v>
                </c:pt>
                <c:pt idx="6">
                  <c:v>870</c:v>
                </c:pt>
                <c:pt idx="7">
                  <c:v>865</c:v>
                </c:pt>
                <c:pt idx="8">
                  <c:v>860</c:v>
                </c:pt>
                <c:pt idx="9">
                  <c:v>855</c:v>
                </c:pt>
                <c:pt idx="10">
                  <c:v>850</c:v>
                </c:pt>
                <c:pt idx="11">
                  <c:v>845</c:v>
                </c:pt>
                <c:pt idx="12">
                  <c:v>840</c:v>
                </c:pt>
                <c:pt idx="13">
                  <c:v>835</c:v>
                </c:pt>
                <c:pt idx="14">
                  <c:v>830</c:v>
                </c:pt>
                <c:pt idx="15">
                  <c:v>825</c:v>
                </c:pt>
                <c:pt idx="16">
                  <c:v>820</c:v>
                </c:pt>
                <c:pt idx="17">
                  <c:v>815</c:v>
                </c:pt>
                <c:pt idx="18">
                  <c:v>810</c:v>
                </c:pt>
                <c:pt idx="19">
                  <c:v>805</c:v>
                </c:pt>
                <c:pt idx="20">
                  <c:v>800</c:v>
                </c:pt>
                <c:pt idx="21">
                  <c:v>795</c:v>
                </c:pt>
                <c:pt idx="22">
                  <c:v>790</c:v>
                </c:pt>
                <c:pt idx="23">
                  <c:v>785</c:v>
                </c:pt>
                <c:pt idx="24">
                  <c:v>780</c:v>
                </c:pt>
                <c:pt idx="25">
                  <c:v>775</c:v>
                </c:pt>
                <c:pt idx="26">
                  <c:v>770</c:v>
                </c:pt>
                <c:pt idx="27">
                  <c:v>765</c:v>
                </c:pt>
                <c:pt idx="28">
                  <c:v>760</c:v>
                </c:pt>
                <c:pt idx="29">
                  <c:v>755</c:v>
                </c:pt>
                <c:pt idx="30">
                  <c:v>750</c:v>
                </c:pt>
                <c:pt idx="31">
                  <c:v>745</c:v>
                </c:pt>
                <c:pt idx="32">
                  <c:v>740</c:v>
                </c:pt>
                <c:pt idx="33">
                  <c:v>735</c:v>
                </c:pt>
                <c:pt idx="34">
                  <c:v>730</c:v>
                </c:pt>
                <c:pt idx="35">
                  <c:v>725</c:v>
                </c:pt>
                <c:pt idx="36">
                  <c:v>720</c:v>
                </c:pt>
                <c:pt idx="37">
                  <c:v>715</c:v>
                </c:pt>
                <c:pt idx="38">
                  <c:v>710</c:v>
                </c:pt>
                <c:pt idx="39">
                  <c:v>705</c:v>
                </c:pt>
                <c:pt idx="40">
                  <c:v>700</c:v>
                </c:pt>
                <c:pt idx="41">
                  <c:v>695</c:v>
                </c:pt>
                <c:pt idx="42">
                  <c:v>690</c:v>
                </c:pt>
                <c:pt idx="43">
                  <c:v>685</c:v>
                </c:pt>
                <c:pt idx="44">
                  <c:v>680</c:v>
                </c:pt>
                <c:pt idx="45">
                  <c:v>675</c:v>
                </c:pt>
                <c:pt idx="46">
                  <c:v>670</c:v>
                </c:pt>
                <c:pt idx="47">
                  <c:v>665</c:v>
                </c:pt>
                <c:pt idx="48">
                  <c:v>660</c:v>
                </c:pt>
                <c:pt idx="49">
                  <c:v>655</c:v>
                </c:pt>
                <c:pt idx="50">
                  <c:v>650</c:v>
                </c:pt>
                <c:pt idx="51">
                  <c:v>645</c:v>
                </c:pt>
                <c:pt idx="52">
                  <c:v>640</c:v>
                </c:pt>
                <c:pt idx="53">
                  <c:v>635</c:v>
                </c:pt>
                <c:pt idx="54">
                  <c:v>630</c:v>
                </c:pt>
                <c:pt idx="55">
                  <c:v>625</c:v>
                </c:pt>
                <c:pt idx="56">
                  <c:v>620</c:v>
                </c:pt>
                <c:pt idx="57">
                  <c:v>615</c:v>
                </c:pt>
                <c:pt idx="58">
                  <c:v>610</c:v>
                </c:pt>
                <c:pt idx="59">
                  <c:v>605</c:v>
                </c:pt>
                <c:pt idx="60">
                  <c:v>600</c:v>
                </c:pt>
                <c:pt idx="61">
                  <c:v>595</c:v>
                </c:pt>
                <c:pt idx="62">
                  <c:v>590</c:v>
                </c:pt>
                <c:pt idx="63">
                  <c:v>585</c:v>
                </c:pt>
                <c:pt idx="64">
                  <c:v>580</c:v>
                </c:pt>
                <c:pt idx="65">
                  <c:v>575</c:v>
                </c:pt>
                <c:pt idx="66">
                  <c:v>570</c:v>
                </c:pt>
                <c:pt idx="67">
                  <c:v>565</c:v>
                </c:pt>
                <c:pt idx="68">
                  <c:v>560</c:v>
                </c:pt>
                <c:pt idx="69">
                  <c:v>555</c:v>
                </c:pt>
                <c:pt idx="70">
                  <c:v>550</c:v>
                </c:pt>
                <c:pt idx="71">
                  <c:v>545</c:v>
                </c:pt>
                <c:pt idx="72">
                  <c:v>540</c:v>
                </c:pt>
                <c:pt idx="73">
                  <c:v>535</c:v>
                </c:pt>
                <c:pt idx="74">
                  <c:v>530</c:v>
                </c:pt>
                <c:pt idx="75">
                  <c:v>525</c:v>
                </c:pt>
                <c:pt idx="76">
                  <c:v>520</c:v>
                </c:pt>
                <c:pt idx="77">
                  <c:v>515</c:v>
                </c:pt>
                <c:pt idx="78">
                  <c:v>510</c:v>
                </c:pt>
                <c:pt idx="79">
                  <c:v>505</c:v>
                </c:pt>
                <c:pt idx="80">
                  <c:v>500</c:v>
                </c:pt>
                <c:pt idx="81">
                  <c:v>495</c:v>
                </c:pt>
                <c:pt idx="82">
                  <c:v>490</c:v>
                </c:pt>
                <c:pt idx="83">
                  <c:v>485</c:v>
                </c:pt>
                <c:pt idx="84">
                  <c:v>480</c:v>
                </c:pt>
                <c:pt idx="85">
                  <c:v>475</c:v>
                </c:pt>
                <c:pt idx="86">
                  <c:v>470</c:v>
                </c:pt>
                <c:pt idx="87">
                  <c:v>465</c:v>
                </c:pt>
                <c:pt idx="88">
                  <c:v>460</c:v>
                </c:pt>
                <c:pt idx="89">
                  <c:v>455</c:v>
                </c:pt>
                <c:pt idx="90">
                  <c:v>450</c:v>
                </c:pt>
                <c:pt idx="91">
                  <c:v>445</c:v>
                </c:pt>
                <c:pt idx="92">
                  <c:v>440</c:v>
                </c:pt>
                <c:pt idx="93">
                  <c:v>435</c:v>
                </c:pt>
                <c:pt idx="94">
                  <c:v>430</c:v>
                </c:pt>
                <c:pt idx="95">
                  <c:v>425</c:v>
                </c:pt>
                <c:pt idx="96">
                  <c:v>420</c:v>
                </c:pt>
                <c:pt idx="97">
                  <c:v>415</c:v>
                </c:pt>
                <c:pt idx="98">
                  <c:v>410</c:v>
                </c:pt>
                <c:pt idx="99">
                  <c:v>405</c:v>
                </c:pt>
                <c:pt idx="100">
                  <c:v>400</c:v>
                </c:pt>
                <c:pt idx="101">
                  <c:v>395</c:v>
                </c:pt>
                <c:pt idx="102">
                  <c:v>390</c:v>
                </c:pt>
                <c:pt idx="103">
                  <c:v>385</c:v>
                </c:pt>
                <c:pt idx="104">
                  <c:v>380</c:v>
                </c:pt>
                <c:pt idx="105">
                  <c:v>375</c:v>
                </c:pt>
                <c:pt idx="106">
                  <c:v>370</c:v>
                </c:pt>
                <c:pt idx="107">
                  <c:v>365</c:v>
                </c:pt>
                <c:pt idx="108">
                  <c:v>360</c:v>
                </c:pt>
                <c:pt idx="109">
                  <c:v>355</c:v>
                </c:pt>
                <c:pt idx="110">
                  <c:v>350</c:v>
                </c:pt>
                <c:pt idx="111">
                  <c:v>345</c:v>
                </c:pt>
                <c:pt idx="112">
                  <c:v>340</c:v>
                </c:pt>
                <c:pt idx="113">
                  <c:v>335</c:v>
                </c:pt>
                <c:pt idx="114">
                  <c:v>330</c:v>
                </c:pt>
                <c:pt idx="115">
                  <c:v>325</c:v>
                </c:pt>
                <c:pt idx="116">
                  <c:v>320</c:v>
                </c:pt>
                <c:pt idx="117">
                  <c:v>315</c:v>
                </c:pt>
                <c:pt idx="118">
                  <c:v>310</c:v>
                </c:pt>
                <c:pt idx="119">
                  <c:v>305</c:v>
                </c:pt>
                <c:pt idx="120">
                  <c:v>300</c:v>
                </c:pt>
              </c:numCache>
            </c:numRef>
          </c:xVal>
          <c:yVal>
            <c:numRef>
              <c:f>'K0.05'!$C$2:$C$362</c:f>
              <c:numCache>
                <c:formatCode>General</c:formatCode>
                <c:ptCount val="361"/>
                <c:pt idx="0">
                  <c:v>30.483989000000001</c:v>
                </c:pt>
                <c:pt idx="1">
                  <c:v>31.028682</c:v>
                </c:pt>
                <c:pt idx="2">
                  <c:v>34.372005000000001</c:v>
                </c:pt>
                <c:pt idx="3">
                  <c:v>41.368309000000004</c:v>
                </c:pt>
                <c:pt idx="4">
                  <c:v>25.499599</c:v>
                </c:pt>
                <c:pt idx="5">
                  <c:v>30.110444999999999</c:v>
                </c:pt>
                <c:pt idx="6">
                  <c:v>36.335042999999999</c:v>
                </c:pt>
                <c:pt idx="7">
                  <c:v>31.002922000000002</c:v>
                </c:pt>
                <c:pt idx="8">
                  <c:v>29.006789999999999</c:v>
                </c:pt>
                <c:pt idx="9">
                  <c:v>28.987418999999999</c:v>
                </c:pt>
                <c:pt idx="10">
                  <c:v>28.844823000000002</c:v>
                </c:pt>
                <c:pt idx="11">
                  <c:v>28.645634999999999</c:v>
                </c:pt>
                <c:pt idx="12">
                  <c:v>28.574963</c:v>
                </c:pt>
                <c:pt idx="13">
                  <c:v>28.528977999999999</c:v>
                </c:pt>
                <c:pt idx="14">
                  <c:v>28.326516000000002</c:v>
                </c:pt>
                <c:pt idx="15">
                  <c:v>28.284704000000001</c:v>
                </c:pt>
                <c:pt idx="16">
                  <c:v>28.054369000000001</c:v>
                </c:pt>
                <c:pt idx="17">
                  <c:v>27.866551999999999</c:v>
                </c:pt>
                <c:pt idx="18">
                  <c:v>27.739144</c:v>
                </c:pt>
                <c:pt idx="19">
                  <c:v>27.585531</c:v>
                </c:pt>
                <c:pt idx="20">
                  <c:v>27.212387</c:v>
                </c:pt>
                <c:pt idx="21">
                  <c:v>27.114405000000001</c:v>
                </c:pt>
                <c:pt idx="22">
                  <c:v>26.918604999999999</c:v>
                </c:pt>
                <c:pt idx="23">
                  <c:v>26.835643000000001</c:v>
                </c:pt>
                <c:pt idx="24">
                  <c:v>26.553754999999999</c:v>
                </c:pt>
                <c:pt idx="25">
                  <c:v>26.293243</c:v>
                </c:pt>
                <c:pt idx="26">
                  <c:v>26.075745999999999</c:v>
                </c:pt>
                <c:pt idx="27">
                  <c:v>25.813616</c:v>
                </c:pt>
                <c:pt idx="28">
                  <c:v>25.573868000000001</c:v>
                </c:pt>
                <c:pt idx="29">
                  <c:v>25.373908</c:v>
                </c:pt>
                <c:pt idx="30">
                  <c:v>25.062365</c:v>
                </c:pt>
                <c:pt idx="31">
                  <c:v>24.883590000000002</c:v>
                </c:pt>
                <c:pt idx="32">
                  <c:v>24.603169000000001</c:v>
                </c:pt>
                <c:pt idx="33">
                  <c:v>24.330372000000001</c:v>
                </c:pt>
                <c:pt idx="34">
                  <c:v>24.096204</c:v>
                </c:pt>
                <c:pt idx="35">
                  <c:v>23.808282999999999</c:v>
                </c:pt>
                <c:pt idx="36">
                  <c:v>23.595893</c:v>
                </c:pt>
                <c:pt idx="37">
                  <c:v>23.324086999999999</c:v>
                </c:pt>
                <c:pt idx="38">
                  <c:v>23.092725000000002</c:v>
                </c:pt>
                <c:pt idx="39">
                  <c:v>22.847664999999999</c:v>
                </c:pt>
                <c:pt idx="40">
                  <c:v>22.584302999999998</c:v>
                </c:pt>
                <c:pt idx="41">
                  <c:v>22.305084999999998</c:v>
                </c:pt>
                <c:pt idx="42">
                  <c:v>22.102478999999999</c:v>
                </c:pt>
                <c:pt idx="43">
                  <c:v>21.865539999999999</c:v>
                </c:pt>
                <c:pt idx="44">
                  <c:v>21.647485</c:v>
                </c:pt>
                <c:pt idx="45">
                  <c:v>21.417694999999998</c:v>
                </c:pt>
                <c:pt idx="46">
                  <c:v>21.198799999999999</c:v>
                </c:pt>
                <c:pt idx="47">
                  <c:v>20.948125999999998</c:v>
                </c:pt>
                <c:pt idx="48">
                  <c:v>20.749358000000001</c:v>
                </c:pt>
                <c:pt idx="49">
                  <c:v>20.571391999999999</c:v>
                </c:pt>
                <c:pt idx="50">
                  <c:v>20.365549000000001</c:v>
                </c:pt>
                <c:pt idx="51">
                  <c:v>20.191929999999999</c:v>
                </c:pt>
                <c:pt idx="52">
                  <c:v>19.997995</c:v>
                </c:pt>
                <c:pt idx="53">
                  <c:v>19.807167</c:v>
                </c:pt>
                <c:pt idx="54">
                  <c:v>19.611091999999999</c:v>
                </c:pt>
                <c:pt idx="55">
                  <c:v>19.440978000000001</c:v>
                </c:pt>
                <c:pt idx="56">
                  <c:v>19.255139</c:v>
                </c:pt>
                <c:pt idx="57">
                  <c:v>19.010762</c:v>
                </c:pt>
                <c:pt idx="58">
                  <c:v>18.804891999999999</c:v>
                </c:pt>
                <c:pt idx="59">
                  <c:v>18.574898999999998</c:v>
                </c:pt>
                <c:pt idx="60">
                  <c:v>18.309908</c:v>
                </c:pt>
                <c:pt idx="61">
                  <c:v>18.026765999999999</c:v>
                </c:pt>
                <c:pt idx="62">
                  <c:v>17.696866</c:v>
                </c:pt>
                <c:pt idx="63">
                  <c:v>17.297736</c:v>
                </c:pt>
                <c:pt idx="64">
                  <c:v>16.756162</c:v>
                </c:pt>
                <c:pt idx="65">
                  <c:v>15.995747</c:v>
                </c:pt>
                <c:pt idx="66">
                  <c:v>14.811325999999999</c:v>
                </c:pt>
                <c:pt idx="67">
                  <c:v>13.160753</c:v>
                </c:pt>
                <c:pt idx="68">
                  <c:v>11.269542</c:v>
                </c:pt>
                <c:pt idx="69">
                  <c:v>9.6793669999999992</c:v>
                </c:pt>
                <c:pt idx="70">
                  <c:v>8.7136870000000002</c:v>
                </c:pt>
                <c:pt idx="71">
                  <c:v>8.2202640000000002</c:v>
                </c:pt>
                <c:pt idx="72">
                  <c:v>8.0119039999999995</c:v>
                </c:pt>
                <c:pt idx="73">
                  <c:v>7.8965139999999998</c:v>
                </c:pt>
                <c:pt idx="74">
                  <c:v>7.8384510000000001</c:v>
                </c:pt>
                <c:pt idx="75">
                  <c:v>7.7827409999999997</c:v>
                </c:pt>
                <c:pt idx="76">
                  <c:v>7.7365570000000004</c:v>
                </c:pt>
                <c:pt idx="77">
                  <c:v>7.7248609999999998</c:v>
                </c:pt>
                <c:pt idx="78">
                  <c:v>7.7451059999999998</c:v>
                </c:pt>
                <c:pt idx="79">
                  <c:v>7.7485210000000002</c:v>
                </c:pt>
                <c:pt idx="80">
                  <c:v>7.7301299999999999</c:v>
                </c:pt>
                <c:pt idx="81">
                  <c:v>7.705781</c:v>
                </c:pt>
                <c:pt idx="82">
                  <c:v>7.6857259999999998</c:v>
                </c:pt>
                <c:pt idx="83">
                  <c:v>7.6450889999999996</c:v>
                </c:pt>
                <c:pt idx="84">
                  <c:v>7.5840810000000003</c:v>
                </c:pt>
                <c:pt idx="85">
                  <c:v>7.5834270000000004</c:v>
                </c:pt>
                <c:pt idx="86">
                  <c:v>7.581073</c:v>
                </c:pt>
                <c:pt idx="87">
                  <c:v>7.6017229999999998</c:v>
                </c:pt>
                <c:pt idx="88">
                  <c:v>7.6104779999999996</c:v>
                </c:pt>
                <c:pt idx="89">
                  <c:v>7.6112060000000001</c:v>
                </c:pt>
                <c:pt idx="90">
                  <c:v>7.5992360000000003</c:v>
                </c:pt>
                <c:pt idx="91">
                  <c:v>7.5941419999999997</c:v>
                </c:pt>
                <c:pt idx="92">
                  <c:v>7.6007699999999998</c:v>
                </c:pt>
                <c:pt idx="93">
                  <c:v>7.5949499999999999</c:v>
                </c:pt>
                <c:pt idx="94">
                  <c:v>7.5900559999999997</c:v>
                </c:pt>
                <c:pt idx="95">
                  <c:v>7.5849529999999996</c:v>
                </c:pt>
                <c:pt idx="96">
                  <c:v>7.5841649999999996</c:v>
                </c:pt>
                <c:pt idx="97">
                  <c:v>7.5805119999999997</c:v>
                </c:pt>
                <c:pt idx="98">
                  <c:v>7.5962019999999999</c:v>
                </c:pt>
                <c:pt idx="99">
                  <c:v>7.5862049999999996</c:v>
                </c:pt>
                <c:pt idx="100">
                  <c:v>7.5717730000000003</c:v>
                </c:pt>
                <c:pt idx="101">
                  <c:v>7.5685859999999998</c:v>
                </c:pt>
                <c:pt idx="102">
                  <c:v>7.5176759999999998</c:v>
                </c:pt>
                <c:pt idx="103">
                  <c:v>7.4313159999999998</c:v>
                </c:pt>
                <c:pt idx="104">
                  <c:v>7.2603929999999997</c:v>
                </c:pt>
                <c:pt idx="105">
                  <c:v>7.0666200000000003</c:v>
                </c:pt>
                <c:pt idx="106">
                  <c:v>6.9895569999999996</c:v>
                </c:pt>
                <c:pt idx="107">
                  <c:v>7.0032319999999997</c:v>
                </c:pt>
                <c:pt idx="108">
                  <c:v>6.9970660000000002</c:v>
                </c:pt>
                <c:pt idx="109">
                  <c:v>7.0709470000000003</c:v>
                </c:pt>
                <c:pt idx="110">
                  <c:v>7.1182179999999997</c:v>
                </c:pt>
                <c:pt idx="111">
                  <c:v>7.1103339999999999</c:v>
                </c:pt>
                <c:pt idx="112">
                  <c:v>7.2094899999999997</c:v>
                </c:pt>
                <c:pt idx="113">
                  <c:v>7.2816190000000001</c:v>
                </c:pt>
                <c:pt idx="114">
                  <c:v>7.3530410000000002</c:v>
                </c:pt>
                <c:pt idx="115">
                  <c:v>7.4488909999999997</c:v>
                </c:pt>
                <c:pt idx="116">
                  <c:v>7.5723019999999996</c:v>
                </c:pt>
                <c:pt idx="117">
                  <c:v>7.6165130000000003</c:v>
                </c:pt>
                <c:pt idx="118">
                  <c:v>7.6642469999999996</c:v>
                </c:pt>
                <c:pt idx="119">
                  <c:v>7.8144710000000002</c:v>
                </c:pt>
                <c:pt idx="120">
                  <c:v>7.7262219999999999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CB-4F9F-87EE-E3C3AA7F3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'K0.05'!$H$1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'K0.05'!$F$2:$F$362</c:f>
              <c:numCache>
                <c:formatCode>General</c:formatCode>
                <c:ptCount val="361"/>
                <c:pt idx="0">
                  <c:v>1.3777777777777778</c:v>
                </c:pt>
                <c:pt idx="1">
                  <c:v>1.3854748603351956</c:v>
                </c:pt>
                <c:pt idx="2">
                  <c:v>1.3932584269662922</c:v>
                </c:pt>
                <c:pt idx="3">
                  <c:v>1.4011299435028248</c:v>
                </c:pt>
                <c:pt idx="4">
                  <c:v>1.4090909090909092</c:v>
                </c:pt>
                <c:pt idx="5">
                  <c:v>1.417142857142857</c:v>
                </c:pt>
                <c:pt idx="6">
                  <c:v>1.4252873563218391</c:v>
                </c:pt>
                <c:pt idx="7">
                  <c:v>1.4335260115606936</c:v>
                </c:pt>
                <c:pt idx="8">
                  <c:v>1.441860465116279</c:v>
                </c:pt>
                <c:pt idx="9">
                  <c:v>1.4502923976608186</c:v>
                </c:pt>
                <c:pt idx="10">
                  <c:v>1.4588235294117646</c:v>
                </c:pt>
                <c:pt idx="11">
                  <c:v>1.4674556213017751</c:v>
                </c:pt>
                <c:pt idx="12">
                  <c:v>1.4761904761904763</c:v>
                </c:pt>
                <c:pt idx="13">
                  <c:v>1.4850299401197604</c:v>
                </c:pt>
                <c:pt idx="14">
                  <c:v>1.4939759036144578</c:v>
                </c:pt>
                <c:pt idx="15">
                  <c:v>1.5030303030303029</c:v>
                </c:pt>
                <c:pt idx="16">
                  <c:v>1.5121951219512195</c:v>
                </c:pt>
                <c:pt idx="17">
                  <c:v>1.5214723926380369</c:v>
                </c:pt>
                <c:pt idx="18">
                  <c:v>1.5308641975308641</c:v>
                </c:pt>
                <c:pt idx="19">
                  <c:v>1.5403726708074534</c:v>
                </c:pt>
                <c:pt idx="20">
                  <c:v>1.55</c:v>
                </c:pt>
                <c:pt idx="21">
                  <c:v>1.5597484276729561</c:v>
                </c:pt>
                <c:pt idx="22">
                  <c:v>1.5696202531645569</c:v>
                </c:pt>
                <c:pt idx="23">
                  <c:v>1.5796178343949046</c:v>
                </c:pt>
                <c:pt idx="24">
                  <c:v>1.5897435897435896</c:v>
                </c:pt>
                <c:pt idx="25">
                  <c:v>1.6</c:v>
                </c:pt>
                <c:pt idx="26">
                  <c:v>1.6103896103896105</c:v>
                </c:pt>
                <c:pt idx="27">
                  <c:v>1.6209150326797386</c:v>
                </c:pt>
                <c:pt idx="28">
                  <c:v>1.631578947368421</c:v>
                </c:pt>
                <c:pt idx="29">
                  <c:v>1.6423841059602649</c:v>
                </c:pt>
                <c:pt idx="30">
                  <c:v>1.6533333333333333</c:v>
                </c:pt>
                <c:pt idx="31">
                  <c:v>1.6644295302013423</c:v>
                </c:pt>
                <c:pt idx="32">
                  <c:v>1.6756756756756757</c:v>
                </c:pt>
                <c:pt idx="33">
                  <c:v>1.6870748299319729</c:v>
                </c:pt>
                <c:pt idx="34">
                  <c:v>1.6986301369863013</c:v>
                </c:pt>
                <c:pt idx="35">
                  <c:v>1.710344827586207</c:v>
                </c:pt>
                <c:pt idx="36">
                  <c:v>1.7222222222222223</c:v>
                </c:pt>
                <c:pt idx="37">
                  <c:v>1.7342657342657342</c:v>
                </c:pt>
                <c:pt idx="38">
                  <c:v>1.7464788732394365</c:v>
                </c:pt>
                <c:pt idx="39">
                  <c:v>1.7588652482269505</c:v>
                </c:pt>
                <c:pt idx="40">
                  <c:v>1.7714285714285714</c:v>
                </c:pt>
                <c:pt idx="41">
                  <c:v>1.7841726618705036</c:v>
                </c:pt>
                <c:pt idx="42">
                  <c:v>1.7971014492753623</c:v>
                </c:pt>
                <c:pt idx="43">
                  <c:v>1.8102189781021898</c:v>
                </c:pt>
                <c:pt idx="44">
                  <c:v>1.8235294117647058</c:v>
                </c:pt>
                <c:pt idx="45">
                  <c:v>1.837037037037037</c:v>
                </c:pt>
                <c:pt idx="46">
                  <c:v>1.8507462686567164</c:v>
                </c:pt>
                <c:pt idx="47">
                  <c:v>1.8646616541353382</c:v>
                </c:pt>
                <c:pt idx="48">
                  <c:v>1.8787878787878789</c:v>
                </c:pt>
                <c:pt idx="49">
                  <c:v>1.8931297709923665</c:v>
                </c:pt>
                <c:pt idx="50">
                  <c:v>1.9076923076923078</c:v>
                </c:pt>
                <c:pt idx="51">
                  <c:v>1.9224806201550388</c:v>
                </c:pt>
                <c:pt idx="52">
                  <c:v>1.9375</c:v>
                </c:pt>
                <c:pt idx="53">
                  <c:v>1.9527559055118111</c:v>
                </c:pt>
                <c:pt idx="54">
                  <c:v>1.9682539682539681</c:v>
                </c:pt>
                <c:pt idx="55">
                  <c:v>1.984</c:v>
                </c:pt>
                <c:pt idx="56">
                  <c:v>2</c:v>
                </c:pt>
                <c:pt idx="57">
                  <c:v>2.0162601626016259</c:v>
                </c:pt>
                <c:pt idx="58">
                  <c:v>2.0327868852459017</c:v>
                </c:pt>
                <c:pt idx="59">
                  <c:v>2.049586776859504</c:v>
                </c:pt>
                <c:pt idx="60">
                  <c:v>2.0666666666666669</c:v>
                </c:pt>
                <c:pt idx="61">
                  <c:v>2.0840336134453783</c:v>
                </c:pt>
                <c:pt idx="62">
                  <c:v>2.1016949152542375</c:v>
                </c:pt>
                <c:pt idx="63">
                  <c:v>2.1196581196581197</c:v>
                </c:pt>
                <c:pt idx="64">
                  <c:v>2.1379310344827585</c:v>
                </c:pt>
                <c:pt idx="65">
                  <c:v>2.1565217391304348</c:v>
                </c:pt>
                <c:pt idx="66">
                  <c:v>2.1754385964912282</c:v>
                </c:pt>
                <c:pt idx="67">
                  <c:v>2.1946902654867255</c:v>
                </c:pt>
                <c:pt idx="68">
                  <c:v>2.2142857142857144</c:v>
                </c:pt>
                <c:pt idx="69">
                  <c:v>2.2342342342342341</c:v>
                </c:pt>
                <c:pt idx="70">
                  <c:v>2.2545454545454544</c:v>
                </c:pt>
                <c:pt idx="71">
                  <c:v>2.2752293577981653</c:v>
                </c:pt>
                <c:pt idx="72">
                  <c:v>2.2962962962962963</c:v>
                </c:pt>
                <c:pt idx="73">
                  <c:v>2.3177570093457942</c:v>
                </c:pt>
                <c:pt idx="74">
                  <c:v>2.3396226415094339</c:v>
                </c:pt>
                <c:pt idx="75">
                  <c:v>2.361904761904762</c:v>
                </c:pt>
                <c:pt idx="76">
                  <c:v>2.3846153846153846</c:v>
                </c:pt>
                <c:pt idx="77">
                  <c:v>2.407766990291262</c:v>
                </c:pt>
                <c:pt idx="78">
                  <c:v>2.4313725490196076</c:v>
                </c:pt>
                <c:pt idx="79">
                  <c:v>2.4554455445544554</c:v>
                </c:pt>
                <c:pt idx="80">
                  <c:v>2.48</c:v>
                </c:pt>
                <c:pt idx="81">
                  <c:v>2.5050505050505052</c:v>
                </c:pt>
                <c:pt idx="82">
                  <c:v>2.5306122448979593</c:v>
                </c:pt>
                <c:pt idx="83">
                  <c:v>2.5567010309278349</c:v>
                </c:pt>
                <c:pt idx="84">
                  <c:v>2.5833333333333335</c:v>
                </c:pt>
                <c:pt idx="85">
                  <c:v>2.6105263157894738</c:v>
                </c:pt>
                <c:pt idx="86">
                  <c:v>2.6382978723404253</c:v>
                </c:pt>
                <c:pt idx="87">
                  <c:v>2.6666666666666665</c:v>
                </c:pt>
                <c:pt idx="88">
                  <c:v>2.6956521739130435</c:v>
                </c:pt>
                <c:pt idx="89">
                  <c:v>2.7252747252747254</c:v>
                </c:pt>
                <c:pt idx="90">
                  <c:v>2.7555555555555555</c:v>
                </c:pt>
                <c:pt idx="91">
                  <c:v>2.7865168539325844</c:v>
                </c:pt>
                <c:pt idx="92">
                  <c:v>2.8181818181818183</c:v>
                </c:pt>
                <c:pt idx="93">
                  <c:v>2.8505747126436782</c:v>
                </c:pt>
                <c:pt idx="94">
                  <c:v>2.8837209302325579</c:v>
                </c:pt>
                <c:pt idx="95">
                  <c:v>2.9176470588235293</c:v>
                </c:pt>
                <c:pt idx="96">
                  <c:v>2.9523809523809526</c:v>
                </c:pt>
                <c:pt idx="97">
                  <c:v>2.9879518072289155</c:v>
                </c:pt>
                <c:pt idx="98">
                  <c:v>3.024390243902439</c:v>
                </c:pt>
                <c:pt idx="99">
                  <c:v>3.0617283950617282</c:v>
                </c:pt>
                <c:pt idx="100">
                  <c:v>3.1</c:v>
                </c:pt>
                <c:pt idx="101">
                  <c:v>3.1392405063291138</c:v>
                </c:pt>
                <c:pt idx="102">
                  <c:v>3.1794871794871793</c:v>
                </c:pt>
                <c:pt idx="103">
                  <c:v>3.220779220779221</c:v>
                </c:pt>
                <c:pt idx="104">
                  <c:v>3.263157894736842</c:v>
                </c:pt>
                <c:pt idx="105">
                  <c:v>3.3066666666666666</c:v>
                </c:pt>
                <c:pt idx="106">
                  <c:v>3.3513513513513513</c:v>
                </c:pt>
                <c:pt idx="107">
                  <c:v>3.3972602739726026</c:v>
                </c:pt>
                <c:pt idx="108">
                  <c:v>3.4444444444444446</c:v>
                </c:pt>
                <c:pt idx="109">
                  <c:v>3.492957746478873</c:v>
                </c:pt>
                <c:pt idx="110">
                  <c:v>3.5428571428571427</c:v>
                </c:pt>
                <c:pt idx="111">
                  <c:v>3.5942028985507246</c:v>
                </c:pt>
                <c:pt idx="112">
                  <c:v>3.6470588235294117</c:v>
                </c:pt>
                <c:pt idx="113">
                  <c:v>3.7014925373134329</c:v>
                </c:pt>
                <c:pt idx="114">
                  <c:v>3.7575757575757578</c:v>
                </c:pt>
                <c:pt idx="115">
                  <c:v>3.8153846153846156</c:v>
                </c:pt>
                <c:pt idx="116">
                  <c:v>3.875</c:v>
                </c:pt>
                <c:pt idx="117">
                  <c:v>3.9365079365079363</c:v>
                </c:pt>
                <c:pt idx="118">
                  <c:v>4</c:v>
                </c:pt>
                <c:pt idx="119">
                  <c:v>4.0655737704918034</c:v>
                </c:pt>
                <c:pt idx="120">
                  <c:v>4.1333333333333337</c:v>
                </c:pt>
              </c:numCache>
            </c:numRef>
          </c:xVal>
          <c:yVal>
            <c:numRef>
              <c:f>'K0.05'!$H$2:$H$362</c:f>
              <c:numCache>
                <c:formatCode>General</c:formatCode>
                <c:ptCount val="361"/>
                <c:pt idx="0">
                  <c:v>-5.2808446397557578</c:v>
                </c:pt>
                <c:pt idx="1">
                  <c:v>-25.061138439166353</c:v>
                </c:pt>
                <c:pt idx="2">
                  <c:v>-27.936867782095408</c:v>
                </c:pt>
                <c:pt idx="3">
                  <c:v>127.09367723000825</c:v>
                </c:pt>
                <c:pt idx="4">
                  <c:v>-65.392034087800454</c:v>
                </c:pt>
                <c:pt idx="5">
                  <c:v>-42.58077465874014</c:v>
                </c:pt>
                <c:pt idx="6">
                  <c:v>33.788427265445527</c:v>
                </c:pt>
                <c:pt idx="7">
                  <c:v>19.832612149640077</c:v>
                </c:pt>
                <c:pt idx="8">
                  <c:v>0.21754009352526535</c:v>
                </c:pt>
                <c:pt idx="9">
                  <c:v>1.6005870217610738</c:v>
                </c:pt>
                <c:pt idx="10">
                  <c:v>2.2626050037082299</c:v>
                </c:pt>
                <c:pt idx="11">
                  <c:v>0.80831187757931411</c:v>
                </c:pt>
                <c:pt idx="12">
                  <c:v>0.52396511358128739</c:v>
                </c:pt>
                <c:pt idx="13">
                  <c:v>2.3193631433646695</c:v>
                </c:pt>
                <c:pt idx="14">
                  <c:v>0.48138840774636388</c:v>
                </c:pt>
                <c:pt idx="15">
                  <c:v>2.6705439001993274</c:v>
                </c:pt>
                <c:pt idx="16">
                  <c:v>2.2154147783363953</c:v>
                </c:pt>
                <c:pt idx="17">
                  <c:v>1.5179496276808222</c:v>
                </c:pt>
                <c:pt idx="18">
                  <c:v>1.8441098468258352</c:v>
                </c:pt>
                <c:pt idx="19">
                  <c:v>4.5940197565148946</c:v>
                </c:pt>
                <c:pt idx="20">
                  <c:v>1.232097019743533</c:v>
                </c:pt>
                <c:pt idx="21">
                  <c:v>2.4834116406886246</c:v>
                </c:pt>
                <c:pt idx="22">
                  <c:v>1.0601127541951614</c:v>
                </c:pt>
                <c:pt idx="23">
                  <c:v>3.6521132099309441</c:v>
                </c:pt>
                <c:pt idx="24">
                  <c:v>3.466629376403437</c:v>
                </c:pt>
                <c:pt idx="25">
                  <c:v>2.9591161266326096</c:v>
                </c:pt>
                <c:pt idx="26">
                  <c:v>3.6473957786591358</c:v>
                </c:pt>
                <c:pt idx="27">
                  <c:v>3.4177739098545876</c:v>
                </c:pt>
                <c:pt idx="28">
                  <c:v>2.907329338283041</c:v>
                </c:pt>
                <c:pt idx="29">
                  <c:v>4.6458904715611613</c:v>
                </c:pt>
                <c:pt idx="30">
                  <c:v>2.730088531417485</c:v>
                </c:pt>
                <c:pt idx="31">
                  <c:v>4.3761370198629015</c:v>
                </c:pt>
                <c:pt idx="32">
                  <c:v>4.382406068577775</c:v>
                </c:pt>
                <c:pt idx="33">
                  <c:v>3.8594949779662322</c:v>
                </c:pt>
                <c:pt idx="34">
                  <c:v>4.8756364044729716</c:v>
                </c:pt>
                <c:pt idx="35">
                  <c:v>3.6894554150102588</c:v>
                </c:pt>
                <c:pt idx="36">
                  <c:v>4.8386533208309501</c:v>
                </c:pt>
                <c:pt idx="37">
                  <c:v>4.2277557009745941</c:v>
                </c:pt>
                <c:pt idx="38">
                  <c:v>4.5879037033796566</c:v>
                </c:pt>
                <c:pt idx="39">
                  <c:v>5.0656353317416976</c:v>
                </c:pt>
                <c:pt idx="40">
                  <c:v>5.5345670461233043</c:v>
                </c:pt>
                <c:pt idx="41">
                  <c:v>4.1187762050075953</c:v>
                </c:pt>
                <c:pt idx="42">
                  <c:v>4.9240400586400481</c:v>
                </c:pt>
                <c:pt idx="43">
                  <c:v>4.6391890357386902</c:v>
                </c:pt>
                <c:pt idx="44">
                  <c:v>5.0029604327108146</c:v>
                </c:pt>
                <c:pt idx="45">
                  <c:v>4.8781822418533531</c:v>
                </c:pt>
                <c:pt idx="46">
                  <c:v>5.7297434180454534</c:v>
                </c:pt>
                <c:pt idx="47">
                  <c:v>4.6525651910941859</c:v>
                </c:pt>
                <c:pt idx="48">
                  <c:v>4.2397700637352527</c:v>
                </c:pt>
                <c:pt idx="49">
                  <c:v>4.9949727273410618</c:v>
                </c:pt>
                <c:pt idx="50">
                  <c:v>4.290006288509348</c:v>
                </c:pt>
                <c:pt idx="51">
                  <c:v>4.8751304866402965</c:v>
                </c:pt>
                <c:pt idx="52">
                  <c:v>4.8882787269259733</c:v>
                </c:pt>
                <c:pt idx="53">
                  <c:v>5.1199545426839155</c:v>
                </c:pt>
                <c:pt idx="54">
                  <c:v>4.5200865763580289</c:v>
                </c:pt>
                <c:pt idx="55">
                  <c:v>5.0206546525215181</c:v>
                </c:pt>
                <c:pt idx="56">
                  <c:v>6.7600789567914452</c:v>
                </c:pt>
                <c:pt idx="57">
                  <c:v>5.8429430038085313</c:v>
                </c:pt>
                <c:pt idx="58">
                  <c:v>6.6903175867345999</c:v>
                </c:pt>
                <c:pt idx="59">
                  <c:v>7.9473232506388038</c:v>
                </c:pt>
                <c:pt idx="60">
                  <c:v>8.8031317209058209</c:v>
                </c:pt>
                <c:pt idx="61">
                  <c:v>10.706668347833102</c:v>
                </c:pt>
                <c:pt idx="62">
                  <c:v>13.688662655546917</c:v>
                </c:pt>
                <c:pt idx="63">
                  <c:v>20.080717745052951</c:v>
                </c:pt>
                <c:pt idx="64">
                  <c:v>31.7349034011166</c:v>
                </c:pt>
                <c:pt idx="65">
                  <c:v>60.061606635897</c:v>
                </c:pt>
                <c:pt idx="66">
                  <c:v>114.60454437864357</c:v>
                </c:pt>
                <c:pt idx="67">
                  <c:v>203.79950952100839</c:v>
                </c:pt>
                <c:pt idx="68">
                  <c:v>278.53458718306581</c:v>
                </c:pt>
                <c:pt idx="69">
                  <c:v>251.40526018148299</c:v>
                </c:pt>
                <c:pt idx="70">
                  <c:v>163.76261079286135</c:v>
                </c:pt>
                <c:pt idx="71">
                  <c:v>77.60843462084118</c:v>
                </c:pt>
                <c:pt idx="72">
                  <c:v>44.978439351160716</c:v>
                </c:pt>
                <c:pt idx="73">
                  <c:v>23.000768986224749</c:v>
                </c:pt>
                <c:pt idx="74">
                  <c:v>22.162086613829555</c:v>
                </c:pt>
                <c:pt idx="75">
                  <c:v>18.404909005149381</c:v>
                </c:pt>
                <c:pt idx="76">
                  <c:v>4.6267909782675574</c:v>
                </c:pt>
                <c:pt idx="77">
                  <c:v>-7.8408814737611481</c:v>
                </c:pt>
                <c:pt idx="78">
                  <c:v>-1.2906541557172047</c:v>
                </c:pt>
                <c:pt idx="79">
                  <c:v>6.835356485736904</c:v>
                </c:pt>
                <c:pt idx="80">
                  <c:v>8.9489054233380099</c:v>
                </c:pt>
                <c:pt idx="81">
                  <c:v>7.289773676440368</c:v>
                </c:pt>
                <c:pt idx="82">
                  <c:v>14.655754386256197</c:v>
                </c:pt>
                <c:pt idx="83">
                  <c:v>22.014352448963336</c:v>
                </c:pt>
                <c:pt idx="84">
                  <c:v>0.23411533675572094</c:v>
                </c:pt>
                <c:pt idx="85">
                  <c:v>0.82563626459893602</c:v>
                </c:pt>
                <c:pt idx="86">
                  <c:v>-7.0631820158861416</c:v>
                </c:pt>
                <c:pt idx="87">
                  <c:v>-2.912903979984518</c:v>
                </c:pt>
                <c:pt idx="88">
                  <c:v>-0.23653742417503681</c:v>
                </c:pt>
                <c:pt idx="89">
                  <c:v>3.8136170615317595</c:v>
                </c:pt>
                <c:pt idx="90">
                  <c:v>1.5929360888614132</c:v>
                </c:pt>
                <c:pt idx="91">
                  <c:v>-2.0259227861070381</c:v>
                </c:pt>
                <c:pt idx="92">
                  <c:v>1.7386782970209971</c:v>
                </c:pt>
                <c:pt idx="93">
                  <c:v>1.4320190834868896</c:v>
                </c:pt>
                <c:pt idx="94">
                  <c:v>1.4619025345367056</c:v>
                </c:pt>
                <c:pt idx="95">
                  <c:v>0.22076759065910345</c:v>
                </c:pt>
                <c:pt idx="96">
                  <c:v>1.000280558883796</c:v>
                </c:pt>
                <c:pt idx="97">
                  <c:v>-4.1834666334387034</c:v>
                </c:pt>
                <c:pt idx="98">
                  <c:v>2.5981971570058806</c:v>
                </c:pt>
                <c:pt idx="99">
                  <c:v>3.6781249597253356</c:v>
                </c:pt>
                <c:pt idx="100">
                  <c:v>0.79510996643884568</c:v>
                </c:pt>
                <c:pt idx="101">
                  <c:v>12.525617545100607</c:v>
                </c:pt>
                <c:pt idx="102">
                  <c:v>21.32022801910362</c:v>
                </c:pt>
                <c:pt idx="103">
                  <c:v>43.451383065169615</c:v>
                </c:pt>
                <c:pt idx="104">
                  <c:v>51.961850646498092</c:v>
                </c:pt>
                <c:pt idx="105">
                  <c:v>21.366177117222197</c:v>
                </c:pt>
                <c:pt idx="106">
                  <c:v>-3.7432321725348174</c:v>
                </c:pt>
                <c:pt idx="107">
                  <c:v>1.6394065678763674</c:v>
                </c:pt>
                <c:pt idx="108">
                  <c:v>-18.817141972991084</c:v>
                </c:pt>
                <c:pt idx="109">
                  <c:v>-11.391738867903827</c:v>
                </c:pt>
                <c:pt idx="110">
                  <c:v>1.8302672032627785</c:v>
                </c:pt>
                <c:pt idx="111">
                  <c:v>-21.915750164612724</c:v>
                </c:pt>
                <c:pt idx="112">
                  <c:v>-14.907468152068226</c:v>
                </c:pt>
                <c:pt idx="113">
                  <c:v>-13.886700040190323</c:v>
                </c:pt>
                <c:pt idx="114">
                  <c:v>-17.440928907874987</c:v>
                </c:pt>
                <c:pt idx="115">
                  <c:v>-20.784194246781464</c:v>
                </c:pt>
                <c:pt idx="116">
                  <c:v>-6.9659438841481203</c:v>
                </c:pt>
                <c:pt idx="117">
                  <c:v>-7.1476681234597192</c:v>
                </c:pt>
                <c:pt idx="118">
                  <c:v>-20.911115314170051</c:v>
                </c:pt>
                <c:pt idx="119">
                  <c:v>11.736256935817927</c:v>
                </c:pt>
                <c:pt idx="120">
                  <c:v>7.345450266729511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39-4C95-843A-CD4C7FD4C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'Pristine Sr2ZnO2Cu2Se2'!$C$1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'Pristine Sr2ZnO2Cu2Se2'!$B$2:$B$362</c:f>
              <c:numCache>
                <c:formatCode>General</c:formatCode>
                <c:ptCount val="361"/>
                <c:pt idx="0">
                  <c:v>2000</c:v>
                </c:pt>
                <c:pt idx="1">
                  <c:v>1995</c:v>
                </c:pt>
                <c:pt idx="2">
                  <c:v>1990</c:v>
                </c:pt>
                <c:pt idx="3">
                  <c:v>1985</c:v>
                </c:pt>
                <c:pt idx="4">
                  <c:v>1980</c:v>
                </c:pt>
                <c:pt idx="5">
                  <c:v>1975</c:v>
                </c:pt>
                <c:pt idx="6">
                  <c:v>1970</c:v>
                </c:pt>
                <c:pt idx="7">
                  <c:v>1965</c:v>
                </c:pt>
                <c:pt idx="8">
                  <c:v>1960</c:v>
                </c:pt>
                <c:pt idx="9">
                  <c:v>1955</c:v>
                </c:pt>
                <c:pt idx="10">
                  <c:v>1950</c:v>
                </c:pt>
                <c:pt idx="11">
                  <c:v>1945</c:v>
                </c:pt>
                <c:pt idx="12">
                  <c:v>1940</c:v>
                </c:pt>
                <c:pt idx="13">
                  <c:v>1935</c:v>
                </c:pt>
                <c:pt idx="14">
                  <c:v>1930</c:v>
                </c:pt>
                <c:pt idx="15">
                  <c:v>1925</c:v>
                </c:pt>
                <c:pt idx="16">
                  <c:v>1920</c:v>
                </c:pt>
                <c:pt idx="17">
                  <c:v>1915</c:v>
                </c:pt>
                <c:pt idx="18">
                  <c:v>1910</c:v>
                </c:pt>
                <c:pt idx="19">
                  <c:v>1905</c:v>
                </c:pt>
                <c:pt idx="20">
                  <c:v>1900</c:v>
                </c:pt>
                <c:pt idx="21">
                  <c:v>1895</c:v>
                </c:pt>
                <c:pt idx="22">
                  <c:v>1890</c:v>
                </c:pt>
                <c:pt idx="23">
                  <c:v>1885</c:v>
                </c:pt>
                <c:pt idx="24">
                  <c:v>1880</c:v>
                </c:pt>
                <c:pt idx="25">
                  <c:v>1875</c:v>
                </c:pt>
                <c:pt idx="26">
                  <c:v>1870</c:v>
                </c:pt>
                <c:pt idx="27">
                  <c:v>1865</c:v>
                </c:pt>
                <c:pt idx="28">
                  <c:v>1860</c:v>
                </c:pt>
                <c:pt idx="29">
                  <c:v>1855</c:v>
                </c:pt>
                <c:pt idx="30">
                  <c:v>1850</c:v>
                </c:pt>
                <c:pt idx="31">
                  <c:v>1845</c:v>
                </c:pt>
                <c:pt idx="32">
                  <c:v>1840</c:v>
                </c:pt>
                <c:pt idx="33">
                  <c:v>1835</c:v>
                </c:pt>
                <c:pt idx="34">
                  <c:v>1830</c:v>
                </c:pt>
                <c:pt idx="35">
                  <c:v>1825</c:v>
                </c:pt>
                <c:pt idx="36">
                  <c:v>1820</c:v>
                </c:pt>
                <c:pt idx="37">
                  <c:v>1815</c:v>
                </c:pt>
                <c:pt idx="38">
                  <c:v>1810</c:v>
                </c:pt>
                <c:pt idx="39">
                  <c:v>1805</c:v>
                </c:pt>
                <c:pt idx="40">
                  <c:v>1800</c:v>
                </c:pt>
                <c:pt idx="41">
                  <c:v>1795</c:v>
                </c:pt>
                <c:pt idx="42">
                  <c:v>1790</c:v>
                </c:pt>
                <c:pt idx="43">
                  <c:v>1785</c:v>
                </c:pt>
                <c:pt idx="44">
                  <c:v>1780</c:v>
                </c:pt>
                <c:pt idx="45">
                  <c:v>1775</c:v>
                </c:pt>
                <c:pt idx="46">
                  <c:v>1770</c:v>
                </c:pt>
                <c:pt idx="47">
                  <c:v>1765</c:v>
                </c:pt>
                <c:pt idx="48">
                  <c:v>1760</c:v>
                </c:pt>
                <c:pt idx="49">
                  <c:v>1755</c:v>
                </c:pt>
                <c:pt idx="50">
                  <c:v>1750</c:v>
                </c:pt>
                <c:pt idx="51">
                  <c:v>1745</c:v>
                </c:pt>
                <c:pt idx="52">
                  <c:v>1740</c:v>
                </c:pt>
                <c:pt idx="53">
                  <c:v>1735</c:v>
                </c:pt>
                <c:pt idx="54">
                  <c:v>1730</c:v>
                </c:pt>
                <c:pt idx="55">
                  <c:v>1725</c:v>
                </c:pt>
                <c:pt idx="56">
                  <c:v>1720</c:v>
                </c:pt>
                <c:pt idx="57">
                  <c:v>1715</c:v>
                </c:pt>
                <c:pt idx="58">
                  <c:v>1710</c:v>
                </c:pt>
                <c:pt idx="59">
                  <c:v>1705</c:v>
                </c:pt>
                <c:pt idx="60">
                  <c:v>1700</c:v>
                </c:pt>
                <c:pt idx="61">
                  <c:v>1695</c:v>
                </c:pt>
                <c:pt idx="62">
                  <c:v>1690</c:v>
                </c:pt>
                <c:pt idx="63">
                  <c:v>1685</c:v>
                </c:pt>
                <c:pt idx="64">
                  <c:v>1680</c:v>
                </c:pt>
                <c:pt idx="65">
                  <c:v>1675</c:v>
                </c:pt>
                <c:pt idx="66">
                  <c:v>1670</c:v>
                </c:pt>
                <c:pt idx="67">
                  <c:v>1665</c:v>
                </c:pt>
                <c:pt idx="68">
                  <c:v>1660</c:v>
                </c:pt>
                <c:pt idx="69">
                  <c:v>1655</c:v>
                </c:pt>
                <c:pt idx="70">
                  <c:v>1650</c:v>
                </c:pt>
                <c:pt idx="71">
                  <c:v>1645</c:v>
                </c:pt>
                <c:pt idx="72">
                  <c:v>1640</c:v>
                </c:pt>
                <c:pt idx="73">
                  <c:v>1635</c:v>
                </c:pt>
                <c:pt idx="74">
                  <c:v>1630</c:v>
                </c:pt>
                <c:pt idx="75">
                  <c:v>1625</c:v>
                </c:pt>
                <c:pt idx="76">
                  <c:v>1620</c:v>
                </c:pt>
                <c:pt idx="77">
                  <c:v>1615</c:v>
                </c:pt>
                <c:pt idx="78">
                  <c:v>1610</c:v>
                </c:pt>
                <c:pt idx="79">
                  <c:v>1605</c:v>
                </c:pt>
                <c:pt idx="80">
                  <c:v>1600</c:v>
                </c:pt>
                <c:pt idx="81">
                  <c:v>1595</c:v>
                </c:pt>
                <c:pt idx="82">
                  <c:v>1590</c:v>
                </c:pt>
                <c:pt idx="83">
                  <c:v>1585</c:v>
                </c:pt>
                <c:pt idx="84">
                  <c:v>1580</c:v>
                </c:pt>
                <c:pt idx="85">
                  <c:v>1575</c:v>
                </c:pt>
                <c:pt idx="86">
                  <c:v>1570</c:v>
                </c:pt>
                <c:pt idx="87">
                  <c:v>1565</c:v>
                </c:pt>
                <c:pt idx="88">
                  <c:v>1560</c:v>
                </c:pt>
                <c:pt idx="89">
                  <c:v>1555</c:v>
                </c:pt>
                <c:pt idx="90">
                  <c:v>1550</c:v>
                </c:pt>
                <c:pt idx="91">
                  <c:v>1545</c:v>
                </c:pt>
                <c:pt idx="92">
                  <c:v>1540</c:v>
                </c:pt>
                <c:pt idx="93">
                  <c:v>1535</c:v>
                </c:pt>
                <c:pt idx="94">
                  <c:v>1530</c:v>
                </c:pt>
                <c:pt idx="95">
                  <c:v>1525</c:v>
                </c:pt>
                <c:pt idx="96">
                  <c:v>1520</c:v>
                </c:pt>
                <c:pt idx="97">
                  <c:v>1515</c:v>
                </c:pt>
                <c:pt idx="98">
                  <c:v>1510</c:v>
                </c:pt>
                <c:pt idx="99">
                  <c:v>1505</c:v>
                </c:pt>
                <c:pt idx="100">
                  <c:v>1500</c:v>
                </c:pt>
                <c:pt idx="101">
                  <c:v>1495</c:v>
                </c:pt>
                <c:pt idx="102">
                  <c:v>1490</c:v>
                </c:pt>
                <c:pt idx="103">
                  <c:v>1485</c:v>
                </c:pt>
                <c:pt idx="104">
                  <c:v>1480</c:v>
                </c:pt>
                <c:pt idx="105">
                  <c:v>1475</c:v>
                </c:pt>
                <c:pt idx="106">
                  <c:v>1470</c:v>
                </c:pt>
                <c:pt idx="107">
                  <c:v>1465</c:v>
                </c:pt>
                <c:pt idx="108">
                  <c:v>1460</c:v>
                </c:pt>
                <c:pt idx="109">
                  <c:v>1455</c:v>
                </c:pt>
                <c:pt idx="110">
                  <c:v>1450</c:v>
                </c:pt>
                <c:pt idx="111">
                  <c:v>1445</c:v>
                </c:pt>
                <c:pt idx="112">
                  <c:v>1440</c:v>
                </c:pt>
                <c:pt idx="113">
                  <c:v>1435</c:v>
                </c:pt>
                <c:pt idx="114">
                  <c:v>1430</c:v>
                </c:pt>
                <c:pt idx="115">
                  <c:v>1425</c:v>
                </c:pt>
                <c:pt idx="116">
                  <c:v>1420</c:v>
                </c:pt>
                <c:pt idx="117">
                  <c:v>1415</c:v>
                </c:pt>
                <c:pt idx="118">
                  <c:v>1410</c:v>
                </c:pt>
                <c:pt idx="119">
                  <c:v>1405</c:v>
                </c:pt>
                <c:pt idx="120">
                  <c:v>1400</c:v>
                </c:pt>
                <c:pt idx="121">
                  <c:v>1395</c:v>
                </c:pt>
                <c:pt idx="122">
                  <c:v>1390</c:v>
                </c:pt>
                <c:pt idx="123">
                  <c:v>1385</c:v>
                </c:pt>
                <c:pt idx="124">
                  <c:v>1380</c:v>
                </c:pt>
                <c:pt idx="125">
                  <c:v>1375</c:v>
                </c:pt>
                <c:pt idx="126">
                  <c:v>1370</c:v>
                </c:pt>
                <c:pt idx="127">
                  <c:v>1365</c:v>
                </c:pt>
                <c:pt idx="128">
                  <c:v>1360</c:v>
                </c:pt>
                <c:pt idx="129">
                  <c:v>1355</c:v>
                </c:pt>
                <c:pt idx="130">
                  <c:v>1350</c:v>
                </c:pt>
                <c:pt idx="131">
                  <c:v>1345</c:v>
                </c:pt>
                <c:pt idx="132">
                  <c:v>1340</c:v>
                </c:pt>
                <c:pt idx="133">
                  <c:v>1335</c:v>
                </c:pt>
                <c:pt idx="134">
                  <c:v>1330</c:v>
                </c:pt>
                <c:pt idx="135">
                  <c:v>1325</c:v>
                </c:pt>
                <c:pt idx="136">
                  <c:v>1320</c:v>
                </c:pt>
                <c:pt idx="137">
                  <c:v>1315</c:v>
                </c:pt>
                <c:pt idx="138">
                  <c:v>1310</c:v>
                </c:pt>
                <c:pt idx="139">
                  <c:v>1305</c:v>
                </c:pt>
                <c:pt idx="140">
                  <c:v>1300</c:v>
                </c:pt>
                <c:pt idx="141">
                  <c:v>1295</c:v>
                </c:pt>
                <c:pt idx="142">
                  <c:v>1290</c:v>
                </c:pt>
                <c:pt idx="143">
                  <c:v>1285</c:v>
                </c:pt>
                <c:pt idx="144">
                  <c:v>1280</c:v>
                </c:pt>
                <c:pt idx="145">
                  <c:v>1275</c:v>
                </c:pt>
                <c:pt idx="146">
                  <c:v>1270</c:v>
                </c:pt>
                <c:pt idx="147">
                  <c:v>1265</c:v>
                </c:pt>
                <c:pt idx="148">
                  <c:v>1260</c:v>
                </c:pt>
                <c:pt idx="149">
                  <c:v>1255</c:v>
                </c:pt>
                <c:pt idx="150">
                  <c:v>1250</c:v>
                </c:pt>
                <c:pt idx="151">
                  <c:v>1245</c:v>
                </c:pt>
                <c:pt idx="152">
                  <c:v>1240</c:v>
                </c:pt>
                <c:pt idx="153">
                  <c:v>1235</c:v>
                </c:pt>
                <c:pt idx="154">
                  <c:v>1230</c:v>
                </c:pt>
                <c:pt idx="155">
                  <c:v>1225</c:v>
                </c:pt>
                <c:pt idx="156">
                  <c:v>1220</c:v>
                </c:pt>
                <c:pt idx="157">
                  <c:v>1215</c:v>
                </c:pt>
                <c:pt idx="158">
                  <c:v>1210</c:v>
                </c:pt>
                <c:pt idx="159">
                  <c:v>1205</c:v>
                </c:pt>
                <c:pt idx="160">
                  <c:v>1200</c:v>
                </c:pt>
                <c:pt idx="161">
                  <c:v>1195</c:v>
                </c:pt>
                <c:pt idx="162">
                  <c:v>1190</c:v>
                </c:pt>
                <c:pt idx="163">
                  <c:v>1185</c:v>
                </c:pt>
                <c:pt idx="164">
                  <c:v>1180</c:v>
                </c:pt>
                <c:pt idx="165">
                  <c:v>1175</c:v>
                </c:pt>
                <c:pt idx="166">
                  <c:v>1170</c:v>
                </c:pt>
                <c:pt idx="167">
                  <c:v>1165</c:v>
                </c:pt>
                <c:pt idx="168">
                  <c:v>1160</c:v>
                </c:pt>
                <c:pt idx="169">
                  <c:v>1155</c:v>
                </c:pt>
                <c:pt idx="170">
                  <c:v>1150</c:v>
                </c:pt>
                <c:pt idx="171">
                  <c:v>1145</c:v>
                </c:pt>
                <c:pt idx="172">
                  <c:v>1140</c:v>
                </c:pt>
                <c:pt idx="173">
                  <c:v>1135</c:v>
                </c:pt>
                <c:pt idx="174">
                  <c:v>1130</c:v>
                </c:pt>
                <c:pt idx="175">
                  <c:v>1125</c:v>
                </c:pt>
                <c:pt idx="176">
                  <c:v>1120</c:v>
                </c:pt>
                <c:pt idx="177">
                  <c:v>1115</c:v>
                </c:pt>
                <c:pt idx="178">
                  <c:v>1110</c:v>
                </c:pt>
                <c:pt idx="179">
                  <c:v>1105</c:v>
                </c:pt>
                <c:pt idx="180">
                  <c:v>1100</c:v>
                </c:pt>
                <c:pt idx="181">
                  <c:v>1095</c:v>
                </c:pt>
                <c:pt idx="182">
                  <c:v>1090</c:v>
                </c:pt>
                <c:pt idx="183">
                  <c:v>1085</c:v>
                </c:pt>
                <c:pt idx="184">
                  <c:v>1080</c:v>
                </c:pt>
                <c:pt idx="185">
                  <c:v>1075</c:v>
                </c:pt>
                <c:pt idx="186">
                  <c:v>1070</c:v>
                </c:pt>
                <c:pt idx="187">
                  <c:v>1065</c:v>
                </c:pt>
                <c:pt idx="188">
                  <c:v>1060</c:v>
                </c:pt>
                <c:pt idx="189">
                  <c:v>1055</c:v>
                </c:pt>
                <c:pt idx="190">
                  <c:v>1050</c:v>
                </c:pt>
                <c:pt idx="191">
                  <c:v>1045</c:v>
                </c:pt>
                <c:pt idx="192">
                  <c:v>1040</c:v>
                </c:pt>
                <c:pt idx="193">
                  <c:v>1035</c:v>
                </c:pt>
                <c:pt idx="194">
                  <c:v>1030</c:v>
                </c:pt>
                <c:pt idx="195">
                  <c:v>1025</c:v>
                </c:pt>
                <c:pt idx="196">
                  <c:v>1020</c:v>
                </c:pt>
                <c:pt idx="197">
                  <c:v>1015</c:v>
                </c:pt>
                <c:pt idx="198">
                  <c:v>1010</c:v>
                </c:pt>
                <c:pt idx="199">
                  <c:v>1005</c:v>
                </c:pt>
                <c:pt idx="200">
                  <c:v>1000</c:v>
                </c:pt>
                <c:pt idx="201">
                  <c:v>995</c:v>
                </c:pt>
                <c:pt idx="202">
                  <c:v>990</c:v>
                </c:pt>
                <c:pt idx="203">
                  <c:v>985</c:v>
                </c:pt>
                <c:pt idx="204">
                  <c:v>980</c:v>
                </c:pt>
                <c:pt idx="205">
                  <c:v>975</c:v>
                </c:pt>
                <c:pt idx="206">
                  <c:v>970</c:v>
                </c:pt>
                <c:pt idx="207">
                  <c:v>965</c:v>
                </c:pt>
                <c:pt idx="208">
                  <c:v>960</c:v>
                </c:pt>
                <c:pt idx="209">
                  <c:v>955</c:v>
                </c:pt>
                <c:pt idx="210">
                  <c:v>950</c:v>
                </c:pt>
                <c:pt idx="211">
                  <c:v>945</c:v>
                </c:pt>
                <c:pt idx="212">
                  <c:v>940</c:v>
                </c:pt>
                <c:pt idx="213">
                  <c:v>935</c:v>
                </c:pt>
                <c:pt idx="214">
                  <c:v>930</c:v>
                </c:pt>
                <c:pt idx="215">
                  <c:v>925</c:v>
                </c:pt>
                <c:pt idx="216">
                  <c:v>920</c:v>
                </c:pt>
                <c:pt idx="217">
                  <c:v>915</c:v>
                </c:pt>
                <c:pt idx="218">
                  <c:v>910</c:v>
                </c:pt>
                <c:pt idx="219">
                  <c:v>905</c:v>
                </c:pt>
                <c:pt idx="220">
                  <c:v>900</c:v>
                </c:pt>
                <c:pt idx="221">
                  <c:v>895</c:v>
                </c:pt>
                <c:pt idx="222">
                  <c:v>890</c:v>
                </c:pt>
                <c:pt idx="223">
                  <c:v>885</c:v>
                </c:pt>
                <c:pt idx="224">
                  <c:v>880</c:v>
                </c:pt>
                <c:pt idx="225">
                  <c:v>875</c:v>
                </c:pt>
                <c:pt idx="226">
                  <c:v>870</c:v>
                </c:pt>
                <c:pt idx="227">
                  <c:v>865</c:v>
                </c:pt>
                <c:pt idx="228">
                  <c:v>860</c:v>
                </c:pt>
                <c:pt idx="229">
                  <c:v>855</c:v>
                </c:pt>
                <c:pt idx="230">
                  <c:v>850</c:v>
                </c:pt>
                <c:pt idx="231">
                  <c:v>845</c:v>
                </c:pt>
                <c:pt idx="232">
                  <c:v>840</c:v>
                </c:pt>
                <c:pt idx="233">
                  <c:v>835</c:v>
                </c:pt>
                <c:pt idx="234">
                  <c:v>830</c:v>
                </c:pt>
                <c:pt idx="235">
                  <c:v>825</c:v>
                </c:pt>
                <c:pt idx="236">
                  <c:v>820</c:v>
                </c:pt>
                <c:pt idx="237">
                  <c:v>815</c:v>
                </c:pt>
                <c:pt idx="238">
                  <c:v>810</c:v>
                </c:pt>
                <c:pt idx="239">
                  <c:v>805</c:v>
                </c:pt>
                <c:pt idx="240">
                  <c:v>800</c:v>
                </c:pt>
                <c:pt idx="241">
                  <c:v>795</c:v>
                </c:pt>
                <c:pt idx="242">
                  <c:v>790</c:v>
                </c:pt>
                <c:pt idx="243">
                  <c:v>785</c:v>
                </c:pt>
                <c:pt idx="244">
                  <c:v>780</c:v>
                </c:pt>
                <c:pt idx="245">
                  <c:v>775</c:v>
                </c:pt>
                <c:pt idx="246">
                  <c:v>770</c:v>
                </c:pt>
                <c:pt idx="247">
                  <c:v>765</c:v>
                </c:pt>
                <c:pt idx="248">
                  <c:v>760</c:v>
                </c:pt>
                <c:pt idx="249">
                  <c:v>755</c:v>
                </c:pt>
                <c:pt idx="250">
                  <c:v>750</c:v>
                </c:pt>
                <c:pt idx="251">
                  <c:v>745</c:v>
                </c:pt>
                <c:pt idx="252">
                  <c:v>740</c:v>
                </c:pt>
                <c:pt idx="253">
                  <c:v>735</c:v>
                </c:pt>
                <c:pt idx="254">
                  <c:v>730</c:v>
                </c:pt>
                <c:pt idx="255">
                  <c:v>725</c:v>
                </c:pt>
                <c:pt idx="256">
                  <c:v>720</c:v>
                </c:pt>
                <c:pt idx="257">
                  <c:v>715</c:v>
                </c:pt>
                <c:pt idx="258">
                  <c:v>710</c:v>
                </c:pt>
                <c:pt idx="259">
                  <c:v>705</c:v>
                </c:pt>
                <c:pt idx="260">
                  <c:v>700</c:v>
                </c:pt>
                <c:pt idx="261">
                  <c:v>695</c:v>
                </c:pt>
                <c:pt idx="262">
                  <c:v>690</c:v>
                </c:pt>
                <c:pt idx="263">
                  <c:v>685</c:v>
                </c:pt>
                <c:pt idx="264">
                  <c:v>680</c:v>
                </c:pt>
                <c:pt idx="265">
                  <c:v>675</c:v>
                </c:pt>
                <c:pt idx="266">
                  <c:v>670</c:v>
                </c:pt>
                <c:pt idx="267">
                  <c:v>665</c:v>
                </c:pt>
                <c:pt idx="268">
                  <c:v>660</c:v>
                </c:pt>
                <c:pt idx="269">
                  <c:v>655</c:v>
                </c:pt>
                <c:pt idx="270">
                  <c:v>650</c:v>
                </c:pt>
                <c:pt idx="271">
                  <c:v>645</c:v>
                </c:pt>
                <c:pt idx="272">
                  <c:v>640</c:v>
                </c:pt>
                <c:pt idx="273">
                  <c:v>635</c:v>
                </c:pt>
                <c:pt idx="274">
                  <c:v>630</c:v>
                </c:pt>
                <c:pt idx="275">
                  <c:v>625</c:v>
                </c:pt>
                <c:pt idx="276">
                  <c:v>620</c:v>
                </c:pt>
                <c:pt idx="277">
                  <c:v>615</c:v>
                </c:pt>
                <c:pt idx="278">
                  <c:v>610</c:v>
                </c:pt>
                <c:pt idx="279">
                  <c:v>605</c:v>
                </c:pt>
                <c:pt idx="280">
                  <c:v>600</c:v>
                </c:pt>
                <c:pt idx="281">
                  <c:v>595</c:v>
                </c:pt>
                <c:pt idx="282">
                  <c:v>590</c:v>
                </c:pt>
                <c:pt idx="283">
                  <c:v>585</c:v>
                </c:pt>
                <c:pt idx="284">
                  <c:v>580</c:v>
                </c:pt>
                <c:pt idx="285">
                  <c:v>575</c:v>
                </c:pt>
                <c:pt idx="286">
                  <c:v>570</c:v>
                </c:pt>
                <c:pt idx="287">
                  <c:v>565</c:v>
                </c:pt>
                <c:pt idx="288">
                  <c:v>560</c:v>
                </c:pt>
                <c:pt idx="289">
                  <c:v>555</c:v>
                </c:pt>
                <c:pt idx="290">
                  <c:v>550</c:v>
                </c:pt>
                <c:pt idx="291">
                  <c:v>545</c:v>
                </c:pt>
                <c:pt idx="292">
                  <c:v>540</c:v>
                </c:pt>
                <c:pt idx="293">
                  <c:v>535</c:v>
                </c:pt>
                <c:pt idx="294">
                  <c:v>530</c:v>
                </c:pt>
                <c:pt idx="295">
                  <c:v>525</c:v>
                </c:pt>
                <c:pt idx="296">
                  <c:v>520</c:v>
                </c:pt>
                <c:pt idx="297">
                  <c:v>515</c:v>
                </c:pt>
                <c:pt idx="298">
                  <c:v>510</c:v>
                </c:pt>
                <c:pt idx="299">
                  <c:v>505</c:v>
                </c:pt>
                <c:pt idx="300">
                  <c:v>500</c:v>
                </c:pt>
                <c:pt idx="301">
                  <c:v>495</c:v>
                </c:pt>
                <c:pt idx="302">
                  <c:v>490</c:v>
                </c:pt>
                <c:pt idx="303">
                  <c:v>485</c:v>
                </c:pt>
                <c:pt idx="304">
                  <c:v>480</c:v>
                </c:pt>
                <c:pt idx="305">
                  <c:v>475</c:v>
                </c:pt>
                <c:pt idx="306">
                  <c:v>470</c:v>
                </c:pt>
                <c:pt idx="307">
                  <c:v>465</c:v>
                </c:pt>
                <c:pt idx="308">
                  <c:v>460</c:v>
                </c:pt>
                <c:pt idx="309">
                  <c:v>455</c:v>
                </c:pt>
                <c:pt idx="310">
                  <c:v>450</c:v>
                </c:pt>
                <c:pt idx="311">
                  <c:v>445</c:v>
                </c:pt>
                <c:pt idx="312">
                  <c:v>440</c:v>
                </c:pt>
                <c:pt idx="313">
                  <c:v>435</c:v>
                </c:pt>
                <c:pt idx="314">
                  <c:v>430</c:v>
                </c:pt>
                <c:pt idx="315">
                  <c:v>425</c:v>
                </c:pt>
                <c:pt idx="316">
                  <c:v>420</c:v>
                </c:pt>
                <c:pt idx="317">
                  <c:v>415</c:v>
                </c:pt>
                <c:pt idx="318">
                  <c:v>410</c:v>
                </c:pt>
                <c:pt idx="319">
                  <c:v>405</c:v>
                </c:pt>
                <c:pt idx="320">
                  <c:v>400</c:v>
                </c:pt>
                <c:pt idx="321">
                  <c:v>395</c:v>
                </c:pt>
                <c:pt idx="322">
                  <c:v>390</c:v>
                </c:pt>
                <c:pt idx="323">
                  <c:v>385</c:v>
                </c:pt>
                <c:pt idx="324">
                  <c:v>380</c:v>
                </c:pt>
                <c:pt idx="325">
                  <c:v>375</c:v>
                </c:pt>
                <c:pt idx="326">
                  <c:v>370</c:v>
                </c:pt>
                <c:pt idx="327">
                  <c:v>365</c:v>
                </c:pt>
                <c:pt idx="328">
                  <c:v>360</c:v>
                </c:pt>
                <c:pt idx="329">
                  <c:v>355</c:v>
                </c:pt>
                <c:pt idx="330">
                  <c:v>350</c:v>
                </c:pt>
                <c:pt idx="331">
                  <c:v>345</c:v>
                </c:pt>
                <c:pt idx="332">
                  <c:v>340</c:v>
                </c:pt>
                <c:pt idx="333">
                  <c:v>335</c:v>
                </c:pt>
                <c:pt idx="334">
                  <c:v>330</c:v>
                </c:pt>
                <c:pt idx="335">
                  <c:v>325</c:v>
                </c:pt>
                <c:pt idx="336">
                  <c:v>320</c:v>
                </c:pt>
                <c:pt idx="337">
                  <c:v>315</c:v>
                </c:pt>
                <c:pt idx="338">
                  <c:v>310</c:v>
                </c:pt>
                <c:pt idx="339">
                  <c:v>305</c:v>
                </c:pt>
                <c:pt idx="340">
                  <c:v>300</c:v>
                </c:pt>
                <c:pt idx="341">
                  <c:v>295</c:v>
                </c:pt>
                <c:pt idx="342">
                  <c:v>290</c:v>
                </c:pt>
                <c:pt idx="343">
                  <c:v>285</c:v>
                </c:pt>
                <c:pt idx="344">
                  <c:v>280</c:v>
                </c:pt>
                <c:pt idx="345">
                  <c:v>275</c:v>
                </c:pt>
                <c:pt idx="346">
                  <c:v>270</c:v>
                </c:pt>
                <c:pt idx="347">
                  <c:v>265</c:v>
                </c:pt>
                <c:pt idx="348">
                  <c:v>260</c:v>
                </c:pt>
                <c:pt idx="349">
                  <c:v>255</c:v>
                </c:pt>
                <c:pt idx="350">
                  <c:v>250</c:v>
                </c:pt>
                <c:pt idx="351">
                  <c:v>245</c:v>
                </c:pt>
                <c:pt idx="352">
                  <c:v>240</c:v>
                </c:pt>
                <c:pt idx="353">
                  <c:v>235</c:v>
                </c:pt>
                <c:pt idx="354">
                  <c:v>230</c:v>
                </c:pt>
                <c:pt idx="355">
                  <c:v>225</c:v>
                </c:pt>
                <c:pt idx="356">
                  <c:v>220</c:v>
                </c:pt>
                <c:pt idx="357">
                  <c:v>215</c:v>
                </c:pt>
                <c:pt idx="358">
                  <c:v>210</c:v>
                </c:pt>
                <c:pt idx="359">
                  <c:v>205</c:v>
                </c:pt>
                <c:pt idx="360">
                  <c:v>200</c:v>
                </c:pt>
              </c:numCache>
            </c:numRef>
          </c:xVal>
          <c:yVal>
            <c:numRef>
              <c:f>'Pristine Sr2ZnO2Cu2Se2'!$C$2:$C$362</c:f>
              <c:numCache>
                <c:formatCode>General</c:formatCode>
                <c:ptCount val="361"/>
                <c:pt idx="0">
                  <c:v>12.421294</c:v>
                </c:pt>
                <c:pt idx="1">
                  <c:v>12.59235</c:v>
                </c:pt>
                <c:pt idx="2">
                  <c:v>-24.682538000000001</c:v>
                </c:pt>
                <c:pt idx="3">
                  <c:v>14.365005</c:v>
                </c:pt>
                <c:pt idx="4">
                  <c:v>10.660373999999999</c:v>
                </c:pt>
                <c:pt idx="5">
                  <c:v>25.747042</c:v>
                </c:pt>
                <c:pt idx="6">
                  <c:v>25.884408000000001</c:v>
                </c:pt>
                <c:pt idx="7">
                  <c:v>20.185310999999999</c:v>
                </c:pt>
                <c:pt idx="8">
                  <c:v>0.98140300000000003</c:v>
                </c:pt>
                <c:pt idx="9">
                  <c:v>-6.6384429999999996</c:v>
                </c:pt>
                <c:pt idx="10">
                  <c:v>28.496835000000001</c:v>
                </c:pt>
                <c:pt idx="11">
                  <c:v>-14.994809999999999</c:v>
                </c:pt>
                <c:pt idx="12">
                  <c:v>20.498473000000001</c:v>
                </c:pt>
                <c:pt idx="13">
                  <c:v>15.199719</c:v>
                </c:pt>
                <c:pt idx="14">
                  <c:v>31.500717999999999</c:v>
                </c:pt>
                <c:pt idx="15">
                  <c:v>-3.9187099999999999</c:v>
                </c:pt>
                <c:pt idx="16">
                  <c:v>-54.182307000000002</c:v>
                </c:pt>
                <c:pt idx="17">
                  <c:v>11.374796</c:v>
                </c:pt>
                <c:pt idx="18">
                  <c:v>-14.151299</c:v>
                </c:pt>
                <c:pt idx="19">
                  <c:v>34.923788000000002</c:v>
                </c:pt>
                <c:pt idx="20">
                  <c:v>13.442107</c:v>
                </c:pt>
                <c:pt idx="21">
                  <c:v>2.1052019999999998</c:v>
                </c:pt>
                <c:pt idx="22">
                  <c:v>10.602691999999999</c:v>
                </c:pt>
                <c:pt idx="23">
                  <c:v>-60.898415999999997</c:v>
                </c:pt>
                <c:pt idx="24">
                  <c:v>48.135364000000003</c:v>
                </c:pt>
                <c:pt idx="25">
                  <c:v>35.650497000000001</c:v>
                </c:pt>
                <c:pt idx="26">
                  <c:v>23.682267</c:v>
                </c:pt>
                <c:pt idx="27">
                  <c:v>-24.528305</c:v>
                </c:pt>
                <c:pt idx="28">
                  <c:v>2.859051</c:v>
                </c:pt>
                <c:pt idx="29">
                  <c:v>-72.568202999999997</c:v>
                </c:pt>
                <c:pt idx="30">
                  <c:v>16.924150000000001</c:v>
                </c:pt>
                <c:pt idx="31">
                  <c:v>25.198392999999999</c:v>
                </c:pt>
                <c:pt idx="32">
                  <c:v>-34.363477000000003</c:v>
                </c:pt>
                <c:pt idx="33">
                  <c:v>23.398676999999999</c:v>
                </c:pt>
                <c:pt idx="34">
                  <c:v>23.879004999999999</c:v>
                </c:pt>
                <c:pt idx="35">
                  <c:v>3.9176139999999999</c:v>
                </c:pt>
                <c:pt idx="36">
                  <c:v>19.416558999999999</c:v>
                </c:pt>
                <c:pt idx="37">
                  <c:v>-39.775553000000002</c:v>
                </c:pt>
                <c:pt idx="38">
                  <c:v>18.868746000000002</c:v>
                </c:pt>
                <c:pt idx="39">
                  <c:v>-24.989626000000001</c:v>
                </c:pt>
                <c:pt idx="40">
                  <c:v>18.771395999999999</c:v>
                </c:pt>
                <c:pt idx="41">
                  <c:v>-1.754823</c:v>
                </c:pt>
                <c:pt idx="42">
                  <c:v>28.687729999999998</c:v>
                </c:pt>
                <c:pt idx="43">
                  <c:v>5.305142</c:v>
                </c:pt>
                <c:pt idx="44">
                  <c:v>0.45940900000000001</c:v>
                </c:pt>
                <c:pt idx="45">
                  <c:v>7.6342109999999996</c:v>
                </c:pt>
                <c:pt idx="46">
                  <c:v>-23.206862000000001</c:v>
                </c:pt>
                <c:pt idx="47">
                  <c:v>5.9904219999999997</c:v>
                </c:pt>
                <c:pt idx="48">
                  <c:v>12.816082</c:v>
                </c:pt>
                <c:pt idx="49">
                  <c:v>18.698549</c:v>
                </c:pt>
                <c:pt idx="50">
                  <c:v>-1.2814300000000001</c:v>
                </c:pt>
                <c:pt idx="51">
                  <c:v>25.296395</c:v>
                </c:pt>
                <c:pt idx="52">
                  <c:v>16.517177</c:v>
                </c:pt>
                <c:pt idx="53">
                  <c:v>19.008676000000001</c:v>
                </c:pt>
                <c:pt idx="54">
                  <c:v>-10.063527000000001</c:v>
                </c:pt>
                <c:pt idx="55">
                  <c:v>18.141549999999999</c:v>
                </c:pt>
                <c:pt idx="56">
                  <c:v>14.419015999999999</c:v>
                </c:pt>
                <c:pt idx="57">
                  <c:v>18.757042999999999</c:v>
                </c:pt>
                <c:pt idx="58">
                  <c:v>13.837557</c:v>
                </c:pt>
                <c:pt idx="59">
                  <c:v>10.219684000000001</c:v>
                </c:pt>
                <c:pt idx="60">
                  <c:v>14.759784</c:v>
                </c:pt>
                <c:pt idx="61">
                  <c:v>22.327324000000001</c:v>
                </c:pt>
                <c:pt idx="62">
                  <c:v>9.8762640000000008</c:v>
                </c:pt>
                <c:pt idx="63">
                  <c:v>-4.2168679999999998</c:v>
                </c:pt>
                <c:pt idx="64">
                  <c:v>10.620927</c:v>
                </c:pt>
                <c:pt idx="65">
                  <c:v>13.675492999999999</c:v>
                </c:pt>
                <c:pt idx="66">
                  <c:v>15.463805000000001</c:v>
                </c:pt>
                <c:pt idx="67">
                  <c:v>1.2458739999999999</c:v>
                </c:pt>
                <c:pt idx="68">
                  <c:v>-17.864588000000001</c:v>
                </c:pt>
                <c:pt idx="69">
                  <c:v>21.238046000000001</c:v>
                </c:pt>
                <c:pt idx="70">
                  <c:v>14.823765</c:v>
                </c:pt>
                <c:pt idx="71">
                  <c:v>-5.9831589999999997</c:v>
                </c:pt>
                <c:pt idx="72">
                  <c:v>19.624058999999999</c:v>
                </c:pt>
                <c:pt idx="73">
                  <c:v>18.145064999999999</c:v>
                </c:pt>
                <c:pt idx="74">
                  <c:v>3.8124639999999999</c:v>
                </c:pt>
                <c:pt idx="75">
                  <c:v>21.678052999999998</c:v>
                </c:pt>
                <c:pt idx="76">
                  <c:v>25.955573000000001</c:v>
                </c:pt>
                <c:pt idx="77">
                  <c:v>16.474056000000001</c:v>
                </c:pt>
                <c:pt idx="78">
                  <c:v>9.4667440000000003</c:v>
                </c:pt>
                <c:pt idx="79">
                  <c:v>17.166243999999999</c:v>
                </c:pt>
                <c:pt idx="80">
                  <c:v>18.275538000000001</c:v>
                </c:pt>
                <c:pt idx="81">
                  <c:v>-2.660974</c:v>
                </c:pt>
                <c:pt idx="82">
                  <c:v>2.489833</c:v>
                </c:pt>
                <c:pt idx="83">
                  <c:v>18.647984999999998</c:v>
                </c:pt>
                <c:pt idx="84">
                  <c:v>24.460324</c:v>
                </c:pt>
                <c:pt idx="85">
                  <c:v>21.206219999999998</c:v>
                </c:pt>
                <c:pt idx="86">
                  <c:v>6.212898</c:v>
                </c:pt>
                <c:pt idx="87">
                  <c:v>7.8722079999999997</c:v>
                </c:pt>
                <c:pt idx="88">
                  <c:v>2.9937140000000002</c:v>
                </c:pt>
                <c:pt idx="89">
                  <c:v>19.027666</c:v>
                </c:pt>
                <c:pt idx="90">
                  <c:v>17.57319</c:v>
                </c:pt>
                <c:pt idx="91">
                  <c:v>14.040241</c:v>
                </c:pt>
                <c:pt idx="92">
                  <c:v>14.912492</c:v>
                </c:pt>
                <c:pt idx="93">
                  <c:v>15.65451</c:v>
                </c:pt>
                <c:pt idx="94">
                  <c:v>12.772429000000001</c:v>
                </c:pt>
                <c:pt idx="95">
                  <c:v>13.24141</c:v>
                </c:pt>
                <c:pt idx="96">
                  <c:v>18.324708000000001</c:v>
                </c:pt>
                <c:pt idx="97">
                  <c:v>11.387271999999999</c:v>
                </c:pt>
                <c:pt idx="98">
                  <c:v>4.1781579999999998</c:v>
                </c:pt>
                <c:pt idx="99">
                  <c:v>0.274897</c:v>
                </c:pt>
                <c:pt idx="100">
                  <c:v>17.331439</c:v>
                </c:pt>
                <c:pt idx="101">
                  <c:v>12.058073</c:v>
                </c:pt>
                <c:pt idx="102">
                  <c:v>8.7958370000000006</c:v>
                </c:pt>
                <c:pt idx="103">
                  <c:v>8.8829890000000002</c:v>
                </c:pt>
                <c:pt idx="104">
                  <c:v>23.940774000000001</c:v>
                </c:pt>
                <c:pt idx="105">
                  <c:v>14.697855000000001</c:v>
                </c:pt>
                <c:pt idx="106">
                  <c:v>11.102282000000001</c:v>
                </c:pt>
                <c:pt idx="107">
                  <c:v>7.9835430000000001</c:v>
                </c:pt>
                <c:pt idx="108">
                  <c:v>18.696460999999999</c:v>
                </c:pt>
                <c:pt idx="109">
                  <c:v>19.362074</c:v>
                </c:pt>
                <c:pt idx="110">
                  <c:v>15.152384</c:v>
                </c:pt>
                <c:pt idx="111">
                  <c:v>16.134609000000001</c:v>
                </c:pt>
                <c:pt idx="112">
                  <c:v>18.782364999999999</c:v>
                </c:pt>
                <c:pt idx="113">
                  <c:v>12.039842999999999</c:v>
                </c:pt>
                <c:pt idx="114">
                  <c:v>14.433923</c:v>
                </c:pt>
                <c:pt idx="115">
                  <c:v>11.728270999999999</c:v>
                </c:pt>
                <c:pt idx="116">
                  <c:v>13.847706000000001</c:v>
                </c:pt>
                <c:pt idx="117">
                  <c:v>14.565682000000001</c:v>
                </c:pt>
                <c:pt idx="118">
                  <c:v>15.089843999999999</c:v>
                </c:pt>
                <c:pt idx="119">
                  <c:v>15.230967</c:v>
                </c:pt>
                <c:pt idx="120">
                  <c:v>11.806687</c:v>
                </c:pt>
                <c:pt idx="121">
                  <c:v>14.390060999999999</c:v>
                </c:pt>
                <c:pt idx="122">
                  <c:v>21.377545999999999</c:v>
                </c:pt>
                <c:pt idx="123">
                  <c:v>16.251287000000001</c:v>
                </c:pt>
                <c:pt idx="124">
                  <c:v>16.070437999999999</c:v>
                </c:pt>
                <c:pt idx="125">
                  <c:v>11.765910999999999</c:v>
                </c:pt>
                <c:pt idx="126">
                  <c:v>15.676538000000001</c:v>
                </c:pt>
                <c:pt idx="127">
                  <c:v>19.680873999999999</c:v>
                </c:pt>
                <c:pt idx="128">
                  <c:v>16.985012000000001</c:v>
                </c:pt>
                <c:pt idx="129">
                  <c:v>12.961255</c:v>
                </c:pt>
                <c:pt idx="130">
                  <c:v>15.018957</c:v>
                </c:pt>
                <c:pt idx="131">
                  <c:v>18.477846</c:v>
                </c:pt>
                <c:pt idx="132">
                  <c:v>14.48263</c:v>
                </c:pt>
                <c:pt idx="133">
                  <c:v>15.815744</c:v>
                </c:pt>
                <c:pt idx="134">
                  <c:v>13.679608999999999</c:v>
                </c:pt>
                <c:pt idx="135">
                  <c:v>16.748542</c:v>
                </c:pt>
                <c:pt idx="136">
                  <c:v>18.500557000000001</c:v>
                </c:pt>
                <c:pt idx="137">
                  <c:v>19.256959999999999</c:v>
                </c:pt>
                <c:pt idx="138">
                  <c:v>15.562979</c:v>
                </c:pt>
                <c:pt idx="139">
                  <c:v>15.756456999999999</c:v>
                </c:pt>
                <c:pt idx="140">
                  <c:v>18.352045</c:v>
                </c:pt>
                <c:pt idx="141">
                  <c:v>12.136552</c:v>
                </c:pt>
                <c:pt idx="142">
                  <c:v>13.69923</c:v>
                </c:pt>
                <c:pt idx="143">
                  <c:v>15.452878</c:v>
                </c:pt>
                <c:pt idx="144">
                  <c:v>15.55491</c:v>
                </c:pt>
                <c:pt idx="145">
                  <c:v>14.505269</c:v>
                </c:pt>
                <c:pt idx="146">
                  <c:v>18.437187000000002</c:v>
                </c:pt>
                <c:pt idx="147">
                  <c:v>22.560468</c:v>
                </c:pt>
                <c:pt idx="148">
                  <c:v>17.703558999999998</c:v>
                </c:pt>
                <c:pt idx="149">
                  <c:v>15.126856999999999</c:v>
                </c:pt>
                <c:pt idx="150">
                  <c:v>15.602026</c:v>
                </c:pt>
                <c:pt idx="151">
                  <c:v>20.625157000000002</c:v>
                </c:pt>
                <c:pt idx="152">
                  <c:v>22.704443000000001</c:v>
                </c:pt>
                <c:pt idx="153">
                  <c:v>17.811330000000002</c:v>
                </c:pt>
                <c:pt idx="154">
                  <c:v>18.068225000000002</c:v>
                </c:pt>
                <c:pt idx="155">
                  <c:v>16.746670000000002</c:v>
                </c:pt>
                <c:pt idx="156">
                  <c:v>16.034597000000002</c:v>
                </c:pt>
                <c:pt idx="157">
                  <c:v>17.679580000000001</c:v>
                </c:pt>
                <c:pt idx="158">
                  <c:v>18.356245000000001</c:v>
                </c:pt>
                <c:pt idx="159">
                  <c:v>16.770710999999999</c:v>
                </c:pt>
                <c:pt idx="160">
                  <c:v>15.872870000000001</c:v>
                </c:pt>
                <c:pt idx="161">
                  <c:v>16.20664</c:v>
                </c:pt>
                <c:pt idx="162">
                  <c:v>18.255990000000001</c:v>
                </c:pt>
                <c:pt idx="163">
                  <c:v>13.409072</c:v>
                </c:pt>
                <c:pt idx="164">
                  <c:v>19.427638000000002</c:v>
                </c:pt>
                <c:pt idx="165">
                  <c:v>22.414650000000002</c:v>
                </c:pt>
                <c:pt idx="166">
                  <c:v>19.041582999999999</c:v>
                </c:pt>
                <c:pt idx="167">
                  <c:v>17.415676000000001</c:v>
                </c:pt>
                <c:pt idx="168">
                  <c:v>20.332426999999999</c:v>
                </c:pt>
                <c:pt idx="169">
                  <c:v>19.290379000000001</c:v>
                </c:pt>
                <c:pt idx="170">
                  <c:v>17.520897999999999</c:v>
                </c:pt>
                <c:pt idx="171">
                  <c:v>18.272219</c:v>
                </c:pt>
                <c:pt idx="172">
                  <c:v>13.683441999999999</c:v>
                </c:pt>
                <c:pt idx="173">
                  <c:v>19.073772000000002</c:v>
                </c:pt>
                <c:pt idx="174">
                  <c:v>22.420922999999998</c:v>
                </c:pt>
                <c:pt idx="175">
                  <c:v>19.958832000000001</c:v>
                </c:pt>
                <c:pt idx="176">
                  <c:v>16.802835000000002</c:v>
                </c:pt>
                <c:pt idx="177">
                  <c:v>10.939454</c:v>
                </c:pt>
                <c:pt idx="178">
                  <c:v>17.363890000000001</c:v>
                </c:pt>
                <c:pt idx="179">
                  <c:v>21.087927000000001</c:v>
                </c:pt>
                <c:pt idx="180">
                  <c:v>20.837069</c:v>
                </c:pt>
                <c:pt idx="181">
                  <c:v>16.890196</c:v>
                </c:pt>
                <c:pt idx="182">
                  <c:v>15.068664999999999</c:v>
                </c:pt>
                <c:pt idx="183">
                  <c:v>18.118679</c:v>
                </c:pt>
                <c:pt idx="184">
                  <c:v>20.248232999999999</c:v>
                </c:pt>
                <c:pt idx="185">
                  <c:v>19.917114000000002</c:v>
                </c:pt>
                <c:pt idx="186">
                  <c:v>15.144932000000001</c:v>
                </c:pt>
                <c:pt idx="187">
                  <c:v>21.514067000000001</c:v>
                </c:pt>
                <c:pt idx="188">
                  <c:v>22.086349999999999</c:v>
                </c:pt>
                <c:pt idx="189">
                  <c:v>20.498602000000002</c:v>
                </c:pt>
                <c:pt idx="190">
                  <c:v>17.559922</c:v>
                </c:pt>
                <c:pt idx="191">
                  <c:v>17.387157999999999</c:v>
                </c:pt>
                <c:pt idx="192">
                  <c:v>16.319469000000002</c:v>
                </c:pt>
                <c:pt idx="193">
                  <c:v>13.491695</c:v>
                </c:pt>
                <c:pt idx="194">
                  <c:v>21.995325999999999</c:v>
                </c:pt>
                <c:pt idx="195">
                  <c:v>22.890577</c:v>
                </c:pt>
                <c:pt idx="196">
                  <c:v>19.192043000000002</c:v>
                </c:pt>
                <c:pt idx="197">
                  <c:v>12.565581999999999</c:v>
                </c:pt>
                <c:pt idx="198">
                  <c:v>20.213376</c:v>
                </c:pt>
                <c:pt idx="199">
                  <c:v>21.656780000000001</c:v>
                </c:pt>
                <c:pt idx="200">
                  <c:v>21.283047</c:v>
                </c:pt>
                <c:pt idx="201">
                  <c:v>20.679067</c:v>
                </c:pt>
                <c:pt idx="202">
                  <c:v>20.276534999999999</c:v>
                </c:pt>
                <c:pt idx="203">
                  <c:v>16.515525</c:v>
                </c:pt>
                <c:pt idx="204">
                  <c:v>19.902895000000001</c:v>
                </c:pt>
                <c:pt idx="205">
                  <c:v>28.173611999999999</c:v>
                </c:pt>
                <c:pt idx="206">
                  <c:v>23.423829000000001</c:v>
                </c:pt>
                <c:pt idx="207">
                  <c:v>18.502392</c:v>
                </c:pt>
                <c:pt idx="208">
                  <c:v>19.126939</c:v>
                </c:pt>
                <c:pt idx="209">
                  <c:v>21.508815999999999</c:v>
                </c:pt>
                <c:pt idx="210">
                  <c:v>12.224221999999999</c:v>
                </c:pt>
                <c:pt idx="211">
                  <c:v>15.849387999999999</c:v>
                </c:pt>
                <c:pt idx="212">
                  <c:v>6.291474</c:v>
                </c:pt>
                <c:pt idx="213">
                  <c:v>20.296606000000001</c:v>
                </c:pt>
                <c:pt idx="214">
                  <c:v>20.443650000000002</c:v>
                </c:pt>
                <c:pt idx="215">
                  <c:v>16.745961999999999</c:v>
                </c:pt>
                <c:pt idx="216">
                  <c:v>17.777567000000001</c:v>
                </c:pt>
                <c:pt idx="217">
                  <c:v>9.2563589999999998</c:v>
                </c:pt>
                <c:pt idx="218">
                  <c:v>29.513265000000001</c:v>
                </c:pt>
                <c:pt idx="219">
                  <c:v>31.796427000000001</c:v>
                </c:pt>
                <c:pt idx="220">
                  <c:v>16.588916000000001</c:v>
                </c:pt>
                <c:pt idx="221">
                  <c:v>-26.863392999999999</c:v>
                </c:pt>
                <c:pt idx="222">
                  <c:v>35.614870000000003</c:v>
                </c:pt>
                <c:pt idx="223">
                  <c:v>-4.0119429999999996</c:v>
                </c:pt>
                <c:pt idx="224">
                  <c:v>-30.710083999999998</c:v>
                </c:pt>
                <c:pt idx="225">
                  <c:v>35.745215999999999</c:v>
                </c:pt>
                <c:pt idx="226">
                  <c:v>23.989688000000001</c:v>
                </c:pt>
                <c:pt idx="227">
                  <c:v>-47.954946</c:v>
                </c:pt>
                <c:pt idx="228">
                  <c:v>3.032003</c:v>
                </c:pt>
                <c:pt idx="229">
                  <c:v>18.982778</c:v>
                </c:pt>
                <c:pt idx="230">
                  <c:v>18.957585000000002</c:v>
                </c:pt>
                <c:pt idx="231">
                  <c:v>18.804389</c:v>
                </c:pt>
                <c:pt idx="232">
                  <c:v>18.613897000000001</c:v>
                </c:pt>
                <c:pt idx="233">
                  <c:v>18.429389</c:v>
                </c:pt>
                <c:pt idx="234">
                  <c:v>18.275856999999998</c:v>
                </c:pt>
                <c:pt idx="235">
                  <c:v>17.943035999999999</c:v>
                </c:pt>
                <c:pt idx="236">
                  <c:v>17.712052</c:v>
                </c:pt>
                <c:pt idx="237">
                  <c:v>17.519669</c:v>
                </c:pt>
                <c:pt idx="238">
                  <c:v>17.406020000000002</c:v>
                </c:pt>
                <c:pt idx="239">
                  <c:v>17.21153</c:v>
                </c:pt>
                <c:pt idx="240">
                  <c:v>17.065655</c:v>
                </c:pt>
                <c:pt idx="241">
                  <c:v>16.848718000000002</c:v>
                </c:pt>
                <c:pt idx="242">
                  <c:v>16.734521000000001</c:v>
                </c:pt>
                <c:pt idx="243">
                  <c:v>16.598151999999999</c:v>
                </c:pt>
                <c:pt idx="244">
                  <c:v>16.479968</c:v>
                </c:pt>
                <c:pt idx="245">
                  <c:v>16.405184999999999</c:v>
                </c:pt>
                <c:pt idx="246">
                  <c:v>16.214459000000002</c:v>
                </c:pt>
                <c:pt idx="247">
                  <c:v>16.194269999999999</c:v>
                </c:pt>
                <c:pt idx="248">
                  <c:v>16.073867</c:v>
                </c:pt>
                <c:pt idx="249">
                  <c:v>15.928006999999999</c:v>
                </c:pt>
                <c:pt idx="250">
                  <c:v>15.911338000000001</c:v>
                </c:pt>
                <c:pt idx="251">
                  <c:v>15.767109</c:v>
                </c:pt>
                <c:pt idx="252">
                  <c:v>15.708697000000001</c:v>
                </c:pt>
                <c:pt idx="253">
                  <c:v>15.589447</c:v>
                </c:pt>
                <c:pt idx="254">
                  <c:v>15.474316</c:v>
                </c:pt>
                <c:pt idx="255">
                  <c:v>15.405092</c:v>
                </c:pt>
                <c:pt idx="256">
                  <c:v>15.333028000000001</c:v>
                </c:pt>
                <c:pt idx="257">
                  <c:v>15.252463000000001</c:v>
                </c:pt>
                <c:pt idx="258">
                  <c:v>15.195904000000001</c:v>
                </c:pt>
                <c:pt idx="259">
                  <c:v>15.095200999999999</c:v>
                </c:pt>
                <c:pt idx="260">
                  <c:v>14.983771000000001</c:v>
                </c:pt>
                <c:pt idx="261">
                  <c:v>14.888081</c:v>
                </c:pt>
                <c:pt idx="262">
                  <c:v>14.840168</c:v>
                </c:pt>
                <c:pt idx="263">
                  <c:v>14.795642000000001</c:v>
                </c:pt>
                <c:pt idx="264">
                  <c:v>14.744783</c:v>
                </c:pt>
                <c:pt idx="265">
                  <c:v>14.648778999999999</c:v>
                </c:pt>
                <c:pt idx="266">
                  <c:v>14.559893000000001</c:v>
                </c:pt>
                <c:pt idx="267">
                  <c:v>14.440512999999999</c:v>
                </c:pt>
                <c:pt idx="268">
                  <c:v>14.345015999999999</c:v>
                </c:pt>
                <c:pt idx="269">
                  <c:v>14.292555</c:v>
                </c:pt>
                <c:pt idx="270">
                  <c:v>14.235636</c:v>
                </c:pt>
                <c:pt idx="271">
                  <c:v>14.151483000000001</c:v>
                </c:pt>
                <c:pt idx="272">
                  <c:v>14.056407999999999</c:v>
                </c:pt>
                <c:pt idx="273">
                  <c:v>13.999504999999999</c:v>
                </c:pt>
                <c:pt idx="274">
                  <c:v>13.877857000000001</c:v>
                </c:pt>
                <c:pt idx="275">
                  <c:v>13.841481999999999</c:v>
                </c:pt>
                <c:pt idx="276">
                  <c:v>13.768658</c:v>
                </c:pt>
                <c:pt idx="277">
                  <c:v>13.612105</c:v>
                </c:pt>
                <c:pt idx="278">
                  <c:v>13.515698</c:v>
                </c:pt>
                <c:pt idx="279">
                  <c:v>13.402196999999999</c:v>
                </c:pt>
                <c:pt idx="280">
                  <c:v>13.266066</c:v>
                </c:pt>
                <c:pt idx="281">
                  <c:v>13.150902</c:v>
                </c:pt>
                <c:pt idx="282">
                  <c:v>12.984742000000001</c:v>
                </c:pt>
                <c:pt idx="283">
                  <c:v>12.768162999999999</c:v>
                </c:pt>
                <c:pt idx="284">
                  <c:v>12.44834</c:v>
                </c:pt>
                <c:pt idx="285">
                  <c:v>11.939030000000001</c:v>
                </c:pt>
                <c:pt idx="286">
                  <c:v>11.07587</c:v>
                </c:pt>
                <c:pt idx="287">
                  <c:v>9.9089100000000006</c:v>
                </c:pt>
                <c:pt idx="288">
                  <c:v>8.6121200000000009</c:v>
                </c:pt>
                <c:pt idx="289">
                  <c:v>7.5460440000000002</c:v>
                </c:pt>
                <c:pt idx="290">
                  <c:v>6.8808730000000002</c:v>
                </c:pt>
                <c:pt idx="291">
                  <c:v>6.5059990000000001</c:v>
                </c:pt>
                <c:pt idx="292">
                  <c:v>6.3353979999999996</c:v>
                </c:pt>
                <c:pt idx="293">
                  <c:v>6.2371319999999999</c:v>
                </c:pt>
                <c:pt idx="294">
                  <c:v>6.1712290000000003</c:v>
                </c:pt>
                <c:pt idx="295">
                  <c:v>6.1329219999999998</c:v>
                </c:pt>
                <c:pt idx="296">
                  <c:v>6.1126480000000001</c:v>
                </c:pt>
                <c:pt idx="297">
                  <c:v>6.106007</c:v>
                </c:pt>
                <c:pt idx="298">
                  <c:v>6.1302139999999996</c:v>
                </c:pt>
                <c:pt idx="299">
                  <c:v>6.1523139999999996</c:v>
                </c:pt>
                <c:pt idx="300">
                  <c:v>6.1530110000000002</c:v>
                </c:pt>
                <c:pt idx="301">
                  <c:v>6.1566910000000004</c:v>
                </c:pt>
                <c:pt idx="302">
                  <c:v>6.1291820000000001</c:v>
                </c:pt>
                <c:pt idx="303">
                  <c:v>6.1039789999999998</c:v>
                </c:pt>
                <c:pt idx="304">
                  <c:v>6.0478810000000003</c:v>
                </c:pt>
                <c:pt idx="305">
                  <c:v>5.9932090000000002</c:v>
                </c:pt>
                <c:pt idx="306">
                  <c:v>5.922498</c:v>
                </c:pt>
                <c:pt idx="307">
                  <c:v>5.8469189999999998</c:v>
                </c:pt>
                <c:pt idx="308">
                  <c:v>5.8370100000000003</c:v>
                </c:pt>
                <c:pt idx="309">
                  <c:v>5.7941070000000003</c:v>
                </c:pt>
                <c:pt idx="310">
                  <c:v>5.8122319999999998</c:v>
                </c:pt>
                <c:pt idx="311">
                  <c:v>5.8257219999999998</c:v>
                </c:pt>
                <c:pt idx="312">
                  <c:v>5.7935369999999997</c:v>
                </c:pt>
                <c:pt idx="313">
                  <c:v>5.805606</c:v>
                </c:pt>
                <c:pt idx="314">
                  <c:v>5.8030650000000001</c:v>
                </c:pt>
                <c:pt idx="315">
                  <c:v>5.8113570000000001</c:v>
                </c:pt>
                <c:pt idx="316">
                  <c:v>5.773244</c:v>
                </c:pt>
                <c:pt idx="317">
                  <c:v>5.8076619999999997</c:v>
                </c:pt>
                <c:pt idx="318">
                  <c:v>5.8048010000000003</c:v>
                </c:pt>
                <c:pt idx="319">
                  <c:v>5.8061949999999998</c:v>
                </c:pt>
                <c:pt idx="320">
                  <c:v>5.8461650000000001</c:v>
                </c:pt>
                <c:pt idx="321">
                  <c:v>5.7985540000000002</c:v>
                </c:pt>
                <c:pt idx="322">
                  <c:v>5.8418450000000002</c:v>
                </c:pt>
                <c:pt idx="323">
                  <c:v>5.7426599999999999</c:v>
                </c:pt>
                <c:pt idx="324">
                  <c:v>5.6221300000000003</c:v>
                </c:pt>
                <c:pt idx="325">
                  <c:v>5.6252449999999996</c:v>
                </c:pt>
                <c:pt idx="326">
                  <c:v>5.5608839999999997</c:v>
                </c:pt>
                <c:pt idx="327">
                  <c:v>5.637696</c:v>
                </c:pt>
                <c:pt idx="328">
                  <c:v>5.6468129999999999</c:v>
                </c:pt>
                <c:pt idx="329">
                  <c:v>5.7129919999999998</c:v>
                </c:pt>
                <c:pt idx="330">
                  <c:v>5.8275499999999996</c:v>
                </c:pt>
                <c:pt idx="331">
                  <c:v>5.9011500000000003</c:v>
                </c:pt>
                <c:pt idx="332">
                  <c:v>5.9439149999999996</c:v>
                </c:pt>
                <c:pt idx="333">
                  <c:v>5.9990360000000003</c:v>
                </c:pt>
                <c:pt idx="334">
                  <c:v>6.0687530000000001</c:v>
                </c:pt>
                <c:pt idx="335">
                  <c:v>6.0809839999999999</c:v>
                </c:pt>
                <c:pt idx="336">
                  <c:v>6.2780610000000001</c:v>
                </c:pt>
                <c:pt idx="337">
                  <c:v>6.2643680000000002</c:v>
                </c:pt>
                <c:pt idx="338">
                  <c:v>6.3947520000000004</c:v>
                </c:pt>
                <c:pt idx="339">
                  <c:v>6.5203009999999999</c:v>
                </c:pt>
                <c:pt idx="340">
                  <c:v>6.5321990000000003</c:v>
                </c:pt>
                <c:pt idx="341">
                  <c:v>6.5370840000000001</c:v>
                </c:pt>
                <c:pt idx="342">
                  <c:v>6.5157309999999997</c:v>
                </c:pt>
                <c:pt idx="343">
                  <c:v>6.5956349999999997</c:v>
                </c:pt>
                <c:pt idx="344">
                  <c:v>6.5539490000000002</c:v>
                </c:pt>
                <c:pt idx="345">
                  <c:v>6.502961</c:v>
                </c:pt>
                <c:pt idx="346">
                  <c:v>6.5544359999999999</c:v>
                </c:pt>
                <c:pt idx="347">
                  <c:v>6.5013909999999999</c:v>
                </c:pt>
                <c:pt idx="348">
                  <c:v>6.5183109999999997</c:v>
                </c:pt>
                <c:pt idx="349">
                  <c:v>6.5603999999999996</c:v>
                </c:pt>
                <c:pt idx="350">
                  <c:v>6.6988960000000004</c:v>
                </c:pt>
                <c:pt idx="351">
                  <c:v>6.8556910000000002</c:v>
                </c:pt>
                <c:pt idx="352">
                  <c:v>6.74125</c:v>
                </c:pt>
                <c:pt idx="353">
                  <c:v>6.4758849999999999</c:v>
                </c:pt>
                <c:pt idx="354">
                  <c:v>6.1530139999999998</c:v>
                </c:pt>
                <c:pt idx="355">
                  <c:v>5.9100200000000003</c:v>
                </c:pt>
                <c:pt idx="356">
                  <c:v>5.8516430000000001</c:v>
                </c:pt>
                <c:pt idx="357">
                  <c:v>5.8584740000000002</c:v>
                </c:pt>
                <c:pt idx="358">
                  <c:v>6.1751420000000001</c:v>
                </c:pt>
                <c:pt idx="359">
                  <c:v>6.907851</c:v>
                </c:pt>
                <c:pt idx="360">
                  <c:v>7.3045439999999999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60-4FA5-B5F2-D582987C8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'K0.05'!$C$1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'K0.05'!$B$2:$B$342</c:f>
              <c:numCache>
                <c:formatCode>General</c:formatCode>
                <c:ptCount val="341"/>
                <c:pt idx="0">
                  <c:v>900</c:v>
                </c:pt>
                <c:pt idx="1">
                  <c:v>895</c:v>
                </c:pt>
                <c:pt idx="2">
                  <c:v>890</c:v>
                </c:pt>
                <c:pt idx="3">
                  <c:v>885</c:v>
                </c:pt>
                <c:pt idx="4">
                  <c:v>880</c:v>
                </c:pt>
                <c:pt idx="5">
                  <c:v>875</c:v>
                </c:pt>
                <c:pt idx="6">
                  <c:v>870</c:v>
                </c:pt>
                <c:pt idx="7">
                  <c:v>865</c:v>
                </c:pt>
                <c:pt idx="8">
                  <c:v>860</c:v>
                </c:pt>
                <c:pt idx="9">
                  <c:v>855</c:v>
                </c:pt>
                <c:pt idx="10">
                  <c:v>850</c:v>
                </c:pt>
                <c:pt idx="11">
                  <c:v>845</c:v>
                </c:pt>
                <c:pt idx="12">
                  <c:v>840</c:v>
                </c:pt>
                <c:pt idx="13">
                  <c:v>835</c:v>
                </c:pt>
                <c:pt idx="14">
                  <c:v>830</c:v>
                </c:pt>
                <c:pt idx="15">
                  <c:v>825</c:v>
                </c:pt>
                <c:pt idx="16">
                  <c:v>820</c:v>
                </c:pt>
                <c:pt idx="17">
                  <c:v>815</c:v>
                </c:pt>
                <c:pt idx="18">
                  <c:v>810</c:v>
                </c:pt>
                <c:pt idx="19">
                  <c:v>805</c:v>
                </c:pt>
                <c:pt idx="20">
                  <c:v>800</c:v>
                </c:pt>
                <c:pt idx="21">
                  <c:v>795</c:v>
                </c:pt>
                <c:pt idx="22">
                  <c:v>790</c:v>
                </c:pt>
                <c:pt idx="23">
                  <c:v>785</c:v>
                </c:pt>
                <c:pt idx="24">
                  <c:v>780</c:v>
                </c:pt>
                <c:pt idx="25">
                  <c:v>775</c:v>
                </c:pt>
                <c:pt idx="26">
                  <c:v>770</c:v>
                </c:pt>
                <c:pt idx="27">
                  <c:v>765</c:v>
                </c:pt>
                <c:pt idx="28">
                  <c:v>760</c:v>
                </c:pt>
                <c:pt idx="29">
                  <c:v>755</c:v>
                </c:pt>
                <c:pt idx="30">
                  <c:v>750</c:v>
                </c:pt>
                <c:pt idx="31">
                  <c:v>745</c:v>
                </c:pt>
                <c:pt idx="32">
                  <c:v>740</c:v>
                </c:pt>
                <c:pt idx="33">
                  <c:v>735</c:v>
                </c:pt>
                <c:pt idx="34">
                  <c:v>730</c:v>
                </c:pt>
                <c:pt idx="35">
                  <c:v>725</c:v>
                </c:pt>
                <c:pt idx="36">
                  <c:v>720</c:v>
                </c:pt>
                <c:pt idx="37">
                  <c:v>715</c:v>
                </c:pt>
                <c:pt idx="38">
                  <c:v>710</c:v>
                </c:pt>
                <c:pt idx="39">
                  <c:v>705</c:v>
                </c:pt>
                <c:pt idx="40">
                  <c:v>700</c:v>
                </c:pt>
                <c:pt idx="41">
                  <c:v>695</c:v>
                </c:pt>
                <c:pt idx="42">
                  <c:v>690</c:v>
                </c:pt>
                <c:pt idx="43">
                  <c:v>685</c:v>
                </c:pt>
                <c:pt idx="44">
                  <c:v>680</c:v>
                </c:pt>
                <c:pt idx="45">
                  <c:v>675</c:v>
                </c:pt>
                <c:pt idx="46">
                  <c:v>670</c:v>
                </c:pt>
                <c:pt idx="47">
                  <c:v>665</c:v>
                </c:pt>
                <c:pt idx="48">
                  <c:v>660</c:v>
                </c:pt>
                <c:pt idx="49">
                  <c:v>655</c:v>
                </c:pt>
                <c:pt idx="50">
                  <c:v>650</c:v>
                </c:pt>
                <c:pt idx="51">
                  <c:v>645</c:v>
                </c:pt>
                <c:pt idx="52">
                  <c:v>640</c:v>
                </c:pt>
                <c:pt idx="53">
                  <c:v>635</c:v>
                </c:pt>
                <c:pt idx="54">
                  <c:v>630</c:v>
                </c:pt>
                <c:pt idx="55">
                  <c:v>625</c:v>
                </c:pt>
                <c:pt idx="56">
                  <c:v>620</c:v>
                </c:pt>
                <c:pt idx="57">
                  <c:v>615</c:v>
                </c:pt>
                <c:pt idx="58">
                  <c:v>610</c:v>
                </c:pt>
                <c:pt idx="59">
                  <c:v>605</c:v>
                </c:pt>
                <c:pt idx="60">
                  <c:v>600</c:v>
                </c:pt>
                <c:pt idx="61">
                  <c:v>595</c:v>
                </c:pt>
                <c:pt idx="62">
                  <c:v>590</c:v>
                </c:pt>
                <c:pt idx="63">
                  <c:v>585</c:v>
                </c:pt>
                <c:pt idx="64">
                  <c:v>580</c:v>
                </c:pt>
                <c:pt idx="65">
                  <c:v>575</c:v>
                </c:pt>
                <c:pt idx="66">
                  <c:v>570</c:v>
                </c:pt>
                <c:pt idx="67">
                  <c:v>565</c:v>
                </c:pt>
                <c:pt idx="68">
                  <c:v>560</c:v>
                </c:pt>
                <c:pt idx="69">
                  <c:v>555</c:v>
                </c:pt>
                <c:pt idx="70">
                  <c:v>550</c:v>
                </c:pt>
                <c:pt idx="71">
                  <c:v>545</c:v>
                </c:pt>
                <c:pt idx="72">
                  <c:v>540</c:v>
                </c:pt>
                <c:pt idx="73">
                  <c:v>535</c:v>
                </c:pt>
                <c:pt idx="74">
                  <c:v>530</c:v>
                </c:pt>
                <c:pt idx="75">
                  <c:v>525</c:v>
                </c:pt>
                <c:pt idx="76">
                  <c:v>520</c:v>
                </c:pt>
                <c:pt idx="77">
                  <c:v>515</c:v>
                </c:pt>
                <c:pt idx="78">
                  <c:v>510</c:v>
                </c:pt>
                <c:pt idx="79">
                  <c:v>505</c:v>
                </c:pt>
                <c:pt idx="80">
                  <c:v>500</c:v>
                </c:pt>
                <c:pt idx="81">
                  <c:v>495</c:v>
                </c:pt>
                <c:pt idx="82">
                  <c:v>490</c:v>
                </c:pt>
                <c:pt idx="83">
                  <c:v>485</c:v>
                </c:pt>
                <c:pt idx="84">
                  <c:v>480</c:v>
                </c:pt>
                <c:pt idx="85">
                  <c:v>475</c:v>
                </c:pt>
                <c:pt idx="86">
                  <c:v>470</c:v>
                </c:pt>
                <c:pt idx="87">
                  <c:v>465</c:v>
                </c:pt>
                <c:pt idx="88">
                  <c:v>460</c:v>
                </c:pt>
                <c:pt idx="89">
                  <c:v>455</c:v>
                </c:pt>
                <c:pt idx="90">
                  <c:v>450</c:v>
                </c:pt>
                <c:pt idx="91">
                  <c:v>445</c:v>
                </c:pt>
                <c:pt idx="92">
                  <c:v>440</c:v>
                </c:pt>
                <c:pt idx="93">
                  <c:v>435</c:v>
                </c:pt>
                <c:pt idx="94">
                  <c:v>430</c:v>
                </c:pt>
                <c:pt idx="95">
                  <c:v>425</c:v>
                </c:pt>
                <c:pt idx="96">
                  <c:v>420</c:v>
                </c:pt>
                <c:pt idx="97">
                  <c:v>415</c:v>
                </c:pt>
                <c:pt idx="98">
                  <c:v>410</c:v>
                </c:pt>
                <c:pt idx="99">
                  <c:v>405</c:v>
                </c:pt>
                <c:pt idx="100">
                  <c:v>400</c:v>
                </c:pt>
                <c:pt idx="101">
                  <c:v>395</c:v>
                </c:pt>
                <c:pt idx="102">
                  <c:v>390</c:v>
                </c:pt>
                <c:pt idx="103">
                  <c:v>385</c:v>
                </c:pt>
                <c:pt idx="104">
                  <c:v>380</c:v>
                </c:pt>
                <c:pt idx="105">
                  <c:v>375</c:v>
                </c:pt>
                <c:pt idx="106">
                  <c:v>370</c:v>
                </c:pt>
                <c:pt idx="107">
                  <c:v>365</c:v>
                </c:pt>
                <c:pt idx="108">
                  <c:v>360</c:v>
                </c:pt>
                <c:pt idx="109">
                  <c:v>355</c:v>
                </c:pt>
                <c:pt idx="110">
                  <c:v>350</c:v>
                </c:pt>
                <c:pt idx="111">
                  <c:v>345</c:v>
                </c:pt>
                <c:pt idx="112">
                  <c:v>340</c:v>
                </c:pt>
                <c:pt idx="113">
                  <c:v>335</c:v>
                </c:pt>
                <c:pt idx="114">
                  <c:v>330</c:v>
                </c:pt>
                <c:pt idx="115">
                  <c:v>325</c:v>
                </c:pt>
                <c:pt idx="116">
                  <c:v>320</c:v>
                </c:pt>
                <c:pt idx="117">
                  <c:v>315</c:v>
                </c:pt>
                <c:pt idx="118">
                  <c:v>310</c:v>
                </c:pt>
                <c:pt idx="119">
                  <c:v>305</c:v>
                </c:pt>
                <c:pt idx="120">
                  <c:v>300</c:v>
                </c:pt>
              </c:numCache>
            </c:numRef>
          </c:xVal>
          <c:yVal>
            <c:numRef>
              <c:f>'K0.05'!$C$2:$C$342</c:f>
              <c:numCache>
                <c:formatCode>General</c:formatCode>
                <c:ptCount val="341"/>
                <c:pt idx="0">
                  <c:v>30.483989000000001</c:v>
                </c:pt>
                <c:pt idx="1">
                  <c:v>31.028682</c:v>
                </c:pt>
                <c:pt idx="2">
                  <c:v>34.372005000000001</c:v>
                </c:pt>
                <c:pt idx="3">
                  <c:v>41.368309000000004</c:v>
                </c:pt>
                <c:pt idx="4">
                  <c:v>25.499599</c:v>
                </c:pt>
                <c:pt idx="5">
                  <c:v>30.110444999999999</c:v>
                </c:pt>
                <c:pt idx="6">
                  <c:v>36.335042999999999</c:v>
                </c:pt>
                <c:pt idx="7">
                  <c:v>31.002922000000002</c:v>
                </c:pt>
                <c:pt idx="8">
                  <c:v>29.006789999999999</c:v>
                </c:pt>
                <c:pt idx="9">
                  <c:v>28.987418999999999</c:v>
                </c:pt>
                <c:pt idx="10">
                  <c:v>28.844823000000002</c:v>
                </c:pt>
                <c:pt idx="11">
                  <c:v>28.645634999999999</c:v>
                </c:pt>
                <c:pt idx="12">
                  <c:v>28.574963</c:v>
                </c:pt>
                <c:pt idx="13">
                  <c:v>28.528977999999999</c:v>
                </c:pt>
                <c:pt idx="14">
                  <c:v>28.326516000000002</c:v>
                </c:pt>
                <c:pt idx="15">
                  <c:v>28.284704000000001</c:v>
                </c:pt>
                <c:pt idx="16">
                  <c:v>28.054369000000001</c:v>
                </c:pt>
                <c:pt idx="17">
                  <c:v>27.866551999999999</c:v>
                </c:pt>
                <c:pt idx="18">
                  <c:v>27.739144</c:v>
                </c:pt>
                <c:pt idx="19">
                  <c:v>27.585531</c:v>
                </c:pt>
                <c:pt idx="20">
                  <c:v>27.212387</c:v>
                </c:pt>
                <c:pt idx="21">
                  <c:v>27.114405000000001</c:v>
                </c:pt>
                <c:pt idx="22">
                  <c:v>26.918604999999999</c:v>
                </c:pt>
                <c:pt idx="23">
                  <c:v>26.835643000000001</c:v>
                </c:pt>
                <c:pt idx="24">
                  <c:v>26.553754999999999</c:v>
                </c:pt>
                <c:pt idx="25">
                  <c:v>26.293243</c:v>
                </c:pt>
                <c:pt idx="26">
                  <c:v>26.075745999999999</c:v>
                </c:pt>
                <c:pt idx="27">
                  <c:v>25.813616</c:v>
                </c:pt>
                <c:pt idx="28">
                  <c:v>25.573868000000001</c:v>
                </c:pt>
                <c:pt idx="29">
                  <c:v>25.373908</c:v>
                </c:pt>
                <c:pt idx="30">
                  <c:v>25.062365</c:v>
                </c:pt>
                <c:pt idx="31">
                  <c:v>24.883590000000002</c:v>
                </c:pt>
                <c:pt idx="32">
                  <c:v>24.603169000000001</c:v>
                </c:pt>
                <c:pt idx="33">
                  <c:v>24.330372000000001</c:v>
                </c:pt>
                <c:pt idx="34">
                  <c:v>24.096204</c:v>
                </c:pt>
                <c:pt idx="35">
                  <c:v>23.808282999999999</c:v>
                </c:pt>
                <c:pt idx="36">
                  <c:v>23.595893</c:v>
                </c:pt>
                <c:pt idx="37">
                  <c:v>23.324086999999999</c:v>
                </c:pt>
                <c:pt idx="38">
                  <c:v>23.092725000000002</c:v>
                </c:pt>
                <c:pt idx="39">
                  <c:v>22.847664999999999</c:v>
                </c:pt>
                <c:pt idx="40">
                  <c:v>22.584302999999998</c:v>
                </c:pt>
                <c:pt idx="41">
                  <c:v>22.305084999999998</c:v>
                </c:pt>
                <c:pt idx="42">
                  <c:v>22.102478999999999</c:v>
                </c:pt>
                <c:pt idx="43">
                  <c:v>21.865539999999999</c:v>
                </c:pt>
                <c:pt idx="44">
                  <c:v>21.647485</c:v>
                </c:pt>
                <c:pt idx="45">
                  <c:v>21.417694999999998</c:v>
                </c:pt>
                <c:pt idx="46">
                  <c:v>21.198799999999999</c:v>
                </c:pt>
                <c:pt idx="47">
                  <c:v>20.948125999999998</c:v>
                </c:pt>
                <c:pt idx="48">
                  <c:v>20.749358000000001</c:v>
                </c:pt>
                <c:pt idx="49">
                  <c:v>20.571391999999999</c:v>
                </c:pt>
                <c:pt idx="50">
                  <c:v>20.365549000000001</c:v>
                </c:pt>
                <c:pt idx="51">
                  <c:v>20.191929999999999</c:v>
                </c:pt>
                <c:pt idx="52">
                  <c:v>19.997995</c:v>
                </c:pt>
                <c:pt idx="53">
                  <c:v>19.807167</c:v>
                </c:pt>
                <c:pt idx="54">
                  <c:v>19.611091999999999</c:v>
                </c:pt>
                <c:pt idx="55">
                  <c:v>19.440978000000001</c:v>
                </c:pt>
                <c:pt idx="56">
                  <c:v>19.255139</c:v>
                </c:pt>
                <c:pt idx="57">
                  <c:v>19.010762</c:v>
                </c:pt>
                <c:pt idx="58">
                  <c:v>18.804891999999999</c:v>
                </c:pt>
                <c:pt idx="59">
                  <c:v>18.574898999999998</c:v>
                </c:pt>
                <c:pt idx="60">
                  <c:v>18.309908</c:v>
                </c:pt>
                <c:pt idx="61">
                  <c:v>18.026765999999999</c:v>
                </c:pt>
                <c:pt idx="62">
                  <c:v>17.696866</c:v>
                </c:pt>
                <c:pt idx="63">
                  <c:v>17.297736</c:v>
                </c:pt>
                <c:pt idx="64">
                  <c:v>16.756162</c:v>
                </c:pt>
                <c:pt idx="65">
                  <c:v>15.995747</c:v>
                </c:pt>
                <c:pt idx="66">
                  <c:v>14.811325999999999</c:v>
                </c:pt>
                <c:pt idx="67">
                  <c:v>13.160753</c:v>
                </c:pt>
                <c:pt idx="68">
                  <c:v>11.269542</c:v>
                </c:pt>
                <c:pt idx="69">
                  <c:v>9.6793669999999992</c:v>
                </c:pt>
                <c:pt idx="70">
                  <c:v>8.7136870000000002</c:v>
                </c:pt>
                <c:pt idx="71">
                  <c:v>8.2202640000000002</c:v>
                </c:pt>
                <c:pt idx="72">
                  <c:v>8.0119039999999995</c:v>
                </c:pt>
                <c:pt idx="73">
                  <c:v>7.8965139999999998</c:v>
                </c:pt>
                <c:pt idx="74">
                  <c:v>7.8384510000000001</c:v>
                </c:pt>
                <c:pt idx="75">
                  <c:v>7.7827409999999997</c:v>
                </c:pt>
                <c:pt idx="76">
                  <c:v>7.7365570000000004</c:v>
                </c:pt>
                <c:pt idx="77">
                  <c:v>7.7248609999999998</c:v>
                </c:pt>
                <c:pt idx="78">
                  <c:v>7.7451059999999998</c:v>
                </c:pt>
                <c:pt idx="79">
                  <c:v>7.7485210000000002</c:v>
                </c:pt>
                <c:pt idx="80">
                  <c:v>7.7301299999999999</c:v>
                </c:pt>
                <c:pt idx="81">
                  <c:v>7.705781</c:v>
                </c:pt>
                <c:pt idx="82">
                  <c:v>7.6857259999999998</c:v>
                </c:pt>
                <c:pt idx="83">
                  <c:v>7.6450889999999996</c:v>
                </c:pt>
                <c:pt idx="84">
                  <c:v>7.5840810000000003</c:v>
                </c:pt>
                <c:pt idx="85">
                  <c:v>7.5834270000000004</c:v>
                </c:pt>
                <c:pt idx="86">
                  <c:v>7.581073</c:v>
                </c:pt>
                <c:pt idx="87">
                  <c:v>7.6017229999999998</c:v>
                </c:pt>
                <c:pt idx="88">
                  <c:v>7.6104779999999996</c:v>
                </c:pt>
                <c:pt idx="89">
                  <c:v>7.6112060000000001</c:v>
                </c:pt>
                <c:pt idx="90">
                  <c:v>7.5992360000000003</c:v>
                </c:pt>
                <c:pt idx="91">
                  <c:v>7.5941419999999997</c:v>
                </c:pt>
                <c:pt idx="92">
                  <c:v>7.6007699999999998</c:v>
                </c:pt>
                <c:pt idx="93">
                  <c:v>7.5949499999999999</c:v>
                </c:pt>
                <c:pt idx="94">
                  <c:v>7.5900559999999997</c:v>
                </c:pt>
                <c:pt idx="95">
                  <c:v>7.5849529999999996</c:v>
                </c:pt>
                <c:pt idx="96">
                  <c:v>7.5841649999999996</c:v>
                </c:pt>
                <c:pt idx="97">
                  <c:v>7.5805119999999997</c:v>
                </c:pt>
                <c:pt idx="98">
                  <c:v>7.5962019999999999</c:v>
                </c:pt>
                <c:pt idx="99">
                  <c:v>7.5862049999999996</c:v>
                </c:pt>
                <c:pt idx="100">
                  <c:v>7.5717730000000003</c:v>
                </c:pt>
                <c:pt idx="101">
                  <c:v>7.5685859999999998</c:v>
                </c:pt>
                <c:pt idx="102">
                  <c:v>7.5176759999999998</c:v>
                </c:pt>
                <c:pt idx="103">
                  <c:v>7.4313159999999998</c:v>
                </c:pt>
                <c:pt idx="104">
                  <c:v>7.2603929999999997</c:v>
                </c:pt>
                <c:pt idx="105">
                  <c:v>7.0666200000000003</c:v>
                </c:pt>
                <c:pt idx="106">
                  <c:v>6.9895569999999996</c:v>
                </c:pt>
                <c:pt idx="107">
                  <c:v>7.0032319999999997</c:v>
                </c:pt>
                <c:pt idx="108">
                  <c:v>6.9970660000000002</c:v>
                </c:pt>
                <c:pt idx="109">
                  <c:v>7.0709470000000003</c:v>
                </c:pt>
                <c:pt idx="110">
                  <c:v>7.1182179999999997</c:v>
                </c:pt>
                <c:pt idx="111">
                  <c:v>7.1103339999999999</c:v>
                </c:pt>
                <c:pt idx="112">
                  <c:v>7.2094899999999997</c:v>
                </c:pt>
                <c:pt idx="113">
                  <c:v>7.2816190000000001</c:v>
                </c:pt>
                <c:pt idx="114">
                  <c:v>7.3530410000000002</c:v>
                </c:pt>
                <c:pt idx="115">
                  <c:v>7.4488909999999997</c:v>
                </c:pt>
                <c:pt idx="116">
                  <c:v>7.5723019999999996</c:v>
                </c:pt>
                <c:pt idx="117">
                  <c:v>7.6165130000000003</c:v>
                </c:pt>
                <c:pt idx="118">
                  <c:v>7.6642469999999996</c:v>
                </c:pt>
                <c:pt idx="119">
                  <c:v>7.8144710000000002</c:v>
                </c:pt>
                <c:pt idx="120">
                  <c:v>7.7262219999999999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E3-4967-ADD1-5E1ED5C10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4466141732283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'K0.1'!$G$1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'K0.1'!$F$2:$F$442</c:f>
              <c:numCache>
                <c:formatCode>General</c:formatCode>
                <c:ptCount val="441"/>
                <c:pt idx="0">
                  <c:v>1.3777777777777778</c:v>
                </c:pt>
                <c:pt idx="1">
                  <c:v>1.3854748603351956</c:v>
                </c:pt>
                <c:pt idx="2">
                  <c:v>1.3932584269662922</c:v>
                </c:pt>
                <c:pt idx="3">
                  <c:v>1.4011299435028248</c:v>
                </c:pt>
                <c:pt idx="4">
                  <c:v>1.4090909090909092</c:v>
                </c:pt>
                <c:pt idx="5">
                  <c:v>1.417142857142857</c:v>
                </c:pt>
                <c:pt idx="6">
                  <c:v>1.4252873563218391</c:v>
                </c:pt>
                <c:pt idx="7">
                  <c:v>1.4335260115606936</c:v>
                </c:pt>
                <c:pt idx="8">
                  <c:v>1.441860465116279</c:v>
                </c:pt>
                <c:pt idx="9">
                  <c:v>1.4502923976608186</c:v>
                </c:pt>
                <c:pt idx="10">
                  <c:v>1.4588235294117646</c:v>
                </c:pt>
                <c:pt idx="11">
                  <c:v>1.4674556213017751</c:v>
                </c:pt>
                <c:pt idx="12">
                  <c:v>1.4761904761904763</c:v>
                </c:pt>
                <c:pt idx="13">
                  <c:v>1.4850299401197604</c:v>
                </c:pt>
                <c:pt idx="14">
                  <c:v>1.4939759036144578</c:v>
                </c:pt>
                <c:pt idx="15">
                  <c:v>1.5030303030303029</c:v>
                </c:pt>
                <c:pt idx="16">
                  <c:v>1.5121951219512195</c:v>
                </c:pt>
                <c:pt idx="17">
                  <c:v>1.5214723926380369</c:v>
                </c:pt>
                <c:pt idx="18">
                  <c:v>1.5308641975308641</c:v>
                </c:pt>
                <c:pt idx="19">
                  <c:v>1.5403726708074534</c:v>
                </c:pt>
                <c:pt idx="20">
                  <c:v>1.55</c:v>
                </c:pt>
                <c:pt idx="21">
                  <c:v>1.5597484276729561</c:v>
                </c:pt>
                <c:pt idx="22">
                  <c:v>1.5696202531645569</c:v>
                </c:pt>
                <c:pt idx="23">
                  <c:v>1.5796178343949046</c:v>
                </c:pt>
                <c:pt idx="24">
                  <c:v>1.5897435897435896</c:v>
                </c:pt>
                <c:pt idx="25">
                  <c:v>1.6</c:v>
                </c:pt>
                <c:pt idx="26">
                  <c:v>1.6103896103896105</c:v>
                </c:pt>
                <c:pt idx="27">
                  <c:v>1.6209150326797386</c:v>
                </c:pt>
                <c:pt idx="28">
                  <c:v>1.631578947368421</c:v>
                </c:pt>
                <c:pt idx="29">
                  <c:v>1.6423841059602649</c:v>
                </c:pt>
                <c:pt idx="30">
                  <c:v>1.6533333333333333</c:v>
                </c:pt>
                <c:pt idx="31">
                  <c:v>1.6644295302013423</c:v>
                </c:pt>
                <c:pt idx="32">
                  <c:v>1.6756756756756757</c:v>
                </c:pt>
                <c:pt idx="33">
                  <c:v>1.6870748299319729</c:v>
                </c:pt>
                <c:pt idx="34">
                  <c:v>1.6986301369863013</c:v>
                </c:pt>
                <c:pt idx="35">
                  <c:v>1.710344827586207</c:v>
                </c:pt>
                <c:pt idx="36">
                  <c:v>1.7222222222222223</c:v>
                </c:pt>
                <c:pt idx="37">
                  <c:v>1.7342657342657342</c:v>
                </c:pt>
                <c:pt idx="38">
                  <c:v>1.7464788732394365</c:v>
                </c:pt>
                <c:pt idx="39">
                  <c:v>1.7588652482269505</c:v>
                </c:pt>
                <c:pt idx="40">
                  <c:v>1.7714285714285714</c:v>
                </c:pt>
                <c:pt idx="41">
                  <c:v>1.7841726618705036</c:v>
                </c:pt>
                <c:pt idx="42">
                  <c:v>1.7971014492753623</c:v>
                </c:pt>
                <c:pt idx="43">
                  <c:v>1.8102189781021898</c:v>
                </c:pt>
                <c:pt idx="44">
                  <c:v>1.8235294117647058</c:v>
                </c:pt>
                <c:pt idx="45">
                  <c:v>1.837037037037037</c:v>
                </c:pt>
                <c:pt idx="46">
                  <c:v>1.8507462686567164</c:v>
                </c:pt>
                <c:pt idx="47">
                  <c:v>1.8646616541353382</c:v>
                </c:pt>
                <c:pt idx="48">
                  <c:v>1.8787878787878789</c:v>
                </c:pt>
                <c:pt idx="49">
                  <c:v>1.8931297709923665</c:v>
                </c:pt>
                <c:pt idx="50">
                  <c:v>1.9076923076923078</c:v>
                </c:pt>
                <c:pt idx="51">
                  <c:v>1.9224806201550388</c:v>
                </c:pt>
                <c:pt idx="52">
                  <c:v>1.9375</c:v>
                </c:pt>
                <c:pt idx="53">
                  <c:v>1.9527559055118111</c:v>
                </c:pt>
                <c:pt idx="54">
                  <c:v>1.9682539682539681</c:v>
                </c:pt>
                <c:pt idx="55">
                  <c:v>1.984</c:v>
                </c:pt>
                <c:pt idx="56">
                  <c:v>2</c:v>
                </c:pt>
                <c:pt idx="57">
                  <c:v>2.0162601626016259</c:v>
                </c:pt>
                <c:pt idx="58">
                  <c:v>2.0327868852459017</c:v>
                </c:pt>
                <c:pt idx="59">
                  <c:v>2.049586776859504</c:v>
                </c:pt>
                <c:pt idx="60">
                  <c:v>2.0666666666666669</c:v>
                </c:pt>
                <c:pt idx="61">
                  <c:v>2.0840336134453783</c:v>
                </c:pt>
                <c:pt idx="62">
                  <c:v>2.1016949152542375</c:v>
                </c:pt>
                <c:pt idx="63">
                  <c:v>2.1196581196581197</c:v>
                </c:pt>
                <c:pt idx="64">
                  <c:v>2.1379310344827585</c:v>
                </c:pt>
                <c:pt idx="65">
                  <c:v>2.1565217391304348</c:v>
                </c:pt>
                <c:pt idx="66">
                  <c:v>2.1754385964912282</c:v>
                </c:pt>
                <c:pt idx="67">
                  <c:v>2.1946902654867255</c:v>
                </c:pt>
                <c:pt idx="68">
                  <c:v>2.2142857142857144</c:v>
                </c:pt>
                <c:pt idx="69">
                  <c:v>2.2342342342342341</c:v>
                </c:pt>
                <c:pt idx="70">
                  <c:v>2.2545454545454544</c:v>
                </c:pt>
                <c:pt idx="71">
                  <c:v>2.2752293577981653</c:v>
                </c:pt>
                <c:pt idx="72">
                  <c:v>2.2962962962962963</c:v>
                </c:pt>
                <c:pt idx="73">
                  <c:v>2.3177570093457942</c:v>
                </c:pt>
                <c:pt idx="74">
                  <c:v>2.3396226415094339</c:v>
                </c:pt>
                <c:pt idx="75">
                  <c:v>2.361904761904762</c:v>
                </c:pt>
                <c:pt idx="76">
                  <c:v>2.3846153846153846</c:v>
                </c:pt>
                <c:pt idx="77">
                  <c:v>2.407766990291262</c:v>
                </c:pt>
                <c:pt idx="78">
                  <c:v>2.4313725490196076</c:v>
                </c:pt>
                <c:pt idx="79">
                  <c:v>2.4554455445544554</c:v>
                </c:pt>
                <c:pt idx="80">
                  <c:v>2.48</c:v>
                </c:pt>
                <c:pt idx="81">
                  <c:v>2.5050505050505052</c:v>
                </c:pt>
                <c:pt idx="82">
                  <c:v>2.5306122448979593</c:v>
                </c:pt>
                <c:pt idx="83">
                  <c:v>2.5567010309278349</c:v>
                </c:pt>
                <c:pt idx="84">
                  <c:v>2.5833333333333335</c:v>
                </c:pt>
                <c:pt idx="85">
                  <c:v>2.6105263157894738</c:v>
                </c:pt>
                <c:pt idx="86">
                  <c:v>2.6382978723404253</c:v>
                </c:pt>
                <c:pt idx="87">
                  <c:v>2.6666666666666665</c:v>
                </c:pt>
                <c:pt idx="88">
                  <c:v>2.6956521739130435</c:v>
                </c:pt>
                <c:pt idx="89">
                  <c:v>2.7252747252747254</c:v>
                </c:pt>
                <c:pt idx="90">
                  <c:v>2.7555555555555555</c:v>
                </c:pt>
                <c:pt idx="91">
                  <c:v>2.7865168539325844</c:v>
                </c:pt>
                <c:pt idx="92">
                  <c:v>2.8181818181818183</c:v>
                </c:pt>
                <c:pt idx="93">
                  <c:v>2.8505747126436782</c:v>
                </c:pt>
                <c:pt idx="94">
                  <c:v>2.8837209302325579</c:v>
                </c:pt>
                <c:pt idx="95">
                  <c:v>2.9176470588235293</c:v>
                </c:pt>
                <c:pt idx="96">
                  <c:v>2.9523809523809526</c:v>
                </c:pt>
                <c:pt idx="97">
                  <c:v>2.9879518072289155</c:v>
                </c:pt>
                <c:pt idx="98">
                  <c:v>3.024390243902439</c:v>
                </c:pt>
                <c:pt idx="99">
                  <c:v>3.0617283950617282</c:v>
                </c:pt>
                <c:pt idx="100">
                  <c:v>3.1</c:v>
                </c:pt>
                <c:pt idx="101">
                  <c:v>3.1392405063291138</c:v>
                </c:pt>
                <c:pt idx="102">
                  <c:v>3.1794871794871793</c:v>
                </c:pt>
                <c:pt idx="103">
                  <c:v>3.220779220779221</c:v>
                </c:pt>
                <c:pt idx="104">
                  <c:v>3.263157894736842</c:v>
                </c:pt>
                <c:pt idx="105">
                  <c:v>3.3066666666666666</c:v>
                </c:pt>
                <c:pt idx="106">
                  <c:v>3.3513513513513513</c:v>
                </c:pt>
                <c:pt idx="107">
                  <c:v>3.3972602739726026</c:v>
                </c:pt>
                <c:pt idx="108">
                  <c:v>3.4444444444444446</c:v>
                </c:pt>
                <c:pt idx="109">
                  <c:v>3.492957746478873</c:v>
                </c:pt>
                <c:pt idx="110">
                  <c:v>3.5428571428571427</c:v>
                </c:pt>
                <c:pt idx="111">
                  <c:v>3.5942028985507246</c:v>
                </c:pt>
                <c:pt idx="112">
                  <c:v>3.6470588235294117</c:v>
                </c:pt>
                <c:pt idx="113">
                  <c:v>3.7014925373134329</c:v>
                </c:pt>
                <c:pt idx="114">
                  <c:v>3.7575757575757578</c:v>
                </c:pt>
                <c:pt idx="115">
                  <c:v>3.8153846153846156</c:v>
                </c:pt>
                <c:pt idx="116">
                  <c:v>3.875</c:v>
                </c:pt>
                <c:pt idx="117">
                  <c:v>3.9365079365079363</c:v>
                </c:pt>
                <c:pt idx="118">
                  <c:v>4</c:v>
                </c:pt>
                <c:pt idx="119">
                  <c:v>4.0655737704918034</c:v>
                </c:pt>
                <c:pt idx="120">
                  <c:v>4.1333333333333337</c:v>
                </c:pt>
              </c:numCache>
            </c:numRef>
          </c:xVal>
          <c:yVal>
            <c:numRef>
              <c:f>'K0.1'!$G$2:$G$442</c:f>
              <c:numCache>
                <c:formatCode>General</c:formatCode>
                <c:ptCount val="441"/>
                <c:pt idx="0">
                  <c:v>14.999452654097187</c:v>
                </c:pt>
                <c:pt idx="1">
                  <c:v>2.5898883531337766</c:v>
                </c:pt>
                <c:pt idx="2">
                  <c:v>1.3277376235700145</c:v>
                </c:pt>
                <c:pt idx="3">
                  <c:v>1.3757820109735881</c:v>
                </c:pt>
                <c:pt idx="4">
                  <c:v>8.4084935090705084</c:v>
                </c:pt>
                <c:pt idx="5">
                  <c:v>14.080598178535901</c:v>
                </c:pt>
                <c:pt idx="6">
                  <c:v>57.569415798210315</c:v>
                </c:pt>
                <c:pt idx="7">
                  <c:v>1.8549873322599391</c:v>
                </c:pt>
                <c:pt idx="8">
                  <c:v>3.2787869608644336</c:v>
                </c:pt>
                <c:pt idx="9">
                  <c:v>3.2236191326497994</c:v>
                </c:pt>
                <c:pt idx="10">
                  <c:v>3.2843860979109074</c:v>
                </c:pt>
                <c:pt idx="11">
                  <c:v>3.2616579514948598</c:v>
                </c:pt>
                <c:pt idx="12">
                  <c:v>3.2266121178779206</c:v>
                </c:pt>
                <c:pt idx="13">
                  <c:v>3.2688651745190338</c:v>
                </c:pt>
                <c:pt idx="14">
                  <c:v>3.2864883114948533</c:v>
                </c:pt>
                <c:pt idx="15">
                  <c:v>3.3066518116151653</c:v>
                </c:pt>
                <c:pt idx="16">
                  <c:v>3.2934235863259977</c:v>
                </c:pt>
                <c:pt idx="17">
                  <c:v>3.2951367611013818</c:v>
                </c:pt>
                <c:pt idx="18">
                  <c:v>3.3477751269993656</c:v>
                </c:pt>
                <c:pt idx="19">
                  <c:v>3.3490608888083342</c:v>
                </c:pt>
                <c:pt idx="20">
                  <c:v>3.401123936840833</c:v>
                </c:pt>
                <c:pt idx="21">
                  <c:v>3.4076110137814184</c:v>
                </c:pt>
                <c:pt idx="22">
                  <c:v>3.4678506229592987</c:v>
                </c:pt>
                <c:pt idx="23">
                  <c:v>3.4732571234691556</c:v>
                </c:pt>
                <c:pt idx="24">
                  <c:v>3.5105426386428698</c:v>
                </c:pt>
                <c:pt idx="25">
                  <c:v>3.5202745241997828</c:v>
                </c:pt>
                <c:pt idx="26">
                  <c:v>3.5826999380217699</c:v>
                </c:pt>
                <c:pt idx="27">
                  <c:v>3.6200811562284834</c:v>
                </c:pt>
                <c:pt idx="28">
                  <c:v>3.6924874607306029</c:v>
                </c:pt>
                <c:pt idx="29">
                  <c:v>3.6935775078852777</c:v>
                </c:pt>
                <c:pt idx="30">
                  <c:v>3.7536979815201303</c:v>
                </c:pt>
                <c:pt idx="31">
                  <c:v>3.7669569748164751</c:v>
                </c:pt>
                <c:pt idx="32">
                  <c:v>3.8681773410648415</c:v>
                </c:pt>
                <c:pt idx="33">
                  <c:v>3.9270251415964106</c:v>
                </c:pt>
                <c:pt idx="34">
                  <c:v>3.954453578592835</c:v>
                </c:pt>
                <c:pt idx="35">
                  <c:v>4.0038859366683663</c:v>
                </c:pt>
                <c:pt idx="36">
                  <c:v>4.052455055164474</c:v>
                </c:pt>
                <c:pt idx="37">
                  <c:v>4.1084078818403276</c:v>
                </c:pt>
                <c:pt idx="38">
                  <c:v>4.1862918967886413</c:v>
                </c:pt>
                <c:pt idx="39">
                  <c:v>4.2423006765198235</c:v>
                </c:pt>
                <c:pt idx="40">
                  <c:v>4.297072066562742</c:v>
                </c:pt>
                <c:pt idx="41">
                  <c:v>4.3725586043820002</c:v>
                </c:pt>
                <c:pt idx="42">
                  <c:v>4.4267844157547023</c:v>
                </c:pt>
                <c:pt idx="43">
                  <c:v>4.5141955721551721</c:v>
                </c:pt>
                <c:pt idx="44">
                  <c:v>4.5802038468638306</c:v>
                </c:pt>
                <c:pt idx="45">
                  <c:v>4.6564174208381068</c:v>
                </c:pt>
                <c:pt idx="46">
                  <c:v>4.709896287908526</c:v>
                </c:pt>
                <c:pt idx="47">
                  <c:v>4.7782923646897393</c:v>
                </c:pt>
                <c:pt idx="48">
                  <c:v>4.8595901730665831</c:v>
                </c:pt>
                <c:pt idx="49">
                  <c:v>4.921547373483171</c:v>
                </c:pt>
                <c:pt idx="50">
                  <c:v>4.9980782307062928</c:v>
                </c:pt>
                <c:pt idx="51">
                  <c:v>5.0905606833492385</c:v>
                </c:pt>
                <c:pt idx="52">
                  <c:v>5.172631063059856</c:v>
                </c:pt>
                <c:pt idx="53">
                  <c:v>5.2223625754705605</c:v>
                </c:pt>
                <c:pt idx="54">
                  <c:v>5.3095390937022886</c:v>
                </c:pt>
                <c:pt idx="55">
                  <c:v>5.3767939976626824</c:v>
                </c:pt>
                <c:pt idx="56">
                  <c:v>5.4458794577789771</c:v>
                </c:pt>
                <c:pt idx="57">
                  <c:v>5.5634561390937876</c:v>
                </c:pt>
                <c:pt idx="58">
                  <c:v>5.6581009786737715</c:v>
                </c:pt>
                <c:pt idx="59">
                  <c:v>5.7767596346945558</c:v>
                </c:pt>
                <c:pt idx="60">
                  <c:v>5.9002362108413182</c:v>
                </c:pt>
                <c:pt idx="61">
                  <c:v>6.0235921675293218</c:v>
                </c:pt>
                <c:pt idx="62">
                  <c:v>6.1616404992437319</c:v>
                </c:pt>
                <c:pt idx="63">
                  <c:v>6.3513141218452658</c:v>
                </c:pt>
                <c:pt idx="64">
                  <c:v>6.596541623091424</c:v>
                </c:pt>
                <c:pt idx="65">
                  <c:v>7.0060876153298448</c:v>
                </c:pt>
                <c:pt idx="66">
                  <c:v>7.7221569817561768</c:v>
                </c:pt>
                <c:pt idx="67">
                  <c:v>9.0282761958463897</c:v>
                </c:pt>
                <c:pt idx="68">
                  <c:v>11.120467217631404</c:v>
                </c:pt>
                <c:pt idx="69">
                  <c:v>13.769651334003848</c:v>
                </c:pt>
                <c:pt idx="70">
                  <c:v>15.811189354645297</c:v>
                </c:pt>
                <c:pt idx="71">
                  <c:v>16.716380980631484</c:v>
                </c:pt>
                <c:pt idx="72">
                  <c:v>17.103632447167879</c:v>
                </c:pt>
                <c:pt idx="73">
                  <c:v>17.341794870318409</c:v>
                </c:pt>
                <c:pt idx="74">
                  <c:v>17.528666678192426</c:v>
                </c:pt>
                <c:pt idx="75">
                  <c:v>17.727146181419503</c:v>
                </c:pt>
                <c:pt idx="76">
                  <c:v>17.926746946664565</c:v>
                </c:pt>
                <c:pt idx="77">
                  <c:v>18.214443048360796</c:v>
                </c:pt>
                <c:pt idx="78">
                  <c:v>18.498394893144127</c:v>
                </c:pt>
                <c:pt idx="79">
                  <c:v>18.674385969257102</c:v>
                </c:pt>
                <c:pt idx="80">
                  <c:v>18.721349718373197</c:v>
                </c:pt>
                <c:pt idx="81">
                  <c:v>18.804228839618123</c:v>
                </c:pt>
                <c:pt idx="82">
                  <c:v>18.886263318514654</c:v>
                </c:pt>
                <c:pt idx="83">
                  <c:v>18.792076907887878</c:v>
                </c:pt>
                <c:pt idx="84">
                  <c:v>18.866411558612839</c:v>
                </c:pt>
                <c:pt idx="85">
                  <c:v>19.07802570706319</c:v>
                </c:pt>
                <c:pt idx="86">
                  <c:v>19.267607583385974</c:v>
                </c:pt>
                <c:pt idx="87">
                  <c:v>19.417072339730623</c:v>
                </c:pt>
                <c:pt idx="88">
                  <c:v>19.523461784358606</c:v>
                </c:pt>
                <c:pt idx="89">
                  <c:v>19.526753796521422</c:v>
                </c:pt>
                <c:pt idx="90">
                  <c:v>19.602385584128026</c:v>
                </c:pt>
                <c:pt idx="91">
                  <c:v>19.641398379290045</c:v>
                </c:pt>
                <c:pt idx="92">
                  <c:v>19.644645633558245</c:v>
                </c:pt>
                <c:pt idx="93">
                  <c:v>19.688213876320248</c:v>
                </c:pt>
                <c:pt idx="94">
                  <c:v>19.779417154564936</c:v>
                </c:pt>
                <c:pt idx="95">
                  <c:v>19.820171208982163</c:v>
                </c:pt>
                <c:pt idx="96">
                  <c:v>19.811841254695921</c:v>
                </c:pt>
                <c:pt idx="97">
                  <c:v>19.928716794218964</c:v>
                </c:pt>
                <c:pt idx="98">
                  <c:v>19.998767275105497</c:v>
                </c:pt>
                <c:pt idx="99">
                  <c:v>20.001284307729822</c:v>
                </c:pt>
                <c:pt idx="100">
                  <c:v>20.007991501432819</c:v>
                </c:pt>
                <c:pt idx="101">
                  <c:v>20.14643969307529</c:v>
                </c:pt>
                <c:pt idx="102">
                  <c:v>20.58073338889411</c:v>
                </c:pt>
                <c:pt idx="103">
                  <c:v>21.670011456742856</c:v>
                </c:pt>
                <c:pt idx="104">
                  <c:v>24.13004379093443</c:v>
                </c:pt>
                <c:pt idx="105">
                  <c:v>26.559259252610826</c:v>
                </c:pt>
                <c:pt idx="106">
                  <c:v>27.497012822013694</c:v>
                </c:pt>
                <c:pt idx="107">
                  <c:v>27.337408966195472</c:v>
                </c:pt>
                <c:pt idx="108">
                  <c:v>26.739991772820755</c:v>
                </c:pt>
                <c:pt idx="109">
                  <c:v>26.673344055302294</c:v>
                </c:pt>
                <c:pt idx="110">
                  <c:v>26.247483350707896</c:v>
                </c:pt>
                <c:pt idx="111">
                  <c:v>26.270703351091583</c:v>
                </c:pt>
                <c:pt idx="112">
                  <c:v>25.935647735065775</c:v>
                </c:pt>
                <c:pt idx="113">
                  <c:v>25.152628893509284</c:v>
                </c:pt>
                <c:pt idx="114">
                  <c:v>24.653294372497282</c:v>
                </c:pt>
                <c:pt idx="115">
                  <c:v>24.242648954872756</c:v>
                </c:pt>
                <c:pt idx="116">
                  <c:v>23.369212675472099</c:v>
                </c:pt>
                <c:pt idx="117">
                  <c:v>22.70230879519243</c:v>
                </c:pt>
                <c:pt idx="118">
                  <c:v>22.175865260425862</c:v>
                </c:pt>
                <c:pt idx="119">
                  <c:v>22.077552914759476</c:v>
                </c:pt>
                <c:pt idx="120">
                  <c:v>20.150405733954074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53-49CA-B2B3-D6E7897F0885}"/>
            </c:ext>
          </c:extLst>
        </c:ser>
        <c:ser>
          <c:idx val="1"/>
          <c:order val="1"/>
          <c:tx>
            <c:strRef>
              <c:f>'K0.1'!$I$1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'K0.1'!$F$2:$F$442</c:f>
              <c:numCache>
                <c:formatCode>General</c:formatCode>
                <c:ptCount val="441"/>
                <c:pt idx="0">
                  <c:v>1.3777777777777778</c:v>
                </c:pt>
                <c:pt idx="1">
                  <c:v>1.3854748603351956</c:v>
                </c:pt>
                <c:pt idx="2">
                  <c:v>1.3932584269662922</c:v>
                </c:pt>
                <c:pt idx="3">
                  <c:v>1.4011299435028248</c:v>
                </c:pt>
                <c:pt idx="4">
                  <c:v>1.4090909090909092</c:v>
                </c:pt>
                <c:pt idx="5">
                  <c:v>1.417142857142857</c:v>
                </c:pt>
                <c:pt idx="6">
                  <c:v>1.4252873563218391</c:v>
                </c:pt>
                <c:pt idx="7">
                  <c:v>1.4335260115606936</c:v>
                </c:pt>
                <c:pt idx="8">
                  <c:v>1.441860465116279</c:v>
                </c:pt>
                <c:pt idx="9">
                  <c:v>1.4502923976608186</c:v>
                </c:pt>
                <c:pt idx="10">
                  <c:v>1.4588235294117646</c:v>
                </c:pt>
                <c:pt idx="11">
                  <c:v>1.4674556213017751</c:v>
                </c:pt>
                <c:pt idx="12">
                  <c:v>1.4761904761904763</c:v>
                </c:pt>
                <c:pt idx="13">
                  <c:v>1.4850299401197604</c:v>
                </c:pt>
                <c:pt idx="14">
                  <c:v>1.4939759036144578</c:v>
                </c:pt>
                <c:pt idx="15">
                  <c:v>1.5030303030303029</c:v>
                </c:pt>
                <c:pt idx="16">
                  <c:v>1.5121951219512195</c:v>
                </c:pt>
                <c:pt idx="17">
                  <c:v>1.5214723926380369</c:v>
                </c:pt>
                <c:pt idx="18">
                  <c:v>1.5308641975308641</c:v>
                </c:pt>
                <c:pt idx="19">
                  <c:v>1.5403726708074534</c:v>
                </c:pt>
                <c:pt idx="20">
                  <c:v>1.55</c:v>
                </c:pt>
                <c:pt idx="21">
                  <c:v>1.5597484276729561</c:v>
                </c:pt>
                <c:pt idx="22">
                  <c:v>1.5696202531645569</c:v>
                </c:pt>
                <c:pt idx="23">
                  <c:v>1.5796178343949046</c:v>
                </c:pt>
                <c:pt idx="24">
                  <c:v>1.5897435897435896</c:v>
                </c:pt>
                <c:pt idx="25">
                  <c:v>1.6</c:v>
                </c:pt>
                <c:pt idx="26">
                  <c:v>1.6103896103896105</c:v>
                </c:pt>
                <c:pt idx="27">
                  <c:v>1.6209150326797386</c:v>
                </c:pt>
                <c:pt idx="28">
                  <c:v>1.631578947368421</c:v>
                </c:pt>
                <c:pt idx="29">
                  <c:v>1.6423841059602649</c:v>
                </c:pt>
                <c:pt idx="30">
                  <c:v>1.6533333333333333</c:v>
                </c:pt>
                <c:pt idx="31">
                  <c:v>1.6644295302013423</c:v>
                </c:pt>
                <c:pt idx="32">
                  <c:v>1.6756756756756757</c:v>
                </c:pt>
                <c:pt idx="33">
                  <c:v>1.6870748299319729</c:v>
                </c:pt>
                <c:pt idx="34">
                  <c:v>1.6986301369863013</c:v>
                </c:pt>
                <c:pt idx="35">
                  <c:v>1.710344827586207</c:v>
                </c:pt>
                <c:pt idx="36">
                  <c:v>1.7222222222222223</c:v>
                </c:pt>
                <c:pt idx="37">
                  <c:v>1.7342657342657342</c:v>
                </c:pt>
                <c:pt idx="38">
                  <c:v>1.7464788732394365</c:v>
                </c:pt>
                <c:pt idx="39">
                  <c:v>1.7588652482269505</c:v>
                </c:pt>
                <c:pt idx="40">
                  <c:v>1.7714285714285714</c:v>
                </c:pt>
                <c:pt idx="41">
                  <c:v>1.7841726618705036</c:v>
                </c:pt>
                <c:pt idx="42">
                  <c:v>1.7971014492753623</c:v>
                </c:pt>
                <c:pt idx="43">
                  <c:v>1.8102189781021898</c:v>
                </c:pt>
                <c:pt idx="44">
                  <c:v>1.8235294117647058</c:v>
                </c:pt>
                <c:pt idx="45">
                  <c:v>1.837037037037037</c:v>
                </c:pt>
                <c:pt idx="46">
                  <c:v>1.8507462686567164</c:v>
                </c:pt>
                <c:pt idx="47">
                  <c:v>1.8646616541353382</c:v>
                </c:pt>
                <c:pt idx="48">
                  <c:v>1.8787878787878789</c:v>
                </c:pt>
                <c:pt idx="49">
                  <c:v>1.8931297709923665</c:v>
                </c:pt>
                <c:pt idx="50">
                  <c:v>1.9076923076923078</c:v>
                </c:pt>
                <c:pt idx="51">
                  <c:v>1.9224806201550388</c:v>
                </c:pt>
                <c:pt idx="52">
                  <c:v>1.9375</c:v>
                </c:pt>
                <c:pt idx="53">
                  <c:v>1.9527559055118111</c:v>
                </c:pt>
                <c:pt idx="54">
                  <c:v>1.9682539682539681</c:v>
                </c:pt>
                <c:pt idx="55">
                  <c:v>1.984</c:v>
                </c:pt>
                <c:pt idx="56">
                  <c:v>2</c:v>
                </c:pt>
                <c:pt idx="57">
                  <c:v>2.0162601626016259</c:v>
                </c:pt>
                <c:pt idx="58">
                  <c:v>2.0327868852459017</c:v>
                </c:pt>
                <c:pt idx="59">
                  <c:v>2.049586776859504</c:v>
                </c:pt>
                <c:pt idx="60">
                  <c:v>2.0666666666666669</c:v>
                </c:pt>
                <c:pt idx="61">
                  <c:v>2.0840336134453783</c:v>
                </c:pt>
                <c:pt idx="62">
                  <c:v>2.1016949152542375</c:v>
                </c:pt>
                <c:pt idx="63">
                  <c:v>2.1196581196581197</c:v>
                </c:pt>
                <c:pt idx="64">
                  <c:v>2.1379310344827585</c:v>
                </c:pt>
                <c:pt idx="65">
                  <c:v>2.1565217391304348</c:v>
                </c:pt>
                <c:pt idx="66">
                  <c:v>2.1754385964912282</c:v>
                </c:pt>
                <c:pt idx="67">
                  <c:v>2.1946902654867255</c:v>
                </c:pt>
                <c:pt idx="68">
                  <c:v>2.2142857142857144</c:v>
                </c:pt>
                <c:pt idx="69">
                  <c:v>2.2342342342342341</c:v>
                </c:pt>
                <c:pt idx="70">
                  <c:v>2.2545454545454544</c:v>
                </c:pt>
                <c:pt idx="71">
                  <c:v>2.2752293577981653</c:v>
                </c:pt>
                <c:pt idx="72">
                  <c:v>2.2962962962962963</c:v>
                </c:pt>
                <c:pt idx="73">
                  <c:v>2.3177570093457942</c:v>
                </c:pt>
                <c:pt idx="74">
                  <c:v>2.3396226415094339</c:v>
                </c:pt>
                <c:pt idx="75">
                  <c:v>2.361904761904762</c:v>
                </c:pt>
                <c:pt idx="76">
                  <c:v>2.3846153846153846</c:v>
                </c:pt>
                <c:pt idx="77">
                  <c:v>2.407766990291262</c:v>
                </c:pt>
                <c:pt idx="78">
                  <c:v>2.4313725490196076</c:v>
                </c:pt>
                <c:pt idx="79">
                  <c:v>2.4554455445544554</c:v>
                </c:pt>
                <c:pt idx="80">
                  <c:v>2.48</c:v>
                </c:pt>
                <c:pt idx="81">
                  <c:v>2.5050505050505052</c:v>
                </c:pt>
                <c:pt idx="82">
                  <c:v>2.5306122448979593</c:v>
                </c:pt>
                <c:pt idx="83">
                  <c:v>2.5567010309278349</c:v>
                </c:pt>
                <c:pt idx="84">
                  <c:v>2.5833333333333335</c:v>
                </c:pt>
                <c:pt idx="85">
                  <c:v>2.6105263157894738</c:v>
                </c:pt>
                <c:pt idx="86">
                  <c:v>2.6382978723404253</c:v>
                </c:pt>
                <c:pt idx="87">
                  <c:v>2.6666666666666665</c:v>
                </c:pt>
                <c:pt idx="88">
                  <c:v>2.6956521739130435</c:v>
                </c:pt>
                <c:pt idx="89">
                  <c:v>2.7252747252747254</c:v>
                </c:pt>
                <c:pt idx="90">
                  <c:v>2.7555555555555555</c:v>
                </c:pt>
                <c:pt idx="91">
                  <c:v>2.7865168539325844</c:v>
                </c:pt>
                <c:pt idx="92">
                  <c:v>2.8181818181818183</c:v>
                </c:pt>
                <c:pt idx="93">
                  <c:v>2.8505747126436782</c:v>
                </c:pt>
                <c:pt idx="94">
                  <c:v>2.8837209302325579</c:v>
                </c:pt>
                <c:pt idx="95">
                  <c:v>2.9176470588235293</c:v>
                </c:pt>
                <c:pt idx="96">
                  <c:v>2.9523809523809526</c:v>
                </c:pt>
                <c:pt idx="97">
                  <c:v>2.9879518072289155</c:v>
                </c:pt>
                <c:pt idx="98">
                  <c:v>3.024390243902439</c:v>
                </c:pt>
                <c:pt idx="99">
                  <c:v>3.0617283950617282</c:v>
                </c:pt>
                <c:pt idx="100">
                  <c:v>3.1</c:v>
                </c:pt>
                <c:pt idx="101">
                  <c:v>3.1392405063291138</c:v>
                </c:pt>
                <c:pt idx="102">
                  <c:v>3.1794871794871793</c:v>
                </c:pt>
                <c:pt idx="103">
                  <c:v>3.220779220779221</c:v>
                </c:pt>
                <c:pt idx="104">
                  <c:v>3.263157894736842</c:v>
                </c:pt>
                <c:pt idx="105">
                  <c:v>3.3066666666666666</c:v>
                </c:pt>
                <c:pt idx="106">
                  <c:v>3.3513513513513513</c:v>
                </c:pt>
                <c:pt idx="107">
                  <c:v>3.3972602739726026</c:v>
                </c:pt>
                <c:pt idx="108">
                  <c:v>3.4444444444444446</c:v>
                </c:pt>
                <c:pt idx="109">
                  <c:v>3.492957746478873</c:v>
                </c:pt>
                <c:pt idx="110">
                  <c:v>3.5428571428571427</c:v>
                </c:pt>
                <c:pt idx="111">
                  <c:v>3.5942028985507246</c:v>
                </c:pt>
                <c:pt idx="112">
                  <c:v>3.6470588235294117</c:v>
                </c:pt>
                <c:pt idx="113">
                  <c:v>3.7014925373134329</c:v>
                </c:pt>
                <c:pt idx="114">
                  <c:v>3.7575757575757578</c:v>
                </c:pt>
                <c:pt idx="115">
                  <c:v>3.8153846153846156</c:v>
                </c:pt>
                <c:pt idx="116">
                  <c:v>3.875</c:v>
                </c:pt>
                <c:pt idx="117">
                  <c:v>3.9365079365079363</c:v>
                </c:pt>
                <c:pt idx="118">
                  <c:v>4</c:v>
                </c:pt>
                <c:pt idx="119">
                  <c:v>4.0655737704918034</c:v>
                </c:pt>
                <c:pt idx="120">
                  <c:v>4.1333333333333337</c:v>
                </c:pt>
              </c:numCache>
            </c:numRef>
          </c:xVal>
          <c:yVal>
            <c:numRef>
              <c:f>'K0.1'!$I$2:$I$442</c:f>
              <c:numCache>
                <c:formatCode>General</c:formatCode>
                <c:ptCount val="441"/>
                <c:pt idx="0">
                  <c:v>-99.96865339558812</c:v>
                </c:pt>
                <c:pt idx="1">
                  <c:v>-98.946472857576225</c:v>
                </c:pt>
                <c:pt idx="2">
                  <c:v>-97.912807144979951</c:v>
                </c:pt>
                <c:pt idx="3">
                  <c:v>-96.867461593823265</c:v>
                </c:pt>
                <c:pt idx="4">
                  <c:v>-95.810237115948865</c:v>
                </c:pt>
                <c:pt idx="5">
                  <c:v>-94.740930072613082</c:v>
                </c:pt>
                <c:pt idx="6">
                  <c:v>-93.659332143721684</c:v>
                </c:pt>
                <c:pt idx="7">
                  <c:v>-92.565230192530976</c:v>
                </c:pt>
                <c:pt idx="8">
                  <c:v>-91.458406125628755</c:v>
                </c:pt>
                <c:pt idx="9">
                  <c:v>-90.338636748002529</c:v>
                </c:pt>
                <c:pt idx="10">
                  <c:v>-89.205693612992462</c:v>
                </c:pt>
                <c:pt idx="11">
                  <c:v>-88.059342866917177</c:v>
                </c:pt>
                <c:pt idx="12">
                  <c:v>-86.899345088150511</c:v>
                </c:pt>
                <c:pt idx="13">
                  <c:v>-85.725455120416626</c:v>
                </c:pt>
                <c:pt idx="14">
                  <c:v>-84.5374219000594</c:v>
                </c:pt>
                <c:pt idx="15">
                  <c:v>-83.334988277031186</c:v>
                </c:pt>
                <c:pt idx="16">
                  <c:v>-82.117890829331884</c:v>
                </c:pt>
                <c:pt idx="17">
                  <c:v>-80.88585967061789</c:v>
                </c:pt>
                <c:pt idx="18">
                  <c:v>-79.638618250685198</c:v>
                </c:pt>
                <c:pt idx="19">
                  <c:v>-78.375883148517318</c:v>
                </c:pt>
                <c:pt idx="20">
                  <c:v>-77.097363857572333</c:v>
                </c:pt>
                <c:pt idx="21">
                  <c:v>-75.802762562967644</c:v>
                </c:pt>
                <c:pt idx="22">
                  <c:v>-74.491773910203449</c:v>
                </c:pt>
                <c:pt idx="23">
                  <c:v>-73.164084765047306</c:v>
                </c:pt>
                <c:pt idx="24">
                  <c:v>-71.819373964184081</c:v>
                </c:pt>
                <c:pt idx="25">
                  <c:v>-70.457312056212913</c:v>
                </c:pt>
                <c:pt idx="26">
                  <c:v>-69.077561032553803</c:v>
                </c:pt>
                <c:pt idx="27">
                  <c:v>-67.679774047801118</c:v>
                </c:pt>
                <c:pt idx="28">
                  <c:v>-66.263595129038549</c:v>
                </c:pt>
                <c:pt idx="29">
                  <c:v>-64.828658873603615</c:v>
                </c:pt>
                <c:pt idx="30">
                  <c:v>-63.374590134762855</c:v>
                </c:pt>
                <c:pt idx="31">
                  <c:v>-61.901003694729638</c:v>
                </c:pt>
                <c:pt idx="32">
                  <c:v>-60.407503924425697</c:v>
                </c:pt>
                <c:pt idx="33">
                  <c:v>-58.893684429355687</c:v>
                </c:pt>
                <c:pt idx="34">
                  <c:v>-57.359127680928594</c:v>
                </c:pt>
                <c:pt idx="35">
                  <c:v>-55.803404632523154</c:v>
                </c:pt>
                <c:pt idx="36">
                  <c:v>-54.226074319556545</c:v>
                </c:pt>
                <c:pt idx="37">
                  <c:v>-52.626683442772247</c:v>
                </c:pt>
                <c:pt idx="38">
                  <c:v>-51.004765933920538</c:v>
                </c:pt>
                <c:pt idx="39">
                  <c:v>-49.359842502957434</c:v>
                </c:pt>
                <c:pt idx="40">
                  <c:v>-47.691420165837769</c:v>
                </c:pt>
                <c:pt idx="41">
                  <c:v>-45.99899175192499</c:v>
                </c:pt>
                <c:pt idx="42">
                  <c:v>-44.282035389984486</c:v>
                </c:pt>
                <c:pt idx="43">
                  <c:v>-42.540013971665275</c:v>
                </c:pt>
                <c:pt idx="44">
                  <c:v>-40.772374591311973</c:v>
                </c:pt>
                <c:pt idx="45">
                  <c:v>-38.978547960879382</c:v>
                </c:pt>
                <c:pt idx="46">
                  <c:v>-37.157947798649246</c:v>
                </c:pt>
                <c:pt idx="47">
                  <c:v>-35.309970190370592</c:v>
                </c:pt>
                <c:pt idx="48">
                  <c:v>-33.433992921360385</c:v>
                </c:pt>
                <c:pt idx="49">
                  <c:v>-31.529374778014187</c:v>
                </c:pt>
                <c:pt idx="50">
                  <c:v>-29.595454817078007</c:v>
                </c:pt>
                <c:pt idx="51">
                  <c:v>-27.631551600933534</c:v>
                </c:pt>
                <c:pt idx="52">
                  <c:v>-25.636962397036825</c:v>
                </c:pt>
                <c:pt idx="53">
                  <c:v>-23.610962339535433</c:v>
                </c:pt>
                <c:pt idx="54">
                  <c:v>-21.552803550962608</c:v>
                </c:pt>
                <c:pt idx="55">
                  <c:v>-19.461714221772581</c:v>
                </c:pt>
                <c:pt idx="56">
                  <c:v>-17.336897645337558</c:v>
                </c:pt>
                <c:pt idx="57">
                  <c:v>-15.177531205871105</c:v>
                </c:pt>
                <c:pt idx="58">
                  <c:v>-12.982765316577286</c:v>
                </c:pt>
                <c:pt idx="59">
                  <c:v>-10.751722305146416</c:v>
                </c:pt>
                <c:pt idx="60">
                  <c:v>-8.4834952435249988</c:v>
                </c:pt>
                <c:pt idx="61">
                  <c:v>-6.1771467186830478</c:v>
                </c:pt>
                <c:pt idx="62">
                  <c:v>-3.8317075408776873</c:v>
                </c:pt>
                <c:pt idx="63">
                  <c:v>-1.4461753856739961</c:v>
                </c:pt>
                <c:pt idx="64">
                  <c:v>0.98048663427459815</c:v>
                </c:pt>
                <c:pt idx="65">
                  <c:v>3.4493514719615064</c:v>
                </c:pt>
                <c:pt idx="66">
                  <c:v>5.9615297278534172</c:v>
                </c:pt>
                <c:pt idx="67">
                  <c:v>8.5181713157079457</c:v>
                </c:pt>
                <c:pt idx="68">
                  <c:v>11.120467217631415</c:v>
                </c:pt>
                <c:pt idx="69">
                  <c:v>13.769651334003868</c:v>
                </c:pt>
                <c:pt idx="70">
                  <c:v>16.467002434310359</c:v>
                </c:pt>
                <c:pt idx="71">
                  <c:v>19.213846215356511</c:v>
                </c:pt>
                <c:pt idx="72">
                  <c:v>22.011557473829384</c:v>
                </c:pt>
                <c:pt idx="73">
                  <c:v>24.861562400684875</c:v>
                </c:pt>
                <c:pt idx="74">
                  <c:v>27.765341005405674</c:v>
                </c:pt>
                <c:pt idx="75">
                  <c:v>30.724429678787772</c:v>
                </c:pt>
                <c:pt idx="76">
                  <c:v>33.740423903581075</c:v>
                </c:pt>
                <c:pt idx="77">
                  <c:v>36.81498112303052</c:v>
                </c:pt>
                <c:pt idx="78">
                  <c:v>39.949823778155462</c:v>
                </c:pt>
                <c:pt idx="79">
                  <c:v>43.146742525461093</c:v>
                </c:pt>
                <c:pt idx="80">
                  <c:v>46.407599647712857</c:v>
                </c:pt>
                <c:pt idx="81">
                  <c:v>49.734332671424283</c:v>
                </c:pt>
                <c:pt idx="82">
                  <c:v>53.128958205823665</c:v>
                </c:pt>
                <c:pt idx="83">
                  <c:v>56.59357601928275</c:v>
                </c:pt>
                <c:pt idx="84">
                  <c:v>60.130373370522364</c:v>
                </c:pt>
                <c:pt idx="85">
                  <c:v>63.741629613366968</c:v>
                </c:pt>
                <c:pt idx="86">
                  <c:v>67.429721095420973</c:v>
                </c:pt>
                <c:pt idx="87">
                  <c:v>71.197126372788034</c:v>
                </c:pt>
                <c:pt idx="88">
                  <c:v>75.046431764880424</c:v>
                </c:pt>
                <c:pt idx="89">
                  <c:v>78.980337275480395</c:v>
                </c:pt>
                <c:pt idx="90">
                  <c:v>83.001662908538094</c:v>
                </c:pt>
                <c:pt idx="91">
                  <c:v>87.113355409754433</c:v>
                </c:pt>
                <c:pt idx="92">
                  <c:v>91.318495467816604</c:v>
                </c:pt>
                <c:pt idx="93">
                  <c:v>95.620305412270966</c:v>
                </c:pt>
                <c:pt idx="94">
                  <c:v>100.02215744845682</c:v>
                </c:pt>
                <c:pt idx="95">
                  <c:v>104.52758247372941</c:v>
                </c:pt>
                <c:pt idx="96">
                  <c:v>109.14027952341331</c:v>
                </c:pt>
                <c:pt idx="97">
                  <c:v>113.86412589959554</c:v>
                </c:pt>
                <c:pt idx="98">
                  <c:v>118.70318804105057</c:v>
                </c:pt>
                <c:pt idx="99">
                  <c:v>123.66173319834394</c:v>
                </c:pt>
                <c:pt idx="100">
                  <c:v>128.74424198456967</c:v>
                </c:pt>
                <c:pt idx="101">
                  <c:v>133.95542187930744</c:v>
                </c:pt>
                <c:pt idx="102">
                  <c:v>139.30022177134617</c:v>
                </c:pt>
                <c:pt idx="103">
                  <c:v>144.78384763460673</c:v>
                </c:pt>
                <c:pt idx="104">
                  <c:v>150.41177944163724</c:v>
                </c:pt>
                <c:pt idx="105">
                  <c:v>156.18978943018863</c:v>
                </c:pt>
                <c:pt idx="106">
                  <c:v>162.12396185086294</c:v>
                </c:pt>
                <c:pt idx="107">
                  <c:v>168.22071433785715</c:v>
                </c:pt>
                <c:pt idx="108">
                  <c:v>174.48682106060124</c:v>
                </c:pt>
                <c:pt idx="109">
                  <c:v>180.92943783187326</c:v>
                </c:pt>
                <c:pt idx="110">
                  <c:v>187.5561293680388</c:v>
                </c:pt>
                <c:pt idx="111">
                  <c:v>194.37489891974536</c:v>
                </c:pt>
                <c:pt idx="112">
                  <c:v>201.39422051709039</c:v>
                </c:pt>
                <c:pt idx="113">
                  <c:v>208.62307410241584</c:v>
                </c:pt>
                <c:pt idx="114">
                  <c:v>216.07098385699356</c:v>
                </c:pt>
                <c:pt idx="115">
                  <c:v>223.74806006555832</c:v>
                </c:pt>
                <c:pt idx="116">
                  <c:v>231.66504490564068</c:v>
                </c:pt>
                <c:pt idx="117">
                  <c:v>239.83336259778912</c:v>
                </c:pt>
                <c:pt idx="118">
                  <c:v>248.26517440903922</c:v>
                </c:pt>
                <c:pt idx="119">
                  <c:v>256.97343906655976</c:v>
                </c:pt>
                <c:pt idx="120">
                  <c:v>265.97197921266434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53-49CA-B2B3-D6E7897F0885}"/>
            </c:ext>
          </c:extLst>
        </c:ser>
        <c:ser>
          <c:idx val="2"/>
          <c:order val="2"/>
          <c:tx>
            <c:strRef>
              <c:f>'K0.1'!$J$1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'K0.1'!$F$2:$F$342</c:f>
              <c:numCache>
                <c:formatCode>General</c:formatCode>
                <c:ptCount val="341"/>
                <c:pt idx="0">
                  <c:v>1.3777777777777778</c:v>
                </c:pt>
                <c:pt idx="1">
                  <c:v>1.3854748603351956</c:v>
                </c:pt>
                <c:pt idx="2">
                  <c:v>1.3932584269662922</c:v>
                </c:pt>
                <c:pt idx="3">
                  <c:v>1.4011299435028248</c:v>
                </c:pt>
                <c:pt idx="4">
                  <c:v>1.4090909090909092</c:v>
                </c:pt>
                <c:pt idx="5">
                  <c:v>1.417142857142857</c:v>
                </c:pt>
                <c:pt idx="6">
                  <c:v>1.4252873563218391</c:v>
                </c:pt>
                <c:pt idx="7">
                  <c:v>1.4335260115606936</c:v>
                </c:pt>
                <c:pt idx="8">
                  <c:v>1.441860465116279</c:v>
                </c:pt>
                <c:pt idx="9">
                  <c:v>1.4502923976608186</c:v>
                </c:pt>
                <c:pt idx="10">
                  <c:v>1.4588235294117646</c:v>
                </c:pt>
                <c:pt idx="11">
                  <c:v>1.4674556213017751</c:v>
                </c:pt>
                <c:pt idx="12">
                  <c:v>1.4761904761904763</c:v>
                </c:pt>
                <c:pt idx="13">
                  <c:v>1.4850299401197604</c:v>
                </c:pt>
                <c:pt idx="14">
                  <c:v>1.4939759036144578</c:v>
                </c:pt>
                <c:pt idx="15">
                  <c:v>1.5030303030303029</c:v>
                </c:pt>
                <c:pt idx="16">
                  <c:v>1.5121951219512195</c:v>
                </c:pt>
                <c:pt idx="17">
                  <c:v>1.5214723926380369</c:v>
                </c:pt>
                <c:pt idx="18">
                  <c:v>1.5308641975308641</c:v>
                </c:pt>
                <c:pt idx="19">
                  <c:v>1.5403726708074534</c:v>
                </c:pt>
                <c:pt idx="20">
                  <c:v>1.55</c:v>
                </c:pt>
                <c:pt idx="21">
                  <c:v>1.5597484276729561</c:v>
                </c:pt>
                <c:pt idx="22">
                  <c:v>1.5696202531645569</c:v>
                </c:pt>
                <c:pt idx="23">
                  <c:v>1.5796178343949046</c:v>
                </c:pt>
                <c:pt idx="24">
                  <c:v>1.5897435897435896</c:v>
                </c:pt>
                <c:pt idx="25">
                  <c:v>1.6</c:v>
                </c:pt>
                <c:pt idx="26">
                  <c:v>1.6103896103896105</c:v>
                </c:pt>
                <c:pt idx="27">
                  <c:v>1.6209150326797386</c:v>
                </c:pt>
                <c:pt idx="28">
                  <c:v>1.631578947368421</c:v>
                </c:pt>
                <c:pt idx="29">
                  <c:v>1.6423841059602649</c:v>
                </c:pt>
                <c:pt idx="30">
                  <c:v>1.6533333333333333</c:v>
                </c:pt>
                <c:pt idx="31">
                  <c:v>1.6644295302013423</c:v>
                </c:pt>
                <c:pt idx="32">
                  <c:v>1.6756756756756757</c:v>
                </c:pt>
                <c:pt idx="33">
                  <c:v>1.6870748299319729</c:v>
                </c:pt>
                <c:pt idx="34">
                  <c:v>1.6986301369863013</c:v>
                </c:pt>
                <c:pt idx="35">
                  <c:v>1.710344827586207</c:v>
                </c:pt>
                <c:pt idx="36">
                  <c:v>1.7222222222222223</c:v>
                </c:pt>
                <c:pt idx="37">
                  <c:v>1.7342657342657342</c:v>
                </c:pt>
                <c:pt idx="38">
                  <c:v>1.7464788732394365</c:v>
                </c:pt>
                <c:pt idx="39">
                  <c:v>1.7588652482269505</c:v>
                </c:pt>
                <c:pt idx="40">
                  <c:v>1.7714285714285714</c:v>
                </c:pt>
                <c:pt idx="41">
                  <c:v>1.7841726618705036</c:v>
                </c:pt>
                <c:pt idx="42">
                  <c:v>1.7971014492753623</c:v>
                </c:pt>
                <c:pt idx="43">
                  <c:v>1.8102189781021898</c:v>
                </c:pt>
                <c:pt idx="44">
                  <c:v>1.8235294117647058</c:v>
                </c:pt>
                <c:pt idx="45">
                  <c:v>1.837037037037037</c:v>
                </c:pt>
                <c:pt idx="46">
                  <c:v>1.8507462686567164</c:v>
                </c:pt>
                <c:pt idx="47">
                  <c:v>1.8646616541353382</c:v>
                </c:pt>
                <c:pt idx="48">
                  <c:v>1.8787878787878789</c:v>
                </c:pt>
                <c:pt idx="49">
                  <c:v>1.8931297709923665</c:v>
                </c:pt>
                <c:pt idx="50">
                  <c:v>1.9076923076923078</c:v>
                </c:pt>
                <c:pt idx="51">
                  <c:v>1.9224806201550388</c:v>
                </c:pt>
                <c:pt idx="52">
                  <c:v>1.9375</c:v>
                </c:pt>
                <c:pt idx="53">
                  <c:v>1.9527559055118111</c:v>
                </c:pt>
                <c:pt idx="54">
                  <c:v>1.9682539682539681</c:v>
                </c:pt>
                <c:pt idx="55">
                  <c:v>1.984</c:v>
                </c:pt>
                <c:pt idx="56">
                  <c:v>2</c:v>
                </c:pt>
                <c:pt idx="57">
                  <c:v>2.0162601626016259</c:v>
                </c:pt>
                <c:pt idx="58">
                  <c:v>2.0327868852459017</c:v>
                </c:pt>
                <c:pt idx="59">
                  <c:v>2.049586776859504</c:v>
                </c:pt>
                <c:pt idx="60">
                  <c:v>2.0666666666666669</c:v>
                </c:pt>
                <c:pt idx="61">
                  <c:v>2.0840336134453783</c:v>
                </c:pt>
                <c:pt idx="62">
                  <c:v>2.1016949152542375</c:v>
                </c:pt>
                <c:pt idx="63">
                  <c:v>2.1196581196581197</c:v>
                </c:pt>
                <c:pt idx="64">
                  <c:v>2.1379310344827585</c:v>
                </c:pt>
                <c:pt idx="65">
                  <c:v>2.1565217391304348</c:v>
                </c:pt>
                <c:pt idx="66">
                  <c:v>2.1754385964912282</c:v>
                </c:pt>
                <c:pt idx="67">
                  <c:v>2.1946902654867255</c:v>
                </c:pt>
                <c:pt idx="68">
                  <c:v>2.2142857142857144</c:v>
                </c:pt>
                <c:pt idx="69">
                  <c:v>2.2342342342342341</c:v>
                </c:pt>
                <c:pt idx="70">
                  <c:v>2.2545454545454544</c:v>
                </c:pt>
                <c:pt idx="71">
                  <c:v>2.2752293577981653</c:v>
                </c:pt>
                <c:pt idx="72">
                  <c:v>2.2962962962962963</c:v>
                </c:pt>
                <c:pt idx="73">
                  <c:v>2.3177570093457942</c:v>
                </c:pt>
                <c:pt idx="74">
                  <c:v>2.3396226415094339</c:v>
                </c:pt>
                <c:pt idx="75">
                  <c:v>2.361904761904762</c:v>
                </c:pt>
                <c:pt idx="76">
                  <c:v>2.3846153846153846</c:v>
                </c:pt>
                <c:pt idx="77">
                  <c:v>2.407766990291262</c:v>
                </c:pt>
                <c:pt idx="78">
                  <c:v>2.4313725490196076</c:v>
                </c:pt>
                <c:pt idx="79">
                  <c:v>2.4554455445544554</c:v>
                </c:pt>
                <c:pt idx="80">
                  <c:v>2.48</c:v>
                </c:pt>
                <c:pt idx="81">
                  <c:v>2.5050505050505052</c:v>
                </c:pt>
                <c:pt idx="82">
                  <c:v>2.5306122448979593</c:v>
                </c:pt>
                <c:pt idx="83">
                  <c:v>2.5567010309278349</c:v>
                </c:pt>
                <c:pt idx="84">
                  <c:v>2.5833333333333335</c:v>
                </c:pt>
                <c:pt idx="85">
                  <c:v>2.6105263157894738</c:v>
                </c:pt>
                <c:pt idx="86">
                  <c:v>2.6382978723404253</c:v>
                </c:pt>
                <c:pt idx="87">
                  <c:v>2.6666666666666665</c:v>
                </c:pt>
                <c:pt idx="88">
                  <c:v>2.6956521739130435</c:v>
                </c:pt>
                <c:pt idx="89">
                  <c:v>2.7252747252747254</c:v>
                </c:pt>
                <c:pt idx="90">
                  <c:v>2.7555555555555555</c:v>
                </c:pt>
                <c:pt idx="91">
                  <c:v>2.7865168539325844</c:v>
                </c:pt>
                <c:pt idx="92">
                  <c:v>2.8181818181818183</c:v>
                </c:pt>
                <c:pt idx="93">
                  <c:v>2.8505747126436782</c:v>
                </c:pt>
                <c:pt idx="94">
                  <c:v>2.8837209302325579</c:v>
                </c:pt>
                <c:pt idx="95">
                  <c:v>2.9176470588235293</c:v>
                </c:pt>
                <c:pt idx="96">
                  <c:v>2.9523809523809526</c:v>
                </c:pt>
                <c:pt idx="97">
                  <c:v>2.9879518072289155</c:v>
                </c:pt>
                <c:pt idx="98">
                  <c:v>3.024390243902439</c:v>
                </c:pt>
                <c:pt idx="99">
                  <c:v>3.0617283950617282</c:v>
                </c:pt>
                <c:pt idx="100">
                  <c:v>3.1</c:v>
                </c:pt>
                <c:pt idx="101">
                  <c:v>3.1392405063291138</c:v>
                </c:pt>
                <c:pt idx="102">
                  <c:v>3.1794871794871793</c:v>
                </c:pt>
                <c:pt idx="103">
                  <c:v>3.220779220779221</c:v>
                </c:pt>
                <c:pt idx="104">
                  <c:v>3.263157894736842</c:v>
                </c:pt>
                <c:pt idx="105">
                  <c:v>3.3066666666666666</c:v>
                </c:pt>
                <c:pt idx="106">
                  <c:v>3.3513513513513513</c:v>
                </c:pt>
                <c:pt idx="107">
                  <c:v>3.3972602739726026</c:v>
                </c:pt>
                <c:pt idx="108">
                  <c:v>3.4444444444444446</c:v>
                </c:pt>
                <c:pt idx="109">
                  <c:v>3.492957746478873</c:v>
                </c:pt>
                <c:pt idx="110">
                  <c:v>3.5428571428571427</c:v>
                </c:pt>
                <c:pt idx="111">
                  <c:v>3.5942028985507246</c:v>
                </c:pt>
                <c:pt idx="112">
                  <c:v>3.6470588235294117</c:v>
                </c:pt>
                <c:pt idx="113">
                  <c:v>3.7014925373134329</c:v>
                </c:pt>
                <c:pt idx="114">
                  <c:v>3.7575757575757578</c:v>
                </c:pt>
                <c:pt idx="115">
                  <c:v>3.8153846153846156</c:v>
                </c:pt>
                <c:pt idx="116">
                  <c:v>3.875</c:v>
                </c:pt>
                <c:pt idx="117">
                  <c:v>3.9365079365079363</c:v>
                </c:pt>
                <c:pt idx="118">
                  <c:v>4</c:v>
                </c:pt>
                <c:pt idx="119">
                  <c:v>4.0655737704918034</c:v>
                </c:pt>
                <c:pt idx="120">
                  <c:v>4.1333333333333337</c:v>
                </c:pt>
              </c:numCache>
            </c:numRef>
          </c:xVal>
          <c:yVal>
            <c:numRef>
              <c:f>'K0.1'!$J$2:$J$342</c:f>
              <c:numCache>
                <c:formatCode>General</c:formatCode>
                <c:ptCount val="341"/>
                <c:pt idx="0">
                  <c:v>2.4579669822083252</c:v>
                </c:pt>
                <c:pt idx="1">
                  <c:v>2.4947619920426671</c:v>
                </c:pt>
                <c:pt idx="2">
                  <c:v>2.5319704289537981</c:v>
                </c:pt>
                <c:pt idx="3">
                  <c:v>2.5695993001803092</c:v>
                </c:pt>
                <c:pt idx="4">
                  <c:v>2.607655772216213</c:v>
                </c:pt>
                <c:pt idx="5">
                  <c:v>2.6461471753610972</c:v>
                </c:pt>
                <c:pt idx="6">
                  <c:v>2.685081008427189</c:v>
                </c:pt>
                <c:pt idx="7">
                  <c:v>2.7244649436096502</c:v>
                </c:pt>
                <c:pt idx="8">
                  <c:v>2.7643068315267918</c:v>
                </c:pt>
                <c:pt idx="9">
                  <c:v>2.8046147064371167</c:v>
                </c:pt>
                <c:pt idx="10">
                  <c:v>2.8453967916405034</c:v>
                </c:pt>
                <c:pt idx="11">
                  <c:v>2.8866615050711495</c:v>
                </c:pt>
                <c:pt idx="12">
                  <c:v>2.9284174650902566</c:v>
                </c:pt>
                <c:pt idx="13">
                  <c:v>2.9706734964868371</c:v>
                </c:pt>
                <c:pt idx="14">
                  <c:v>3.0134386366954242</c:v>
                </c:pt>
                <c:pt idx="15">
                  <c:v>3.0567221422398738</c:v>
                </c:pt>
                <c:pt idx="16">
                  <c:v>3.1005334954129147</c:v>
                </c:pt>
                <c:pt idx="17">
                  <c:v>3.144882411201575</c:v>
                </c:pt>
                <c:pt idx="18">
                  <c:v>3.1897788444691066</c:v>
                </c:pt>
                <c:pt idx="19">
                  <c:v>3.2352329974045597</c:v>
                </c:pt>
                <c:pt idx="20">
                  <c:v>3.2812553272517047</c:v>
                </c:pt>
                <c:pt idx="21">
                  <c:v>3.3278565543296326</c:v>
                </c:pt>
                <c:pt idx="22">
                  <c:v>3.3750476703579126</c:v>
                </c:pt>
                <c:pt idx="23">
                  <c:v>3.4228399470999298</c:v>
                </c:pt>
                <c:pt idx="24">
                  <c:v>3.471244945338638</c:v>
                </c:pt>
                <c:pt idx="25">
                  <c:v>3.5202745241997828</c:v>
                </c:pt>
                <c:pt idx="26">
                  <c:v>3.5699408508383446</c:v>
                </c:pt>
                <c:pt idx="27">
                  <c:v>3.6202564105048616</c:v>
                </c:pt>
                <c:pt idx="28">
                  <c:v>3.6712340170090947</c:v>
                </c:pt>
                <c:pt idx="29">
                  <c:v>3.7228868235994774</c:v>
                </c:pt>
                <c:pt idx="30">
                  <c:v>3.7752283342777329</c:v>
                </c:pt>
                <c:pt idx="31">
                  <c:v>3.8282724155691179</c:v>
                </c:pt>
                <c:pt idx="32">
                  <c:v>3.8820333087698469</c:v>
                </c:pt>
                <c:pt idx="33">
                  <c:v>3.9365256426943951</c:v>
                </c:pt>
                <c:pt idx="34">
                  <c:v>3.9917644469466751</c:v>
                </c:pt>
                <c:pt idx="35">
                  <c:v>4.047765165740369</c:v>
                </c:pt>
                <c:pt idx="36">
                  <c:v>4.104543672295085</c:v>
                </c:pt>
                <c:pt idx="37">
                  <c:v>4.1621162838365784</c:v>
                </c:pt>
                <c:pt idx="38">
                  <c:v>4.2204997772307706</c:v>
                </c:pt>
                <c:pt idx="39">
                  <c:v>4.2797114052830381</c:v>
                </c:pt>
                <c:pt idx="40">
                  <c:v>4.3397689137360498</c:v>
                </c:pt>
                <c:pt idx="41">
                  <c:v>4.4006905590013368</c:v>
                </c:pt>
                <c:pt idx="42">
                  <c:v>4.4624951266617714</c:v>
                </c:pt>
                <c:pt idx="43">
                  <c:v>4.5252019507844032</c:v>
                </c:pt>
                <c:pt idx="44">
                  <c:v>4.5888309340853084</c:v>
                </c:pt>
                <c:pt idx="45">
                  <c:v>4.6534025689906713</c:v>
                </c:pt>
                <c:pt idx="46">
                  <c:v>4.7189379596408898</c:v>
                </c:pt>
                <c:pt idx="47">
                  <c:v>4.7854588448873532</c:v>
                </c:pt>
                <c:pt idx="48">
                  <c:v>4.8529876223345205</c:v>
                </c:pt>
                <c:pt idx="49">
                  <c:v>4.9215473734831718</c:v>
                </c:pt>
                <c:pt idx="50">
                  <c:v>4.9911618900341086</c:v>
                </c:pt>
                <c:pt idx="51">
                  <c:v>5.0618557014152934</c:v>
                </c:pt>
                <c:pt idx="52">
                  <c:v>5.1336541035993086</c:v>
                </c:pt>
                <c:pt idx="53">
                  <c:v>5.206583189282286</c:v>
                </c:pt>
                <c:pt idx="54">
                  <c:v>5.2806698794999125</c:v>
                </c:pt>
                <c:pt idx="55">
                  <c:v>5.355941956761022</c:v>
                </c:pt>
                <c:pt idx="56">
                  <c:v>5.4324280997844063</c:v>
                </c:pt>
                <c:pt idx="57">
                  <c:v>5.5101579199301227</c:v>
                </c:pt>
                <c:pt idx="58">
                  <c:v>5.5891619994224904</c:v>
                </c:pt>
                <c:pt idx="59">
                  <c:v>5.6694719314684505</c:v>
                </c:pt>
                <c:pt idx="60">
                  <c:v>5.7511203623818439</c:v>
                </c:pt>
                <c:pt idx="61">
                  <c:v>5.8341410358315962</c:v>
                </c:pt>
                <c:pt idx="62">
                  <c:v>5.9185688393398195</c:v>
                </c:pt>
                <c:pt idx="63">
                  <c:v>6.0044398531644223</c:v>
                </c:pt>
                <c:pt idx="64">
                  <c:v>6.0917914017101378</c:v>
                </c:pt>
                <c:pt idx="65">
                  <c:v>6.1806621076218669</c:v>
                </c:pt>
                <c:pt idx="66">
                  <c:v>6.2710919487250312</c:v>
                </c:pt>
                <c:pt idx="67">
                  <c:v>6.3631223179893102</c:v>
                </c:pt>
                <c:pt idx="68">
                  <c:v>6.4567960867047418</c:v>
                </c:pt>
                <c:pt idx="69">
                  <c:v>6.552157671072699</c:v>
                </c:pt>
                <c:pt idx="70">
                  <c:v>6.6492531024291655</c:v>
                </c:pt>
                <c:pt idx="71">
                  <c:v>6.7481301013334605</c:v>
                </c:pt>
                <c:pt idx="72">
                  <c:v>6.8488381557730165</c:v>
                </c:pt>
                <c:pt idx="73">
                  <c:v>6.9514286037534987</c:v>
                </c:pt>
                <c:pt idx="74">
                  <c:v>7.055954720563804</c:v>
                </c:pt>
                <c:pt idx="75">
                  <c:v>7.162471811027638</c:v>
                </c:pt>
                <c:pt idx="76">
                  <c:v>7.2710373070773127</c:v>
                </c:pt>
                <c:pt idx="77">
                  <c:v>7.3817108710114496</c:v>
                </c:pt>
                <c:pt idx="78">
                  <c:v>7.4945545048266471</c:v>
                </c:pt>
                <c:pt idx="79">
                  <c:v>7.609632666044126</c:v>
                </c:pt>
                <c:pt idx="80">
                  <c:v>7.7270123904859549</c:v>
                </c:pt>
                <c:pt idx="81">
                  <c:v>7.8467634224922644</c:v>
                </c:pt>
                <c:pt idx="82">
                  <c:v>7.9689583531109491</c:v>
                </c:pt>
                <c:pt idx="83">
                  <c:v>8.0936727668351693</c:v>
                </c:pt>
                <c:pt idx="84">
                  <c:v>8.2209853975119831</c:v>
                </c:pt>
                <c:pt idx="85">
                  <c:v>8.3509782940977804</c:v>
                </c:pt>
                <c:pt idx="86">
                  <c:v>8.4837369969939118</c:v>
                </c:pt>
                <c:pt idx="87">
                  <c:v>8.6193507257587783</c:v>
                </c:pt>
                <c:pt idx="88">
                  <c:v>8.7579125790620118</c:v>
                </c:pt>
                <c:pt idx="89">
                  <c:v>8.8995197478224597</c:v>
                </c:pt>
                <c:pt idx="90">
                  <c:v>9.0442737425553617</c:v>
                </c:pt>
                <c:pt idx="91">
                  <c:v>9.1922806360463074</c:v>
                </c:pt>
                <c:pt idx="92">
                  <c:v>9.3436513225711373</c:v>
                </c:pt>
                <c:pt idx="93">
                  <c:v>9.4985017949930892</c:v>
                </c:pt>
                <c:pt idx="94">
                  <c:v>9.6569534411922948</c:v>
                </c:pt>
                <c:pt idx="95">
                  <c:v>9.819133361419718</c:v>
                </c:pt>
                <c:pt idx="96">
                  <c:v>9.9851747083192244</c:v>
                </c:pt>
                <c:pt idx="97">
                  <c:v>10.15521705152956</c:v>
                </c:pt>
                <c:pt idx="98">
                  <c:v>10.329406768964541</c:v>
                </c:pt>
                <c:pt idx="99">
                  <c:v>10.507897467076925</c:v>
                </c:pt>
                <c:pt idx="100">
                  <c:v>10.690850432642121</c:v>
                </c:pt>
                <c:pt idx="101">
                  <c:v>10.878435118854537</c:v>
                </c:pt>
                <c:pt idx="102">
                  <c:v>11.070829668815987</c:v>
                </c:pt>
                <c:pt idx="103">
                  <c:v>11.2682214798154</c:v>
                </c:pt>
                <c:pt idx="104">
                  <c:v>11.470807812156901</c:v>
                </c:pt>
                <c:pt idx="105">
                  <c:v>11.678796446694177</c:v>
                </c:pt>
                <c:pt idx="106">
                  <c:v>11.892406395678405</c:v>
                </c:pt>
                <c:pt idx="107">
                  <c:v>12.111868672032061</c:v>
                </c:pt>
                <c:pt idx="108">
                  <c:v>12.337427122728881</c:v>
                </c:pt>
                <c:pt idx="109">
                  <c:v>12.569339332600252</c:v>
                </c:pt>
                <c:pt idx="110">
                  <c:v>12.807877605610811</c:v>
                </c:pt>
                <c:pt idx="111">
                  <c:v>13.053330031462254</c:v>
                </c:pt>
                <c:pt idx="112">
                  <c:v>13.306001646309328</c:v>
                </c:pt>
                <c:pt idx="113">
                  <c:v>13.566215697420491</c:v>
                </c:pt>
                <c:pt idx="114">
                  <c:v>13.834315022807752</c:v>
                </c:pt>
                <c:pt idx="115">
                  <c:v>14.110663558206928</c:v>
                </c:pt>
                <c:pt idx="116">
                  <c:v>14.395647985337328</c:v>
                </c:pt>
                <c:pt idx="117">
                  <c:v>14.689679537138536</c:v>
                </c:pt>
                <c:pt idx="118">
                  <c:v>14.993195977707524</c:v>
                </c:pt>
                <c:pt idx="119">
                  <c:v>15.306663776983692</c:v>
                </c:pt>
                <c:pt idx="120">
                  <c:v>15.630580502902399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53-49CA-B2B3-D6E7897F0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'K0.1'!$C$1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'K0.1'!$B$2:$B$362</c:f>
              <c:numCache>
                <c:formatCode>General</c:formatCode>
                <c:ptCount val="361"/>
                <c:pt idx="0">
                  <c:v>900</c:v>
                </c:pt>
                <c:pt idx="1">
                  <c:v>895</c:v>
                </c:pt>
                <c:pt idx="2">
                  <c:v>890</c:v>
                </c:pt>
                <c:pt idx="3">
                  <c:v>885</c:v>
                </c:pt>
                <c:pt idx="4">
                  <c:v>880</c:v>
                </c:pt>
                <c:pt idx="5">
                  <c:v>875</c:v>
                </c:pt>
                <c:pt idx="6">
                  <c:v>870</c:v>
                </c:pt>
                <c:pt idx="7">
                  <c:v>865</c:v>
                </c:pt>
                <c:pt idx="8">
                  <c:v>860</c:v>
                </c:pt>
                <c:pt idx="9">
                  <c:v>855</c:v>
                </c:pt>
                <c:pt idx="10">
                  <c:v>850</c:v>
                </c:pt>
                <c:pt idx="11">
                  <c:v>845</c:v>
                </c:pt>
                <c:pt idx="12">
                  <c:v>840</c:v>
                </c:pt>
                <c:pt idx="13">
                  <c:v>835</c:v>
                </c:pt>
                <c:pt idx="14">
                  <c:v>830</c:v>
                </c:pt>
                <c:pt idx="15">
                  <c:v>825</c:v>
                </c:pt>
                <c:pt idx="16">
                  <c:v>820</c:v>
                </c:pt>
                <c:pt idx="17">
                  <c:v>815</c:v>
                </c:pt>
                <c:pt idx="18">
                  <c:v>810</c:v>
                </c:pt>
                <c:pt idx="19">
                  <c:v>805</c:v>
                </c:pt>
                <c:pt idx="20">
                  <c:v>800</c:v>
                </c:pt>
                <c:pt idx="21">
                  <c:v>795</c:v>
                </c:pt>
                <c:pt idx="22">
                  <c:v>790</c:v>
                </c:pt>
                <c:pt idx="23">
                  <c:v>785</c:v>
                </c:pt>
                <c:pt idx="24">
                  <c:v>780</c:v>
                </c:pt>
                <c:pt idx="25">
                  <c:v>775</c:v>
                </c:pt>
                <c:pt idx="26">
                  <c:v>770</c:v>
                </c:pt>
                <c:pt idx="27">
                  <c:v>765</c:v>
                </c:pt>
                <c:pt idx="28">
                  <c:v>760</c:v>
                </c:pt>
                <c:pt idx="29">
                  <c:v>755</c:v>
                </c:pt>
                <c:pt idx="30">
                  <c:v>750</c:v>
                </c:pt>
                <c:pt idx="31">
                  <c:v>745</c:v>
                </c:pt>
                <c:pt idx="32">
                  <c:v>740</c:v>
                </c:pt>
                <c:pt idx="33">
                  <c:v>735</c:v>
                </c:pt>
                <c:pt idx="34">
                  <c:v>730</c:v>
                </c:pt>
                <c:pt idx="35">
                  <c:v>725</c:v>
                </c:pt>
                <c:pt idx="36">
                  <c:v>720</c:v>
                </c:pt>
                <c:pt idx="37">
                  <c:v>715</c:v>
                </c:pt>
                <c:pt idx="38">
                  <c:v>710</c:v>
                </c:pt>
                <c:pt idx="39">
                  <c:v>705</c:v>
                </c:pt>
                <c:pt idx="40">
                  <c:v>700</c:v>
                </c:pt>
                <c:pt idx="41">
                  <c:v>695</c:v>
                </c:pt>
                <c:pt idx="42">
                  <c:v>690</c:v>
                </c:pt>
                <c:pt idx="43">
                  <c:v>685</c:v>
                </c:pt>
                <c:pt idx="44">
                  <c:v>680</c:v>
                </c:pt>
                <c:pt idx="45">
                  <c:v>675</c:v>
                </c:pt>
                <c:pt idx="46">
                  <c:v>670</c:v>
                </c:pt>
                <c:pt idx="47">
                  <c:v>665</c:v>
                </c:pt>
                <c:pt idx="48">
                  <c:v>660</c:v>
                </c:pt>
                <c:pt idx="49">
                  <c:v>655</c:v>
                </c:pt>
                <c:pt idx="50">
                  <c:v>650</c:v>
                </c:pt>
                <c:pt idx="51">
                  <c:v>645</c:v>
                </c:pt>
                <c:pt idx="52">
                  <c:v>640</c:v>
                </c:pt>
                <c:pt idx="53">
                  <c:v>635</c:v>
                </c:pt>
                <c:pt idx="54">
                  <c:v>630</c:v>
                </c:pt>
                <c:pt idx="55">
                  <c:v>625</c:v>
                </c:pt>
                <c:pt idx="56">
                  <c:v>620</c:v>
                </c:pt>
                <c:pt idx="57">
                  <c:v>615</c:v>
                </c:pt>
                <c:pt idx="58">
                  <c:v>610</c:v>
                </c:pt>
                <c:pt idx="59">
                  <c:v>605</c:v>
                </c:pt>
                <c:pt idx="60">
                  <c:v>600</c:v>
                </c:pt>
                <c:pt idx="61">
                  <c:v>595</c:v>
                </c:pt>
                <c:pt idx="62">
                  <c:v>590</c:v>
                </c:pt>
                <c:pt idx="63">
                  <c:v>585</c:v>
                </c:pt>
                <c:pt idx="64">
                  <c:v>580</c:v>
                </c:pt>
                <c:pt idx="65">
                  <c:v>575</c:v>
                </c:pt>
                <c:pt idx="66">
                  <c:v>570</c:v>
                </c:pt>
                <c:pt idx="67">
                  <c:v>565</c:v>
                </c:pt>
                <c:pt idx="68">
                  <c:v>560</c:v>
                </c:pt>
                <c:pt idx="69">
                  <c:v>555</c:v>
                </c:pt>
                <c:pt idx="70">
                  <c:v>550</c:v>
                </c:pt>
                <c:pt idx="71">
                  <c:v>545</c:v>
                </c:pt>
                <c:pt idx="72">
                  <c:v>540</c:v>
                </c:pt>
                <c:pt idx="73">
                  <c:v>535</c:v>
                </c:pt>
                <c:pt idx="74">
                  <c:v>530</c:v>
                </c:pt>
                <c:pt idx="75">
                  <c:v>525</c:v>
                </c:pt>
                <c:pt idx="76">
                  <c:v>520</c:v>
                </c:pt>
                <c:pt idx="77">
                  <c:v>515</c:v>
                </c:pt>
                <c:pt idx="78">
                  <c:v>510</c:v>
                </c:pt>
                <c:pt idx="79">
                  <c:v>505</c:v>
                </c:pt>
                <c:pt idx="80">
                  <c:v>500</c:v>
                </c:pt>
                <c:pt idx="81">
                  <c:v>495</c:v>
                </c:pt>
                <c:pt idx="82">
                  <c:v>490</c:v>
                </c:pt>
                <c:pt idx="83">
                  <c:v>485</c:v>
                </c:pt>
                <c:pt idx="84">
                  <c:v>480</c:v>
                </c:pt>
                <c:pt idx="85">
                  <c:v>475</c:v>
                </c:pt>
                <c:pt idx="86">
                  <c:v>470</c:v>
                </c:pt>
                <c:pt idx="87">
                  <c:v>465</c:v>
                </c:pt>
                <c:pt idx="88">
                  <c:v>460</c:v>
                </c:pt>
                <c:pt idx="89">
                  <c:v>455</c:v>
                </c:pt>
                <c:pt idx="90">
                  <c:v>450</c:v>
                </c:pt>
                <c:pt idx="91">
                  <c:v>445</c:v>
                </c:pt>
                <c:pt idx="92">
                  <c:v>440</c:v>
                </c:pt>
                <c:pt idx="93">
                  <c:v>435</c:v>
                </c:pt>
                <c:pt idx="94">
                  <c:v>430</c:v>
                </c:pt>
                <c:pt idx="95">
                  <c:v>425</c:v>
                </c:pt>
                <c:pt idx="96">
                  <c:v>420</c:v>
                </c:pt>
                <c:pt idx="97">
                  <c:v>415</c:v>
                </c:pt>
                <c:pt idx="98">
                  <c:v>410</c:v>
                </c:pt>
                <c:pt idx="99">
                  <c:v>405</c:v>
                </c:pt>
                <c:pt idx="100">
                  <c:v>400</c:v>
                </c:pt>
                <c:pt idx="101">
                  <c:v>395</c:v>
                </c:pt>
                <c:pt idx="102">
                  <c:v>390</c:v>
                </c:pt>
                <c:pt idx="103">
                  <c:v>385</c:v>
                </c:pt>
                <c:pt idx="104">
                  <c:v>380</c:v>
                </c:pt>
                <c:pt idx="105">
                  <c:v>375</c:v>
                </c:pt>
                <c:pt idx="106">
                  <c:v>370</c:v>
                </c:pt>
                <c:pt idx="107">
                  <c:v>365</c:v>
                </c:pt>
                <c:pt idx="108">
                  <c:v>360</c:v>
                </c:pt>
                <c:pt idx="109">
                  <c:v>355</c:v>
                </c:pt>
                <c:pt idx="110">
                  <c:v>350</c:v>
                </c:pt>
                <c:pt idx="111">
                  <c:v>345</c:v>
                </c:pt>
                <c:pt idx="112">
                  <c:v>340</c:v>
                </c:pt>
                <c:pt idx="113">
                  <c:v>335</c:v>
                </c:pt>
                <c:pt idx="114">
                  <c:v>330</c:v>
                </c:pt>
                <c:pt idx="115">
                  <c:v>325</c:v>
                </c:pt>
                <c:pt idx="116">
                  <c:v>320</c:v>
                </c:pt>
                <c:pt idx="117">
                  <c:v>315</c:v>
                </c:pt>
                <c:pt idx="118">
                  <c:v>310</c:v>
                </c:pt>
                <c:pt idx="119">
                  <c:v>305</c:v>
                </c:pt>
                <c:pt idx="120">
                  <c:v>300</c:v>
                </c:pt>
              </c:numCache>
            </c:numRef>
          </c:xVal>
          <c:yVal>
            <c:numRef>
              <c:f>'K0.1'!$C$2:$C$362</c:f>
              <c:numCache>
                <c:formatCode>General</c:formatCode>
                <c:ptCount val="361"/>
                <c:pt idx="0">
                  <c:v>10.371169999999999</c:v>
                </c:pt>
                <c:pt idx="1">
                  <c:v>19.922704</c:v>
                </c:pt>
                <c:pt idx="2">
                  <c:v>24.641884999999998</c:v>
                </c:pt>
                <c:pt idx="3">
                  <c:v>24.377776000000001</c:v>
                </c:pt>
                <c:pt idx="4">
                  <c:v>13.039362000000001</c:v>
                </c:pt>
                <c:pt idx="5">
                  <c:v>10.640082</c:v>
                </c:pt>
                <c:pt idx="6">
                  <c:v>5.8423230000000004</c:v>
                </c:pt>
                <c:pt idx="7">
                  <c:v>22.213207000000001</c:v>
                </c:pt>
                <c:pt idx="8">
                  <c:v>18.390537999999999</c:v>
                </c:pt>
                <c:pt idx="9">
                  <c:v>18.498290000000001</c:v>
                </c:pt>
                <c:pt idx="10">
                  <c:v>18.379725000000001</c:v>
                </c:pt>
                <c:pt idx="11">
                  <c:v>18.423756999999998</c:v>
                </c:pt>
                <c:pt idx="12">
                  <c:v>18.492387000000001</c:v>
                </c:pt>
                <c:pt idx="13">
                  <c:v>18.409754</c:v>
                </c:pt>
                <c:pt idx="14">
                  <c:v>18.375671000000001</c:v>
                </c:pt>
                <c:pt idx="15">
                  <c:v>18.336946000000001</c:v>
                </c:pt>
                <c:pt idx="16">
                  <c:v>18.362318999999999</c:v>
                </c:pt>
                <c:pt idx="17">
                  <c:v>18.359026</c:v>
                </c:pt>
                <c:pt idx="18">
                  <c:v>18.258848</c:v>
                </c:pt>
                <c:pt idx="19">
                  <c:v>18.256425</c:v>
                </c:pt>
                <c:pt idx="20">
                  <c:v>18.159251999999999</c:v>
                </c:pt>
                <c:pt idx="21">
                  <c:v>18.147271</c:v>
                </c:pt>
                <c:pt idx="22">
                  <c:v>18.037323000000001</c:v>
                </c:pt>
                <c:pt idx="23">
                  <c:v>18.027569</c:v>
                </c:pt>
                <c:pt idx="24">
                  <c:v>17.960801</c:v>
                </c:pt>
                <c:pt idx="25">
                  <c:v>17.943515999999999</c:v>
                </c:pt>
                <c:pt idx="26">
                  <c:v>17.834009000000002</c:v>
                </c:pt>
                <c:pt idx="27">
                  <c:v>17.769542999999999</c:v>
                </c:pt>
                <c:pt idx="28">
                  <c:v>17.646955999999999</c:v>
                </c:pt>
                <c:pt idx="29">
                  <c:v>17.645133000000001</c:v>
                </c:pt>
                <c:pt idx="30">
                  <c:v>17.545594000000001</c:v>
                </c:pt>
                <c:pt idx="31">
                  <c:v>17.523904000000002</c:v>
                </c:pt>
                <c:pt idx="32">
                  <c:v>17.361343000000002</c:v>
                </c:pt>
                <c:pt idx="33">
                  <c:v>17.269210999999999</c:v>
                </c:pt>
                <c:pt idx="34">
                  <c:v>17.226845999999998</c:v>
                </c:pt>
                <c:pt idx="35">
                  <c:v>17.151398</c:v>
                </c:pt>
                <c:pt idx="36">
                  <c:v>17.078374</c:v>
                </c:pt>
                <c:pt idx="37">
                  <c:v>16.995571000000002</c:v>
                </c:pt>
                <c:pt idx="38">
                  <c:v>16.882594999999998</c:v>
                </c:pt>
                <c:pt idx="39">
                  <c:v>16.802938999999999</c:v>
                </c:pt>
                <c:pt idx="40">
                  <c:v>16.726286999999999</c:v>
                </c:pt>
                <c:pt idx="41">
                  <c:v>16.622598</c:v>
                </c:pt>
                <c:pt idx="42">
                  <c:v>16.549468000000001</c:v>
                </c:pt>
                <c:pt idx="43">
                  <c:v>16.433885</c:v>
                </c:pt>
                <c:pt idx="44">
                  <c:v>16.348423</c:v>
                </c:pt>
                <c:pt idx="45">
                  <c:v>16.251626000000002</c:v>
                </c:pt>
                <c:pt idx="46">
                  <c:v>16.184868999999999</c:v>
                </c:pt>
                <c:pt idx="47">
                  <c:v>16.100849</c:v>
                </c:pt>
                <c:pt idx="48">
                  <c:v>16.002901999999999</c:v>
                </c:pt>
                <c:pt idx="49">
                  <c:v>15.929614000000001</c:v>
                </c:pt>
                <c:pt idx="50">
                  <c:v>15.840655999999999</c:v>
                </c:pt>
                <c:pt idx="51">
                  <c:v>15.735393</c:v>
                </c:pt>
                <c:pt idx="52">
                  <c:v>15.643958</c:v>
                </c:pt>
                <c:pt idx="53">
                  <c:v>15.589428</c:v>
                </c:pt>
                <c:pt idx="54">
                  <c:v>15.495386999999999</c:v>
                </c:pt>
                <c:pt idx="55">
                  <c:v>15.424144999999999</c:v>
                </c:pt>
                <c:pt idx="56">
                  <c:v>15.352115</c:v>
                </c:pt>
                <c:pt idx="57">
                  <c:v>15.232119000000001</c:v>
                </c:pt>
                <c:pt idx="58">
                  <c:v>15.137812</c:v>
                </c:pt>
                <c:pt idx="59">
                  <c:v>15.022335</c:v>
                </c:pt>
                <c:pt idx="60">
                  <c:v>14.905290000000001</c:v>
                </c:pt>
                <c:pt idx="61">
                  <c:v>14.791395</c:v>
                </c:pt>
                <c:pt idx="62">
                  <c:v>14.667365999999999</c:v>
                </c:pt>
                <c:pt idx="63">
                  <c:v>14.502554</c:v>
                </c:pt>
                <c:pt idx="64">
                  <c:v>14.298456</c:v>
                </c:pt>
                <c:pt idx="65">
                  <c:v>13.978152</c:v>
                </c:pt>
                <c:pt idx="66">
                  <c:v>13.471572999999999</c:v>
                </c:pt>
                <c:pt idx="67">
                  <c:v>12.686241000000001</c:v>
                </c:pt>
                <c:pt idx="68">
                  <c:v>11.692421</c:v>
                </c:pt>
                <c:pt idx="69">
                  <c:v>10.736373</c:v>
                </c:pt>
                <c:pt idx="70">
                  <c:v>10.151103000000001</c:v>
                </c:pt>
                <c:pt idx="71">
                  <c:v>9.9226949999999992</c:v>
                </c:pt>
                <c:pt idx="72">
                  <c:v>9.8299339999999997</c:v>
                </c:pt>
                <c:pt idx="73">
                  <c:v>9.7742599999999999</c:v>
                </c:pt>
                <c:pt idx="74">
                  <c:v>9.7312829999999995</c:v>
                </c:pt>
                <c:pt idx="75">
                  <c:v>9.686299</c:v>
                </c:pt>
                <c:pt idx="76">
                  <c:v>9.6417319999999993</c:v>
                </c:pt>
                <c:pt idx="77">
                  <c:v>9.5786449999999999</c:v>
                </c:pt>
                <c:pt idx="78">
                  <c:v>9.5176680000000005</c:v>
                </c:pt>
                <c:pt idx="79">
                  <c:v>9.4804980000000008</c:v>
                </c:pt>
                <c:pt idx="80">
                  <c:v>9.4706580000000002</c:v>
                </c:pt>
                <c:pt idx="81">
                  <c:v>9.4533729999999991</c:v>
                </c:pt>
                <c:pt idx="82">
                  <c:v>9.4363639999999993</c:v>
                </c:pt>
                <c:pt idx="83">
                  <c:v>9.4559010000000008</c:v>
                </c:pt>
                <c:pt idx="84">
                  <c:v>9.4404710000000005</c:v>
                </c:pt>
                <c:pt idx="85">
                  <c:v>9.3969860000000001</c:v>
                </c:pt>
                <c:pt idx="86">
                  <c:v>9.3585720000000006</c:v>
                </c:pt>
                <c:pt idx="87">
                  <c:v>9.3286409999999993</c:v>
                </c:pt>
                <c:pt idx="88">
                  <c:v>9.3075229999999998</c:v>
                </c:pt>
                <c:pt idx="89">
                  <c:v>9.3068720000000003</c:v>
                </c:pt>
                <c:pt idx="90">
                  <c:v>9.2919560000000008</c:v>
                </c:pt>
                <c:pt idx="91">
                  <c:v>9.2842920000000007</c:v>
                </c:pt>
                <c:pt idx="92">
                  <c:v>9.2836549999999995</c:v>
                </c:pt>
                <c:pt idx="93">
                  <c:v>9.2751219999999996</c:v>
                </c:pt>
                <c:pt idx="94">
                  <c:v>9.2573410000000003</c:v>
                </c:pt>
                <c:pt idx="95">
                  <c:v>9.2494309999999995</c:v>
                </c:pt>
                <c:pt idx="96">
                  <c:v>9.2510460000000005</c:v>
                </c:pt>
                <c:pt idx="97">
                  <c:v>9.2284690000000005</c:v>
                </c:pt>
                <c:pt idx="98">
                  <c:v>9.2150219999999994</c:v>
                </c:pt>
                <c:pt idx="99">
                  <c:v>9.2145399999999995</c:v>
                </c:pt>
                <c:pt idx="100">
                  <c:v>9.2132559999999994</c:v>
                </c:pt>
                <c:pt idx="101">
                  <c:v>9.1868800000000004</c:v>
                </c:pt>
                <c:pt idx="102">
                  <c:v>9.1056919999999995</c:v>
                </c:pt>
                <c:pt idx="103">
                  <c:v>8.9117870000000003</c:v>
                </c:pt>
                <c:pt idx="104">
                  <c:v>8.5184069999999998</c:v>
                </c:pt>
                <c:pt idx="105">
                  <c:v>8.1797330000000006</c:v>
                </c:pt>
                <c:pt idx="106">
                  <c:v>8.0600190000000005</c:v>
                </c:pt>
                <c:pt idx="107">
                  <c:v>8.08</c:v>
                </c:pt>
                <c:pt idx="108">
                  <c:v>8.1562190000000001</c:v>
                </c:pt>
                <c:pt idx="109">
                  <c:v>8.1648650000000007</c:v>
                </c:pt>
                <c:pt idx="110">
                  <c:v>8.2208100000000002</c:v>
                </c:pt>
                <c:pt idx="111">
                  <c:v>8.2177279999999993</c:v>
                </c:pt>
                <c:pt idx="112">
                  <c:v>8.2625609999999998</c:v>
                </c:pt>
                <c:pt idx="113">
                  <c:v>8.3704599999999996</c:v>
                </c:pt>
                <c:pt idx="114">
                  <c:v>8.4416679999999999</c:v>
                </c:pt>
                <c:pt idx="115">
                  <c:v>8.5017040000000001</c:v>
                </c:pt>
                <c:pt idx="116">
                  <c:v>8.6340859999999999</c:v>
                </c:pt>
                <c:pt idx="117">
                  <c:v>8.7397379999999991</c:v>
                </c:pt>
                <c:pt idx="118">
                  <c:v>8.8261330000000005</c:v>
                </c:pt>
                <c:pt idx="119">
                  <c:v>8.8425729999999998</c:v>
                </c:pt>
                <c:pt idx="120">
                  <c:v>9.1861280000000001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2A-4E57-9E97-0BC2E30F9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'K0.1'!$H$1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'K0.1'!$F$2:$F$362</c:f>
              <c:numCache>
                <c:formatCode>General</c:formatCode>
                <c:ptCount val="361"/>
                <c:pt idx="0">
                  <c:v>1.3777777777777778</c:v>
                </c:pt>
                <c:pt idx="1">
                  <c:v>1.3854748603351956</c:v>
                </c:pt>
                <c:pt idx="2">
                  <c:v>1.3932584269662922</c:v>
                </c:pt>
                <c:pt idx="3">
                  <c:v>1.4011299435028248</c:v>
                </c:pt>
                <c:pt idx="4">
                  <c:v>1.4090909090909092</c:v>
                </c:pt>
                <c:pt idx="5">
                  <c:v>1.417142857142857</c:v>
                </c:pt>
                <c:pt idx="6">
                  <c:v>1.4252873563218391</c:v>
                </c:pt>
                <c:pt idx="7">
                  <c:v>1.4335260115606936</c:v>
                </c:pt>
                <c:pt idx="8">
                  <c:v>1.441860465116279</c:v>
                </c:pt>
                <c:pt idx="9">
                  <c:v>1.4502923976608186</c:v>
                </c:pt>
                <c:pt idx="10">
                  <c:v>1.4588235294117646</c:v>
                </c:pt>
                <c:pt idx="11">
                  <c:v>1.4674556213017751</c:v>
                </c:pt>
                <c:pt idx="12">
                  <c:v>1.4761904761904763</c:v>
                </c:pt>
                <c:pt idx="13">
                  <c:v>1.4850299401197604</c:v>
                </c:pt>
                <c:pt idx="14">
                  <c:v>1.4939759036144578</c:v>
                </c:pt>
                <c:pt idx="15">
                  <c:v>1.5030303030303029</c:v>
                </c:pt>
                <c:pt idx="16">
                  <c:v>1.5121951219512195</c:v>
                </c:pt>
                <c:pt idx="17">
                  <c:v>1.5214723926380369</c:v>
                </c:pt>
                <c:pt idx="18">
                  <c:v>1.5308641975308641</c:v>
                </c:pt>
                <c:pt idx="19">
                  <c:v>1.5403726708074534</c:v>
                </c:pt>
                <c:pt idx="20">
                  <c:v>1.55</c:v>
                </c:pt>
                <c:pt idx="21">
                  <c:v>1.5597484276729561</c:v>
                </c:pt>
                <c:pt idx="22">
                  <c:v>1.5696202531645569</c:v>
                </c:pt>
                <c:pt idx="23">
                  <c:v>1.5796178343949046</c:v>
                </c:pt>
                <c:pt idx="24">
                  <c:v>1.5897435897435896</c:v>
                </c:pt>
                <c:pt idx="25">
                  <c:v>1.6</c:v>
                </c:pt>
                <c:pt idx="26">
                  <c:v>1.6103896103896105</c:v>
                </c:pt>
                <c:pt idx="27">
                  <c:v>1.6209150326797386</c:v>
                </c:pt>
                <c:pt idx="28">
                  <c:v>1.631578947368421</c:v>
                </c:pt>
                <c:pt idx="29">
                  <c:v>1.6423841059602649</c:v>
                </c:pt>
                <c:pt idx="30">
                  <c:v>1.6533333333333333</c:v>
                </c:pt>
                <c:pt idx="31">
                  <c:v>1.6644295302013423</c:v>
                </c:pt>
                <c:pt idx="32">
                  <c:v>1.6756756756756757</c:v>
                </c:pt>
                <c:pt idx="33">
                  <c:v>1.6870748299319729</c:v>
                </c:pt>
                <c:pt idx="34">
                  <c:v>1.6986301369863013</c:v>
                </c:pt>
                <c:pt idx="35">
                  <c:v>1.710344827586207</c:v>
                </c:pt>
                <c:pt idx="36">
                  <c:v>1.7222222222222223</c:v>
                </c:pt>
                <c:pt idx="37">
                  <c:v>1.7342657342657342</c:v>
                </c:pt>
                <c:pt idx="38">
                  <c:v>1.7464788732394365</c:v>
                </c:pt>
                <c:pt idx="39">
                  <c:v>1.7588652482269505</c:v>
                </c:pt>
                <c:pt idx="40">
                  <c:v>1.7714285714285714</c:v>
                </c:pt>
                <c:pt idx="41">
                  <c:v>1.7841726618705036</c:v>
                </c:pt>
                <c:pt idx="42">
                  <c:v>1.7971014492753623</c:v>
                </c:pt>
                <c:pt idx="43">
                  <c:v>1.8102189781021898</c:v>
                </c:pt>
                <c:pt idx="44">
                  <c:v>1.8235294117647058</c:v>
                </c:pt>
                <c:pt idx="45">
                  <c:v>1.837037037037037</c:v>
                </c:pt>
                <c:pt idx="46">
                  <c:v>1.8507462686567164</c:v>
                </c:pt>
                <c:pt idx="47">
                  <c:v>1.8646616541353382</c:v>
                </c:pt>
                <c:pt idx="48">
                  <c:v>1.8787878787878789</c:v>
                </c:pt>
                <c:pt idx="49">
                  <c:v>1.8931297709923665</c:v>
                </c:pt>
                <c:pt idx="50">
                  <c:v>1.9076923076923078</c:v>
                </c:pt>
                <c:pt idx="51">
                  <c:v>1.9224806201550388</c:v>
                </c:pt>
                <c:pt idx="52">
                  <c:v>1.9375</c:v>
                </c:pt>
                <c:pt idx="53">
                  <c:v>1.9527559055118111</c:v>
                </c:pt>
                <c:pt idx="54">
                  <c:v>1.9682539682539681</c:v>
                </c:pt>
                <c:pt idx="55">
                  <c:v>1.984</c:v>
                </c:pt>
                <c:pt idx="56">
                  <c:v>2</c:v>
                </c:pt>
                <c:pt idx="57">
                  <c:v>2.0162601626016259</c:v>
                </c:pt>
                <c:pt idx="58">
                  <c:v>2.0327868852459017</c:v>
                </c:pt>
                <c:pt idx="59">
                  <c:v>2.049586776859504</c:v>
                </c:pt>
                <c:pt idx="60">
                  <c:v>2.0666666666666669</c:v>
                </c:pt>
                <c:pt idx="61">
                  <c:v>2.0840336134453783</c:v>
                </c:pt>
                <c:pt idx="62">
                  <c:v>2.1016949152542375</c:v>
                </c:pt>
                <c:pt idx="63">
                  <c:v>2.1196581196581197</c:v>
                </c:pt>
                <c:pt idx="64">
                  <c:v>2.1379310344827585</c:v>
                </c:pt>
                <c:pt idx="65">
                  <c:v>2.1565217391304348</c:v>
                </c:pt>
                <c:pt idx="66">
                  <c:v>2.1754385964912282</c:v>
                </c:pt>
                <c:pt idx="67">
                  <c:v>2.1946902654867255</c:v>
                </c:pt>
                <c:pt idx="68">
                  <c:v>2.2142857142857144</c:v>
                </c:pt>
                <c:pt idx="69">
                  <c:v>2.2342342342342341</c:v>
                </c:pt>
                <c:pt idx="70">
                  <c:v>2.2545454545454544</c:v>
                </c:pt>
                <c:pt idx="71">
                  <c:v>2.2752293577981653</c:v>
                </c:pt>
                <c:pt idx="72">
                  <c:v>2.2962962962962963</c:v>
                </c:pt>
                <c:pt idx="73">
                  <c:v>2.3177570093457942</c:v>
                </c:pt>
                <c:pt idx="74">
                  <c:v>2.3396226415094339</c:v>
                </c:pt>
                <c:pt idx="75">
                  <c:v>2.361904761904762</c:v>
                </c:pt>
                <c:pt idx="76">
                  <c:v>2.3846153846153846</c:v>
                </c:pt>
                <c:pt idx="77">
                  <c:v>2.407766990291262</c:v>
                </c:pt>
                <c:pt idx="78">
                  <c:v>2.4313725490196076</c:v>
                </c:pt>
                <c:pt idx="79">
                  <c:v>2.4554455445544554</c:v>
                </c:pt>
                <c:pt idx="80">
                  <c:v>2.48</c:v>
                </c:pt>
                <c:pt idx="81">
                  <c:v>2.5050505050505052</c:v>
                </c:pt>
                <c:pt idx="82">
                  <c:v>2.5306122448979593</c:v>
                </c:pt>
                <c:pt idx="83">
                  <c:v>2.5567010309278349</c:v>
                </c:pt>
                <c:pt idx="84">
                  <c:v>2.5833333333333335</c:v>
                </c:pt>
                <c:pt idx="85">
                  <c:v>2.6105263157894738</c:v>
                </c:pt>
                <c:pt idx="86">
                  <c:v>2.6382978723404253</c:v>
                </c:pt>
                <c:pt idx="87">
                  <c:v>2.6666666666666665</c:v>
                </c:pt>
                <c:pt idx="88">
                  <c:v>2.6956521739130435</c:v>
                </c:pt>
                <c:pt idx="89">
                  <c:v>2.7252747252747254</c:v>
                </c:pt>
                <c:pt idx="90">
                  <c:v>2.7555555555555555</c:v>
                </c:pt>
                <c:pt idx="91">
                  <c:v>2.7865168539325844</c:v>
                </c:pt>
                <c:pt idx="92">
                  <c:v>2.8181818181818183</c:v>
                </c:pt>
                <c:pt idx="93">
                  <c:v>2.8505747126436782</c:v>
                </c:pt>
                <c:pt idx="94">
                  <c:v>2.8837209302325579</c:v>
                </c:pt>
                <c:pt idx="95">
                  <c:v>2.9176470588235293</c:v>
                </c:pt>
                <c:pt idx="96">
                  <c:v>2.9523809523809526</c:v>
                </c:pt>
                <c:pt idx="97">
                  <c:v>2.9879518072289155</c:v>
                </c:pt>
                <c:pt idx="98">
                  <c:v>3.024390243902439</c:v>
                </c:pt>
                <c:pt idx="99">
                  <c:v>3.0617283950617282</c:v>
                </c:pt>
                <c:pt idx="100">
                  <c:v>3.1</c:v>
                </c:pt>
                <c:pt idx="101">
                  <c:v>3.1392405063291138</c:v>
                </c:pt>
                <c:pt idx="102">
                  <c:v>3.1794871794871793</c:v>
                </c:pt>
                <c:pt idx="103">
                  <c:v>3.220779220779221</c:v>
                </c:pt>
                <c:pt idx="104">
                  <c:v>3.263157894736842</c:v>
                </c:pt>
                <c:pt idx="105">
                  <c:v>3.3066666666666666</c:v>
                </c:pt>
                <c:pt idx="106">
                  <c:v>3.3513513513513513</c:v>
                </c:pt>
                <c:pt idx="107">
                  <c:v>3.3972602739726026</c:v>
                </c:pt>
                <c:pt idx="108">
                  <c:v>3.4444444444444446</c:v>
                </c:pt>
                <c:pt idx="109">
                  <c:v>3.492957746478873</c:v>
                </c:pt>
                <c:pt idx="110">
                  <c:v>3.5428571428571427</c:v>
                </c:pt>
                <c:pt idx="111">
                  <c:v>3.5942028985507246</c:v>
                </c:pt>
                <c:pt idx="112">
                  <c:v>3.6470588235294117</c:v>
                </c:pt>
                <c:pt idx="113">
                  <c:v>3.7014925373134329</c:v>
                </c:pt>
                <c:pt idx="114">
                  <c:v>3.7575757575757578</c:v>
                </c:pt>
                <c:pt idx="115">
                  <c:v>3.8153846153846156</c:v>
                </c:pt>
                <c:pt idx="116">
                  <c:v>3.875</c:v>
                </c:pt>
                <c:pt idx="117">
                  <c:v>3.9365079365079363</c:v>
                </c:pt>
                <c:pt idx="118">
                  <c:v>4</c:v>
                </c:pt>
                <c:pt idx="119">
                  <c:v>4.0655737704918034</c:v>
                </c:pt>
                <c:pt idx="120">
                  <c:v>4.1333333333333337</c:v>
                </c:pt>
              </c:numCache>
            </c:numRef>
          </c:xVal>
          <c:yVal>
            <c:numRef>
              <c:f>'K0.1'!$H$2:$H$362</c:f>
              <c:numCache>
                <c:formatCode>General</c:formatCode>
                <c:ptCount val="361"/>
                <c:pt idx="0">
                  <c:v>-1612.242587810628</c:v>
                </c:pt>
                <c:pt idx="1">
                  <c:v>-162.15583284419637</c:v>
                </c:pt>
                <c:pt idx="2">
                  <c:v>6.1035744739395614</c:v>
                </c:pt>
                <c:pt idx="3">
                  <c:v>883.39930882545218</c:v>
                </c:pt>
                <c:pt idx="4">
                  <c:v>704.43880572394403</c:v>
                </c:pt>
                <c:pt idx="5">
                  <c:v>5339.6552278994477</c:v>
                </c:pt>
                <c:pt idx="6">
                  <c:v>-6762.5634100082889</c:v>
                </c:pt>
                <c:pt idx="7">
                  <c:v>170.83299092240165</c:v>
                </c:pt>
                <c:pt idx="8">
                  <c:v>-6.5427264655194195</c:v>
                </c:pt>
                <c:pt idx="9">
                  <c:v>7.1229664521790701</c:v>
                </c:pt>
                <c:pt idx="10">
                  <c:v>-2.6329824456977651</c:v>
                </c:pt>
                <c:pt idx="11">
                  <c:v>-4.012182693758561</c:v>
                </c:pt>
                <c:pt idx="12">
                  <c:v>4.7800474077544051</c:v>
                </c:pt>
                <c:pt idx="13">
                  <c:v>1.9699540453373767</c:v>
                </c:pt>
                <c:pt idx="14">
                  <c:v>2.2269285011909123</c:v>
                </c:pt>
                <c:pt idx="15">
                  <c:v>-1.4433700658260895</c:v>
                </c:pt>
                <c:pt idx="16">
                  <c:v>0.18466366167566597</c:v>
                </c:pt>
                <c:pt idx="17">
                  <c:v>5.6047124592830215</c:v>
                </c:pt>
                <c:pt idx="18">
                  <c:v>0.13522273992547373</c:v>
                </c:pt>
                <c:pt idx="19">
                  <c:v>5.4078391827305108</c:v>
                </c:pt>
                <c:pt idx="20">
                  <c:v>0.66544853777617285</c:v>
                </c:pt>
                <c:pt idx="21">
                  <c:v>6.1021752490594148</c:v>
                </c:pt>
                <c:pt idx="22">
                  <c:v>0.54078085341737259</c:v>
                </c:pt>
                <c:pt idx="23">
                  <c:v>3.6822453130428388</c:v>
                </c:pt>
                <c:pt idx="24">
                  <c:v>0.94885884179900681</c:v>
                </c:pt>
                <c:pt idx="25">
                  <c:v>6.0084460803662543</c:v>
                </c:pt>
                <c:pt idx="26">
                  <c:v>3.5515171910749572</c:v>
                </c:pt>
                <c:pt idx="27">
                  <c:v>6.7898428125052366</c:v>
                </c:pt>
                <c:pt idx="28">
                  <c:v>0.10088210602458701</c:v>
                </c:pt>
                <c:pt idx="29">
                  <c:v>5.4908416444734156</c:v>
                </c:pt>
                <c:pt idx="30">
                  <c:v>1.1949133071504161</c:v>
                </c:pt>
                <c:pt idx="31">
                  <c:v>9.0004496633426907</c:v>
                </c:pt>
                <c:pt idx="32">
                  <c:v>5.1624707595355046</c:v>
                </c:pt>
                <c:pt idx="33">
                  <c:v>2.3736657855535079</c:v>
                </c:pt>
                <c:pt idx="34">
                  <c:v>4.2196895986249308</c:v>
                </c:pt>
                <c:pt idx="35">
                  <c:v>4.0892064282206748</c:v>
                </c:pt>
                <c:pt idx="36">
                  <c:v>4.6458895439886927</c:v>
                </c:pt>
                <c:pt idx="37">
                  <c:v>6.3770677723405615</c:v>
                </c:pt>
                <c:pt idx="38">
                  <c:v>4.5218055958778631</c:v>
                </c:pt>
                <c:pt idx="39">
                  <c:v>4.3596259655130103</c:v>
                </c:pt>
                <c:pt idx="40">
                  <c:v>5.9232581692046544</c:v>
                </c:pt>
                <c:pt idx="41">
                  <c:v>4.1941915877063449</c:v>
                </c:pt>
                <c:pt idx="42">
                  <c:v>6.6636908181745138</c:v>
                </c:pt>
                <c:pt idx="43">
                  <c:v>4.9591377998860109</c:v>
                </c:pt>
                <c:pt idx="44">
                  <c:v>5.6422629764826944</c:v>
                </c:pt>
                <c:pt idx="45">
                  <c:v>3.9009383278382286</c:v>
                </c:pt>
                <c:pt idx="46">
                  <c:v>4.9151406467531995</c:v>
                </c:pt>
                <c:pt idx="47">
                  <c:v>5.7550980800961673</c:v>
                </c:pt>
                <c:pt idx="48">
                  <c:v>4.3200157645308108</c:v>
                </c:pt>
                <c:pt idx="49">
                  <c:v>5.2553245907651567</c:v>
                </c:pt>
                <c:pt idx="50">
                  <c:v>6.2537529468637194</c:v>
                </c:pt>
                <c:pt idx="51">
                  <c:v>5.4642988297650135</c:v>
                </c:pt>
                <c:pt idx="52">
                  <c:v>3.2598204264048709</c:v>
                </c:pt>
                <c:pt idx="53">
                  <c:v>5.6249945352585913</c:v>
                </c:pt>
                <c:pt idx="54">
                  <c:v>4.2712287797427253</c:v>
                </c:pt>
                <c:pt idx="55">
                  <c:v>4.3178412572684142</c:v>
                </c:pt>
                <c:pt idx="56">
                  <c:v>7.2309659008609035</c:v>
                </c:pt>
                <c:pt idx="57">
                  <c:v>5.7267760594242914</c:v>
                </c:pt>
                <c:pt idx="58">
                  <c:v>7.0630608071727368</c:v>
                </c:pt>
                <c:pt idx="59">
                  <c:v>7.2293543776248042</c:v>
                </c:pt>
                <c:pt idx="60">
                  <c:v>7.1029155705834572</c:v>
                </c:pt>
                <c:pt idx="61">
                  <c:v>7.8164301368296121</c:v>
                </c:pt>
                <c:pt idx="62">
                  <c:v>10.559008200148384</c:v>
                </c:pt>
                <c:pt idx="63">
                  <c:v>13.420272769810055</c:v>
                </c:pt>
                <c:pt idx="64">
                  <c:v>22.029611034114872</c:v>
                </c:pt>
                <c:pt idx="65">
                  <c:v>37.853505620359492</c:v>
                </c:pt>
                <c:pt idx="66">
                  <c:v>67.844466596412644</c:v>
                </c:pt>
                <c:pt idx="67">
                  <c:v>106.76923214399508</c:v>
                </c:pt>
                <c:pt idx="68">
                  <c:v>132.80103602718839</c:v>
                </c:pt>
                <c:pt idx="69">
                  <c:v>100.51281948400018</c:v>
                </c:pt>
                <c:pt idx="70">
                  <c:v>43.763095143444559</c:v>
                </c:pt>
                <c:pt idx="71">
                  <c:v>18.381952677687362</c:v>
                </c:pt>
                <c:pt idx="72">
                  <c:v>11.097600652933684</c:v>
                </c:pt>
                <c:pt idx="73">
                  <c:v>8.546371148818892</c:v>
                </c:pt>
                <c:pt idx="74">
                  <c:v>8.9075680278925482</c:v>
                </c:pt>
                <c:pt idx="75">
                  <c:v>8.7888724051455114</c:v>
                </c:pt>
                <c:pt idx="76">
                  <c:v>12.426615489395326</c:v>
                </c:pt>
                <c:pt idx="77">
                  <c:v>12.029024521345491</c:v>
                </c:pt>
                <c:pt idx="78">
                  <c:v>7.3107260730478192</c:v>
                </c:pt>
                <c:pt idx="79">
                  <c:v>1.9126365567441999</c:v>
                </c:pt>
                <c:pt idx="80">
                  <c:v>3.3084810496965957</c:v>
                </c:pt>
                <c:pt idx="81">
                  <c:v>3.2092682026376953</c:v>
                </c:pt>
                <c:pt idx="82">
                  <c:v>-3.6102258847505748</c:v>
                </c:pt>
                <c:pt idx="83">
                  <c:v>2.7911462401242861</c:v>
                </c:pt>
                <c:pt idx="84">
                  <c:v>7.7819396526903546</c:v>
                </c:pt>
                <c:pt idx="85">
                  <c:v>6.8264764337196659</c:v>
                </c:pt>
                <c:pt idx="86">
                  <c:v>5.2686326611488754</c:v>
                </c:pt>
                <c:pt idx="87">
                  <c:v>3.6704358396653798</c:v>
                </c:pt>
                <c:pt idx="88">
                  <c:v>0.111131958980244</c:v>
                </c:pt>
                <c:pt idx="89">
                  <c:v>2.4976787923309871</c:v>
                </c:pt>
                <c:pt idx="90">
                  <c:v>1.260050359870055</c:v>
                </c:pt>
                <c:pt idx="91">
                  <c:v>0.10255038479249018</c:v>
                </c:pt>
                <c:pt idx="92">
                  <c:v>1.3449938168786124</c:v>
                </c:pt>
                <c:pt idx="93">
                  <c:v>2.7515440638175823</c:v>
                </c:pt>
                <c:pt idx="94">
                  <c:v>1.2012586201207043</c:v>
                </c:pt>
                <c:pt idx="95">
                  <c:v>-0.23982207098295363</c:v>
                </c:pt>
                <c:pt idx="96">
                  <c:v>3.2857107320752661</c:v>
                </c:pt>
                <c:pt idx="97">
                  <c:v>1.9224337617489444</c:v>
                </c:pt>
                <c:pt idx="98">
                  <c:v>6.7411817301493926E-2</c:v>
                </c:pt>
                <c:pt idx="99">
                  <c:v>0.17525248062670026</c:v>
                </c:pt>
                <c:pt idx="100">
                  <c:v>3.5281958515339626</c:v>
                </c:pt>
                <c:pt idx="101">
                  <c:v>10.790797393691815</c:v>
                </c:pt>
                <c:pt idx="102">
                  <c:v>26.379855143143168</c:v>
                </c:pt>
                <c:pt idx="103">
                  <c:v>58.048827498746682</c:v>
                </c:pt>
                <c:pt idx="104">
                  <c:v>55.832774724013881</c:v>
                </c:pt>
                <c:pt idx="105">
                  <c:v>20.986017379781945</c:v>
                </c:pt>
                <c:pt idx="106">
                  <c:v>-3.4765323755243522</c:v>
                </c:pt>
                <c:pt idx="107">
                  <c:v>-12.661390195070517</c:v>
                </c:pt>
                <c:pt idx="108">
                  <c:v>-1.3738029514289196</c:v>
                </c:pt>
                <c:pt idx="109">
                  <c:v>-8.5343858944925817</c:v>
                </c:pt>
                <c:pt idx="110">
                  <c:v>0.45222823327908351</c:v>
                </c:pt>
                <c:pt idx="111">
                  <c:v>-6.3390360902947416</c:v>
                </c:pt>
                <c:pt idx="112">
                  <c:v>-14.384813879561952</c:v>
                </c:pt>
                <c:pt idx="113">
                  <c:v>-8.9034566609478549</c:v>
                </c:pt>
                <c:pt idx="114">
                  <c:v>-7.1035033935855472</c:v>
                </c:pt>
                <c:pt idx="115">
                  <c:v>-14.651189202849785</c:v>
                </c:pt>
                <c:pt idx="116">
                  <c:v>-10.842566311643692</c:v>
                </c:pt>
                <c:pt idx="117">
                  <c:v>-8.2914856725734083</c:v>
                </c:pt>
                <c:pt idx="118">
                  <c:v>-1.499263271412387</c:v>
                </c:pt>
                <c:pt idx="119">
                  <c:v>-28.440962426402166</c:v>
                </c:pt>
                <c:pt idx="120">
                  <c:v>4.8750981614405013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1C-48BC-881A-B6618BDB0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'K0.1'!$C$1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'K0.1'!$B$2:$B$342</c:f>
              <c:numCache>
                <c:formatCode>General</c:formatCode>
                <c:ptCount val="341"/>
                <c:pt idx="0">
                  <c:v>900</c:v>
                </c:pt>
                <c:pt idx="1">
                  <c:v>895</c:v>
                </c:pt>
                <c:pt idx="2">
                  <c:v>890</c:v>
                </c:pt>
                <c:pt idx="3">
                  <c:v>885</c:v>
                </c:pt>
                <c:pt idx="4">
                  <c:v>880</c:v>
                </c:pt>
                <c:pt idx="5">
                  <c:v>875</c:v>
                </c:pt>
                <c:pt idx="6">
                  <c:v>870</c:v>
                </c:pt>
                <c:pt idx="7">
                  <c:v>865</c:v>
                </c:pt>
                <c:pt idx="8">
                  <c:v>860</c:v>
                </c:pt>
                <c:pt idx="9">
                  <c:v>855</c:v>
                </c:pt>
                <c:pt idx="10">
                  <c:v>850</c:v>
                </c:pt>
                <c:pt idx="11">
                  <c:v>845</c:v>
                </c:pt>
                <c:pt idx="12">
                  <c:v>840</c:v>
                </c:pt>
                <c:pt idx="13">
                  <c:v>835</c:v>
                </c:pt>
                <c:pt idx="14">
                  <c:v>830</c:v>
                </c:pt>
                <c:pt idx="15">
                  <c:v>825</c:v>
                </c:pt>
                <c:pt idx="16">
                  <c:v>820</c:v>
                </c:pt>
                <c:pt idx="17">
                  <c:v>815</c:v>
                </c:pt>
                <c:pt idx="18">
                  <c:v>810</c:v>
                </c:pt>
                <c:pt idx="19">
                  <c:v>805</c:v>
                </c:pt>
                <c:pt idx="20">
                  <c:v>800</c:v>
                </c:pt>
                <c:pt idx="21">
                  <c:v>795</c:v>
                </c:pt>
                <c:pt idx="22">
                  <c:v>790</c:v>
                </c:pt>
                <c:pt idx="23">
                  <c:v>785</c:v>
                </c:pt>
                <c:pt idx="24">
                  <c:v>780</c:v>
                </c:pt>
                <c:pt idx="25">
                  <c:v>775</c:v>
                </c:pt>
                <c:pt idx="26">
                  <c:v>770</c:v>
                </c:pt>
                <c:pt idx="27">
                  <c:v>765</c:v>
                </c:pt>
                <c:pt idx="28">
                  <c:v>760</c:v>
                </c:pt>
                <c:pt idx="29">
                  <c:v>755</c:v>
                </c:pt>
                <c:pt idx="30">
                  <c:v>750</c:v>
                </c:pt>
                <c:pt idx="31">
                  <c:v>745</c:v>
                </c:pt>
                <c:pt idx="32">
                  <c:v>740</c:v>
                </c:pt>
                <c:pt idx="33">
                  <c:v>735</c:v>
                </c:pt>
                <c:pt idx="34">
                  <c:v>730</c:v>
                </c:pt>
                <c:pt idx="35">
                  <c:v>725</c:v>
                </c:pt>
                <c:pt idx="36">
                  <c:v>720</c:v>
                </c:pt>
                <c:pt idx="37">
                  <c:v>715</c:v>
                </c:pt>
                <c:pt idx="38">
                  <c:v>710</c:v>
                </c:pt>
                <c:pt idx="39">
                  <c:v>705</c:v>
                </c:pt>
                <c:pt idx="40">
                  <c:v>700</c:v>
                </c:pt>
                <c:pt idx="41">
                  <c:v>695</c:v>
                </c:pt>
                <c:pt idx="42">
                  <c:v>690</c:v>
                </c:pt>
                <c:pt idx="43">
                  <c:v>685</c:v>
                </c:pt>
                <c:pt idx="44">
                  <c:v>680</c:v>
                </c:pt>
                <c:pt idx="45">
                  <c:v>675</c:v>
                </c:pt>
                <c:pt idx="46">
                  <c:v>670</c:v>
                </c:pt>
                <c:pt idx="47">
                  <c:v>665</c:v>
                </c:pt>
                <c:pt idx="48">
                  <c:v>660</c:v>
                </c:pt>
                <c:pt idx="49">
                  <c:v>655</c:v>
                </c:pt>
                <c:pt idx="50">
                  <c:v>650</c:v>
                </c:pt>
                <c:pt idx="51">
                  <c:v>645</c:v>
                </c:pt>
                <c:pt idx="52">
                  <c:v>640</c:v>
                </c:pt>
                <c:pt idx="53">
                  <c:v>635</c:v>
                </c:pt>
                <c:pt idx="54">
                  <c:v>630</c:v>
                </c:pt>
                <c:pt idx="55">
                  <c:v>625</c:v>
                </c:pt>
                <c:pt idx="56">
                  <c:v>620</c:v>
                </c:pt>
                <c:pt idx="57">
                  <c:v>615</c:v>
                </c:pt>
                <c:pt idx="58">
                  <c:v>610</c:v>
                </c:pt>
                <c:pt idx="59">
                  <c:v>605</c:v>
                </c:pt>
                <c:pt idx="60">
                  <c:v>600</c:v>
                </c:pt>
                <c:pt idx="61">
                  <c:v>595</c:v>
                </c:pt>
                <c:pt idx="62">
                  <c:v>590</c:v>
                </c:pt>
                <c:pt idx="63">
                  <c:v>585</c:v>
                </c:pt>
                <c:pt idx="64">
                  <c:v>580</c:v>
                </c:pt>
                <c:pt idx="65">
                  <c:v>575</c:v>
                </c:pt>
                <c:pt idx="66">
                  <c:v>570</c:v>
                </c:pt>
                <c:pt idx="67">
                  <c:v>565</c:v>
                </c:pt>
                <c:pt idx="68">
                  <c:v>560</c:v>
                </c:pt>
                <c:pt idx="69">
                  <c:v>555</c:v>
                </c:pt>
                <c:pt idx="70">
                  <c:v>550</c:v>
                </c:pt>
                <c:pt idx="71">
                  <c:v>545</c:v>
                </c:pt>
                <c:pt idx="72">
                  <c:v>540</c:v>
                </c:pt>
                <c:pt idx="73">
                  <c:v>535</c:v>
                </c:pt>
                <c:pt idx="74">
                  <c:v>530</c:v>
                </c:pt>
                <c:pt idx="75">
                  <c:v>525</c:v>
                </c:pt>
                <c:pt idx="76">
                  <c:v>520</c:v>
                </c:pt>
                <c:pt idx="77">
                  <c:v>515</c:v>
                </c:pt>
                <c:pt idx="78">
                  <c:v>510</c:v>
                </c:pt>
                <c:pt idx="79">
                  <c:v>505</c:v>
                </c:pt>
                <c:pt idx="80">
                  <c:v>500</c:v>
                </c:pt>
                <c:pt idx="81">
                  <c:v>495</c:v>
                </c:pt>
                <c:pt idx="82">
                  <c:v>490</c:v>
                </c:pt>
                <c:pt idx="83">
                  <c:v>485</c:v>
                </c:pt>
                <c:pt idx="84">
                  <c:v>480</c:v>
                </c:pt>
                <c:pt idx="85">
                  <c:v>475</c:v>
                </c:pt>
                <c:pt idx="86">
                  <c:v>470</c:v>
                </c:pt>
                <c:pt idx="87">
                  <c:v>465</c:v>
                </c:pt>
                <c:pt idx="88">
                  <c:v>460</c:v>
                </c:pt>
                <c:pt idx="89">
                  <c:v>455</c:v>
                </c:pt>
                <c:pt idx="90">
                  <c:v>450</c:v>
                </c:pt>
                <c:pt idx="91">
                  <c:v>445</c:v>
                </c:pt>
                <c:pt idx="92">
                  <c:v>440</c:v>
                </c:pt>
                <c:pt idx="93">
                  <c:v>435</c:v>
                </c:pt>
                <c:pt idx="94">
                  <c:v>430</c:v>
                </c:pt>
                <c:pt idx="95">
                  <c:v>425</c:v>
                </c:pt>
                <c:pt idx="96">
                  <c:v>420</c:v>
                </c:pt>
                <c:pt idx="97">
                  <c:v>415</c:v>
                </c:pt>
                <c:pt idx="98">
                  <c:v>410</c:v>
                </c:pt>
                <c:pt idx="99">
                  <c:v>405</c:v>
                </c:pt>
                <c:pt idx="100">
                  <c:v>400</c:v>
                </c:pt>
                <c:pt idx="101">
                  <c:v>395</c:v>
                </c:pt>
                <c:pt idx="102">
                  <c:v>390</c:v>
                </c:pt>
                <c:pt idx="103">
                  <c:v>385</c:v>
                </c:pt>
                <c:pt idx="104">
                  <c:v>380</c:v>
                </c:pt>
                <c:pt idx="105">
                  <c:v>375</c:v>
                </c:pt>
                <c:pt idx="106">
                  <c:v>370</c:v>
                </c:pt>
                <c:pt idx="107">
                  <c:v>365</c:v>
                </c:pt>
                <c:pt idx="108">
                  <c:v>360</c:v>
                </c:pt>
                <c:pt idx="109">
                  <c:v>355</c:v>
                </c:pt>
                <c:pt idx="110">
                  <c:v>350</c:v>
                </c:pt>
                <c:pt idx="111">
                  <c:v>345</c:v>
                </c:pt>
                <c:pt idx="112">
                  <c:v>340</c:v>
                </c:pt>
                <c:pt idx="113">
                  <c:v>335</c:v>
                </c:pt>
                <c:pt idx="114">
                  <c:v>330</c:v>
                </c:pt>
                <c:pt idx="115">
                  <c:v>325</c:v>
                </c:pt>
                <c:pt idx="116">
                  <c:v>320</c:v>
                </c:pt>
                <c:pt idx="117">
                  <c:v>315</c:v>
                </c:pt>
                <c:pt idx="118">
                  <c:v>310</c:v>
                </c:pt>
                <c:pt idx="119">
                  <c:v>305</c:v>
                </c:pt>
                <c:pt idx="120">
                  <c:v>300</c:v>
                </c:pt>
              </c:numCache>
            </c:numRef>
          </c:xVal>
          <c:yVal>
            <c:numRef>
              <c:f>'K0.1'!$C$2:$C$342</c:f>
              <c:numCache>
                <c:formatCode>General</c:formatCode>
                <c:ptCount val="341"/>
                <c:pt idx="0">
                  <c:v>10.371169999999999</c:v>
                </c:pt>
                <c:pt idx="1">
                  <c:v>19.922704</c:v>
                </c:pt>
                <c:pt idx="2">
                  <c:v>24.641884999999998</c:v>
                </c:pt>
                <c:pt idx="3">
                  <c:v>24.377776000000001</c:v>
                </c:pt>
                <c:pt idx="4">
                  <c:v>13.039362000000001</c:v>
                </c:pt>
                <c:pt idx="5">
                  <c:v>10.640082</c:v>
                </c:pt>
                <c:pt idx="6">
                  <c:v>5.8423230000000004</c:v>
                </c:pt>
                <c:pt idx="7">
                  <c:v>22.213207000000001</c:v>
                </c:pt>
                <c:pt idx="8">
                  <c:v>18.390537999999999</c:v>
                </c:pt>
                <c:pt idx="9">
                  <c:v>18.498290000000001</c:v>
                </c:pt>
                <c:pt idx="10">
                  <c:v>18.379725000000001</c:v>
                </c:pt>
                <c:pt idx="11">
                  <c:v>18.423756999999998</c:v>
                </c:pt>
                <c:pt idx="12">
                  <c:v>18.492387000000001</c:v>
                </c:pt>
                <c:pt idx="13">
                  <c:v>18.409754</c:v>
                </c:pt>
                <c:pt idx="14">
                  <c:v>18.375671000000001</c:v>
                </c:pt>
                <c:pt idx="15">
                  <c:v>18.336946000000001</c:v>
                </c:pt>
                <c:pt idx="16">
                  <c:v>18.362318999999999</c:v>
                </c:pt>
                <c:pt idx="17">
                  <c:v>18.359026</c:v>
                </c:pt>
                <c:pt idx="18">
                  <c:v>18.258848</c:v>
                </c:pt>
                <c:pt idx="19">
                  <c:v>18.256425</c:v>
                </c:pt>
                <c:pt idx="20">
                  <c:v>18.159251999999999</c:v>
                </c:pt>
                <c:pt idx="21">
                  <c:v>18.147271</c:v>
                </c:pt>
                <c:pt idx="22">
                  <c:v>18.037323000000001</c:v>
                </c:pt>
                <c:pt idx="23">
                  <c:v>18.027569</c:v>
                </c:pt>
                <c:pt idx="24">
                  <c:v>17.960801</c:v>
                </c:pt>
                <c:pt idx="25">
                  <c:v>17.943515999999999</c:v>
                </c:pt>
                <c:pt idx="26">
                  <c:v>17.834009000000002</c:v>
                </c:pt>
                <c:pt idx="27">
                  <c:v>17.769542999999999</c:v>
                </c:pt>
                <c:pt idx="28">
                  <c:v>17.646955999999999</c:v>
                </c:pt>
                <c:pt idx="29">
                  <c:v>17.645133000000001</c:v>
                </c:pt>
                <c:pt idx="30">
                  <c:v>17.545594000000001</c:v>
                </c:pt>
                <c:pt idx="31">
                  <c:v>17.523904000000002</c:v>
                </c:pt>
                <c:pt idx="32">
                  <c:v>17.361343000000002</c:v>
                </c:pt>
                <c:pt idx="33">
                  <c:v>17.269210999999999</c:v>
                </c:pt>
                <c:pt idx="34">
                  <c:v>17.226845999999998</c:v>
                </c:pt>
                <c:pt idx="35">
                  <c:v>17.151398</c:v>
                </c:pt>
                <c:pt idx="36">
                  <c:v>17.078374</c:v>
                </c:pt>
                <c:pt idx="37">
                  <c:v>16.995571000000002</c:v>
                </c:pt>
                <c:pt idx="38">
                  <c:v>16.882594999999998</c:v>
                </c:pt>
                <c:pt idx="39">
                  <c:v>16.802938999999999</c:v>
                </c:pt>
                <c:pt idx="40">
                  <c:v>16.726286999999999</c:v>
                </c:pt>
                <c:pt idx="41">
                  <c:v>16.622598</c:v>
                </c:pt>
                <c:pt idx="42">
                  <c:v>16.549468000000001</c:v>
                </c:pt>
                <c:pt idx="43">
                  <c:v>16.433885</c:v>
                </c:pt>
                <c:pt idx="44">
                  <c:v>16.348423</c:v>
                </c:pt>
                <c:pt idx="45">
                  <c:v>16.251626000000002</c:v>
                </c:pt>
                <c:pt idx="46">
                  <c:v>16.184868999999999</c:v>
                </c:pt>
                <c:pt idx="47">
                  <c:v>16.100849</c:v>
                </c:pt>
                <c:pt idx="48">
                  <c:v>16.002901999999999</c:v>
                </c:pt>
                <c:pt idx="49">
                  <c:v>15.929614000000001</c:v>
                </c:pt>
                <c:pt idx="50">
                  <c:v>15.840655999999999</c:v>
                </c:pt>
                <c:pt idx="51">
                  <c:v>15.735393</c:v>
                </c:pt>
                <c:pt idx="52">
                  <c:v>15.643958</c:v>
                </c:pt>
                <c:pt idx="53">
                  <c:v>15.589428</c:v>
                </c:pt>
                <c:pt idx="54">
                  <c:v>15.495386999999999</c:v>
                </c:pt>
                <c:pt idx="55">
                  <c:v>15.424144999999999</c:v>
                </c:pt>
                <c:pt idx="56">
                  <c:v>15.352115</c:v>
                </c:pt>
                <c:pt idx="57">
                  <c:v>15.232119000000001</c:v>
                </c:pt>
                <c:pt idx="58">
                  <c:v>15.137812</c:v>
                </c:pt>
                <c:pt idx="59">
                  <c:v>15.022335</c:v>
                </c:pt>
                <c:pt idx="60">
                  <c:v>14.905290000000001</c:v>
                </c:pt>
                <c:pt idx="61">
                  <c:v>14.791395</c:v>
                </c:pt>
                <c:pt idx="62">
                  <c:v>14.667365999999999</c:v>
                </c:pt>
                <c:pt idx="63">
                  <c:v>14.502554</c:v>
                </c:pt>
                <c:pt idx="64">
                  <c:v>14.298456</c:v>
                </c:pt>
                <c:pt idx="65">
                  <c:v>13.978152</c:v>
                </c:pt>
                <c:pt idx="66">
                  <c:v>13.471572999999999</c:v>
                </c:pt>
                <c:pt idx="67">
                  <c:v>12.686241000000001</c:v>
                </c:pt>
                <c:pt idx="68">
                  <c:v>11.692421</c:v>
                </c:pt>
                <c:pt idx="69">
                  <c:v>10.736373</c:v>
                </c:pt>
                <c:pt idx="70">
                  <c:v>10.151103000000001</c:v>
                </c:pt>
                <c:pt idx="71">
                  <c:v>9.9226949999999992</c:v>
                </c:pt>
                <c:pt idx="72">
                  <c:v>9.8299339999999997</c:v>
                </c:pt>
                <c:pt idx="73">
                  <c:v>9.7742599999999999</c:v>
                </c:pt>
                <c:pt idx="74">
                  <c:v>9.7312829999999995</c:v>
                </c:pt>
                <c:pt idx="75">
                  <c:v>9.686299</c:v>
                </c:pt>
                <c:pt idx="76">
                  <c:v>9.6417319999999993</c:v>
                </c:pt>
                <c:pt idx="77">
                  <c:v>9.5786449999999999</c:v>
                </c:pt>
                <c:pt idx="78">
                  <c:v>9.5176680000000005</c:v>
                </c:pt>
                <c:pt idx="79">
                  <c:v>9.4804980000000008</c:v>
                </c:pt>
                <c:pt idx="80">
                  <c:v>9.4706580000000002</c:v>
                </c:pt>
                <c:pt idx="81">
                  <c:v>9.4533729999999991</c:v>
                </c:pt>
                <c:pt idx="82">
                  <c:v>9.4363639999999993</c:v>
                </c:pt>
                <c:pt idx="83">
                  <c:v>9.4559010000000008</c:v>
                </c:pt>
                <c:pt idx="84">
                  <c:v>9.4404710000000005</c:v>
                </c:pt>
                <c:pt idx="85">
                  <c:v>9.3969860000000001</c:v>
                </c:pt>
                <c:pt idx="86">
                  <c:v>9.3585720000000006</c:v>
                </c:pt>
                <c:pt idx="87">
                  <c:v>9.3286409999999993</c:v>
                </c:pt>
                <c:pt idx="88">
                  <c:v>9.3075229999999998</c:v>
                </c:pt>
                <c:pt idx="89">
                  <c:v>9.3068720000000003</c:v>
                </c:pt>
                <c:pt idx="90">
                  <c:v>9.2919560000000008</c:v>
                </c:pt>
                <c:pt idx="91">
                  <c:v>9.2842920000000007</c:v>
                </c:pt>
                <c:pt idx="92">
                  <c:v>9.2836549999999995</c:v>
                </c:pt>
                <c:pt idx="93">
                  <c:v>9.2751219999999996</c:v>
                </c:pt>
                <c:pt idx="94">
                  <c:v>9.2573410000000003</c:v>
                </c:pt>
                <c:pt idx="95">
                  <c:v>9.2494309999999995</c:v>
                </c:pt>
                <c:pt idx="96">
                  <c:v>9.2510460000000005</c:v>
                </c:pt>
                <c:pt idx="97">
                  <c:v>9.2284690000000005</c:v>
                </c:pt>
                <c:pt idx="98">
                  <c:v>9.2150219999999994</c:v>
                </c:pt>
                <c:pt idx="99">
                  <c:v>9.2145399999999995</c:v>
                </c:pt>
                <c:pt idx="100">
                  <c:v>9.2132559999999994</c:v>
                </c:pt>
                <c:pt idx="101">
                  <c:v>9.1868800000000004</c:v>
                </c:pt>
                <c:pt idx="102">
                  <c:v>9.1056919999999995</c:v>
                </c:pt>
                <c:pt idx="103">
                  <c:v>8.9117870000000003</c:v>
                </c:pt>
                <c:pt idx="104">
                  <c:v>8.5184069999999998</c:v>
                </c:pt>
                <c:pt idx="105">
                  <c:v>8.1797330000000006</c:v>
                </c:pt>
                <c:pt idx="106">
                  <c:v>8.0600190000000005</c:v>
                </c:pt>
                <c:pt idx="107">
                  <c:v>8.08</c:v>
                </c:pt>
                <c:pt idx="108">
                  <c:v>8.1562190000000001</c:v>
                </c:pt>
                <c:pt idx="109">
                  <c:v>8.1648650000000007</c:v>
                </c:pt>
                <c:pt idx="110">
                  <c:v>8.2208100000000002</c:v>
                </c:pt>
                <c:pt idx="111">
                  <c:v>8.2177279999999993</c:v>
                </c:pt>
                <c:pt idx="112">
                  <c:v>8.2625609999999998</c:v>
                </c:pt>
                <c:pt idx="113">
                  <c:v>8.3704599999999996</c:v>
                </c:pt>
                <c:pt idx="114">
                  <c:v>8.4416679999999999</c:v>
                </c:pt>
                <c:pt idx="115">
                  <c:v>8.5017040000000001</c:v>
                </c:pt>
                <c:pt idx="116">
                  <c:v>8.6340859999999999</c:v>
                </c:pt>
                <c:pt idx="117">
                  <c:v>8.7397379999999991</c:v>
                </c:pt>
                <c:pt idx="118">
                  <c:v>8.8261330000000005</c:v>
                </c:pt>
                <c:pt idx="119">
                  <c:v>8.8425729999999998</c:v>
                </c:pt>
                <c:pt idx="120">
                  <c:v>9.1861280000000001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68-4D5E-86BA-8F06D39CD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4466141732283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'K0.33'!$G$1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'K0.33'!$F$2:$F$442</c:f>
              <c:numCache>
                <c:formatCode>General</c:formatCode>
                <c:ptCount val="441"/>
                <c:pt idx="0">
                  <c:v>1.3777777777777778</c:v>
                </c:pt>
                <c:pt idx="1">
                  <c:v>1.3854748603351956</c:v>
                </c:pt>
                <c:pt idx="2">
                  <c:v>1.3932584269662922</c:v>
                </c:pt>
                <c:pt idx="3">
                  <c:v>1.4011299435028248</c:v>
                </c:pt>
                <c:pt idx="4">
                  <c:v>1.4090909090909092</c:v>
                </c:pt>
                <c:pt idx="5">
                  <c:v>1.417142857142857</c:v>
                </c:pt>
                <c:pt idx="6">
                  <c:v>1.4252873563218391</c:v>
                </c:pt>
                <c:pt idx="7">
                  <c:v>1.4335260115606936</c:v>
                </c:pt>
                <c:pt idx="8">
                  <c:v>1.441860465116279</c:v>
                </c:pt>
                <c:pt idx="9">
                  <c:v>1.4502923976608186</c:v>
                </c:pt>
                <c:pt idx="10">
                  <c:v>1.4588235294117646</c:v>
                </c:pt>
                <c:pt idx="11">
                  <c:v>1.4674556213017751</c:v>
                </c:pt>
                <c:pt idx="12">
                  <c:v>1.4761904761904763</c:v>
                </c:pt>
                <c:pt idx="13">
                  <c:v>1.4850299401197604</c:v>
                </c:pt>
                <c:pt idx="14">
                  <c:v>1.4939759036144578</c:v>
                </c:pt>
                <c:pt idx="15">
                  <c:v>1.5030303030303029</c:v>
                </c:pt>
                <c:pt idx="16">
                  <c:v>1.5121951219512195</c:v>
                </c:pt>
                <c:pt idx="17">
                  <c:v>1.5214723926380369</c:v>
                </c:pt>
                <c:pt idx="18">
                  <c:v>1.5308641975308641</c:v>
                </c:pt>
                <c:pt idx="19">
                  <c:v>1.5403726708074534</c:v>
                </c:pt>
                <c:pt idx="20">
                  <c:v>1.55</c:v>
                </c:pt>
                <c:pt idx="21">
                  <c:v>1.5597484276729561</c:v>
                </c:pt>
                <c:pt idx="22">
                  <c:v>1.5696202531645569</c:v>
                </c:pt>
                <c:pt idx="23">
                  <c:v>1.5796178343949046</c:v>
                </c:pt>
                <c:pt idx="24">
                  <c:v>1.5897435897435896</c:v>
                </c:pt>
                <c:pt idx="25">
                  <c:v>1.6</c:v>
                </c:pt>
                <c:pt idx="26">
                  <c:v>1.6103896103896105</c:v>
                </c:pt>
                <c:pt idx="27">
                  <c:v>1.6209150326797386</c:v>
                </c:pt>
                <c:pt idx="28">
                  <c:v>1.631578947368421</c:v>
                </c:pt>
                <c:pt idx="29">
                  <c:v>1.6423841059602649</c:v>
                </c:pt>
                <c:pt idx="30">
                  <c:v>1.6533333333333333</c:v>
                </c:pt>
                <c:pt idx="31">
                  <c:v>1.6644295302013423</c:v>
                </c:pt>
                <c:pt idx="32">
                  <c:v>1.6756756756756757</c:v>
                </c:pt>
                <c:pt idx="33">
                  <c:v>1.6870748299319729</c:v>
                </c:pt>
                <c:pt idx="34">
                  <c:v>1.6986301369863013</c:v>
                </c:pt>
                <c:pt idx="35">
                  <c:v>1.710344827586207</c:v>
                </c:pt>
                <c:pt idx="36">
                  <c:v>1.7222222222222223</c:v>
                </c:pt>
                <c:pt idx="37">
                  <c:v>1.7342657342657342</c:v>
                </c:pt>
                <c:pt idx="38">
                  <c:v>1.7464788732394365</c:v>
                </c:pt>
                <c:pt idx="39">
                  <c:v>1.7588652482269505</c:v>
                </c:pt>
                <c:pt idx="40">
                  <c:v>1.7714285714285714</c:v>
                </c:pt>
                <c:pt idx="41">
                  <c:v>1.7841726618705036</c:v>
                </c:pt>
                <c:pt idx="42">
                  <c:v>1.7971014492753623</c:v>
                </c:pt>
                <c:pt idx="43">
                  <c:v>1.8102189781021898</c:v>
                </c:pt>
                <c:pt idx="44">
                  <c:v>1.8235294117647058</c:v>
                </c:pt>
                <c:pt idx="45">
                  <c:v>1.837037037037037</c:v>
                </c:pt>
                <c:pt idx="46">
                  <c:v>1.8507462686567164</c:v>
                </c:pt>
                <c:pt idx="47">
                  <c:v>1.8646616541353382</c:v>
                </c:pt>
                <c:pt idx="48">
                  <c:v>1.8787878787878789</c:v>
                </c:pt>
                <c:pt idx="49">
                  <c:v>1.8931297709923665</c:v>
                </c:pt>
                <c:pt idx="50">
                  <c:v>1.9076923076923078</c:v>
                </c:pt>
                <c:pt idx="51">
                  <c:v>1.9224806201550388</c:v>
                </c:pt>
                <c:pt idx="52">
                  <c:v>1.9375</c:v>
                </c:pt>
                <c:pt idx="53">
                  <c:v>1.9527559055118111</c:v>
                </c:pt>
                <c:pt idx="54">
                  <c:v>1.9682539682539681</c:v>
                </c:pt>
                <c:pt idx="55">
                  <c:v>1.984</c:v>
                </c:pt>
                <c:pt idx="56">
                  <c:v>2</c:v>
                </c:pt>
                <c:pt idx="57">
                  <c:v>2.0162601626016259</c:v>
                </c:pt>
                <c:pt idx="58">
                  <c:v>2.0327868852459017</c:v>
                </c:pt>
                <c:pt idx="59">
                  <c:v>2.049586776859504</c:v>
                </c:pt>
                <c:pt idx="60">
                  <c:v>2.0666666666666669</c:v>
                </c:pt>
                <c:pt idx="61">
                  <c:v>2.0840336134453783</c:v>
                </c:pt>
                <c:pt idx="62">
                  <c:v>2.1016949152542375</c:v>
                </c:pt>
                <c:pt idx="63">
                  <c:v>2.1196581196581197</c:v>
                </c:pt>
                <c:pt idx="64">
                  <c:v>2.1379310344827585</c:v>
                </c:pt>
                <c:pt idx="65">
                  <c:v>2.1565217391304348</c:v>
                </c:pt>
                <c:pt idx="66">
                  <c:v>2.1754385964912282</c:v>
                </c:pt>
                <c:pt idx="67">
                  <c:v>2.1946902654867255</c:v>
                </c:pt>
                <c:pt idx="68">
                  <c:v>2.2142857142857144</c:v>
                </c:pt>
                <c:pt idx="69">
                  <c:v>2.2342342342342341</c:v>
                </c:pt>
                <c:pt idx="70">
                  <c:v>2.2545454545454544</c:v>
                </c:pt>
                <c:pt idx="71">
                  <c:v>2.2752293577981653</c:v>
                </c:pt>
                <c:pt idx="72">
                  <c:v>2.2962962962962963</c:v>
                </c:pt>
                <c:pt idx="73">
                  <c:v>2.3177570093457942</c:v>
                </c:pt>
                <c:pt idx="74">
                  <c:v>2.3396226415094339</c:v>
                </c:pt>
                <c:pt idx="75">
                  <c:v>2.361904761904762</c:v>
                </c:pt>
                <c:pt idx="76">
                  <c:v>2.3846153846153846</c:v>
                </c:pt>
                <c:pt idx="77">
                  <c:v>2.407766990291262</c:v>
                </c:pt>
                <c:pt idx="78">
                  <c:v>2.4313725490196076</c:v>
                </c:pt>
                <c:pt idx="79">
                  <c:v>2.4554455445544554</c:v>
                </c:pt>
                <c:pt idx="80">
                  <c:v>2.48</c:v>
                </c:pt>
                <c:pt idx="81">
                  <c:v>2.5050505050505052</c:v>
                </c:pt>
                <c:pt idx="82">
                  <c:v>2.5306122448979593</c:v>
                </c:pt>
                <c:pt idx="83">
                  <c:v>2.5567010309278349</c:v>
                </c:pt>
                <c:pt idx="84">
                  <c:v>2.5833333333333335</c:v>
                </c:pt>
                <c:pt idx="85">
                  <c:v>2.6105263157894738</c:v>
                </c:pt>
                <c:pt idx="86">
                  <c:v>2.6382978723404253</c:v>
                </c:pt>
                <c:pt idx="87">
                  <c:v>2.6666666666666665</c:v>
                </c:pt>
                <c:pt idx="88">
                  <c:v>2.6956521739130435</c:v>
                </c:pt>
                <c:pt idx="89">
                  <c:v>2.7252747252747254</c:v>
                </c:pt>
                <c:pt idx="90">
                  <c:v>2.7555555555555555</c:v>
                </c:pt>
                <c:pt idx="91">
                  <c:v>2.7865168539325844</c:v>
                </c:pt>
                <c:pt idx="92">
                  <c:v>2.8181818181818183</c:v>
                </c:pt>
                <c:pt idx="93">
                  <c:v>2.8505747126436782</c:v>
                </c:pt>
                <c:pt idx="94">
                  <c:v>2.8837209302325579</c:v>
                </c:pt>
                <c:pt idx="95">
                  <c:v>2.9176470588235293</c:v>
                </c:pt>
                <c:pt idx="96">
                  <c:v>2.9523809523809526</c:v>
                </c:pt>
                <c:pt idx="97">
                  <c:v>2.9879518072289155</c:v>
                </c:pt>
                <c:pt idx="98">
                  <c:v>3.024390243902439</c:v>
                </c:pt>
                <c:pt idx="99">
                  <c:v>3.0617283950617282</c:v>
                </c:pt>
                <c:pt idx="100">
                  <c:v>3.1</c:v>
                </c:pt>
                <c:pt idx="101">
                  <c:v>3.1392405063291138</c:v>
                </c:pt>
                <c:pt idx="102">
                  <c:v>3.1794871794871793</c:v>
                </c:pt>
                <c:pt idx="103">
                  <c:v>3.220779220779221</c:v>
                </c:pt>
                <c:pt idx="104">
                  <c:v>3.263157894736842</c:v>
                </c:pt>
                <c:pt idx="105">
                  <c:v>3.3066666666666666</c:v>
                </c:pt>
                <c:pt idx="106">
                  <c:v>3.3513513513513513</c:v>
                </c:pt>
                <c:pt idx="107">
                  <c:v>3.3972602739726026</c:v>
                </c:pt>
                <c:pt idx="108">
                  <c:v>3.4444444444444446</c:v>
                </c:pt>
                <c:pt idx="109">
                  <c:v>3.492957746478873</c:v>
                </c:pt>
                <c:pt idx="110">
                  <c:v>3.5428571428571427</c:v>
                </c:pt>
                <c:pt idx="111">
                  <c:v>3.5942028985507246</c:v>
                </c:pt>
                <c:pt idx="112">
                  <c:v>3.6470588235294117</c:v>
                </c:pt>
                <c:pt idx="113">
                  <c:v>3.7014925373134329</c:v>
                </c:pt>
                <c:pt idx="114">
                  <c:v>3.7575757575757578</c:v>
                </c:pt>
                <c:pt idx="115">
                  <c:v>3.8153846153846156</c:v>
                </c:pt>
                <c:pt idx="116">
                  <c:v>3.875</c:v>
                </c:pt>
                <c:pt idx="117">
                  <c:v>3.9365079365079363</c:v>
                </c:pt>
                <c:pt idx="118">
                  <c:v>4</c:v>
                </c:pt>
                <c:pt idx="119">
                  <c:v>4.0655737704918034</c:v>
                </c:pt>
                <c:pt idx="120">
                  <c:v>4.1333333333333337</c:v>
                </c:pt>
              </c:numCache>
            </c:numRef>
          </c:xVal>
          <c:yVal>
            <c:numRef>
              <c:f>'K0.33'!$G$2:$G$442</c:f>
              <c:numCache>
                <c:formatCode>General</c:formatCode>
                <c:ptCount val="441"/>
                <c:pt idx="0">
                  <c:v>3.1394289065892713</c:v>
                </c:pt>
                <c:pt idx="1">
                  <c:v>12.661764780271008</c:v>
                </c:pt>
                <c:pt idx="2">
                  <c:v>8.5926882027394651</c:v>
                </c:pt>
                <c:pt idx="3">
                  <c:v>9.7057054406867103</c:v>
                </c:pt>
                <c:pt idx="4">
                  <c:v>6.3977235655510158</c:v>
                </c:pt>
                <c:pt idx="5">
                  <c:v>2.3142479779464082</c:v>
                </c:pt>
                <c:pt idx="6">
                  <c:v>30.262381827667259</c:v>
                </c:pt>
                <c:pt idx="7">
                  <c:v>143.04554140686881</c:v>
                </c:pt>
                <c:pt idx="8">
                  <c:v>12.974396672662573</c:v>
                </c:pt>
                <c:pt idx="9">
                  <c:v>13.508996680518941</c:v>
                </c:pt>
                <c:pt idx="10">
                  <c:v>13.312577315426207</c:v>
                </c:pt>
                <c:pt idx="11">
                  <c:v>13.169172660017617</c:v>
                </c:pt>
                <c:pt idx="12">
                  <c:v>13.269381243599277</c:v>
                </c:pt>
                <c:pt idx="13">
                  <c:v>13.323550685278864</c:v>
                </c:pt>
                <c:pt idx="14">
                  <c:v>13.519397372961564</c:v>
                </c:pt>
                <c:pt idx="15">
                  <c:v>13.573001486626938</c:v>
                </c:pt>
                <c:pt idx="16">
                  <c:v>13.581591806831083</c:v>
                </c:pt>
                <c:pt idx="17">
                  <c:v>13.788512588277356</c:v>
                </c:pt>
                <c:pt idx="18">
                  <c:v>13.782317306722625</c:v>
                </c:pt>
                <c:pt idx="19">
                  <c:v>13.755383072748856</c:v>
                </c:pt>
                <c:pt idx="20">
                  <c:v>14.097862207921857</c:v>
                </c:pt>
                <c:pt idx="21">
                  <c:v>14.252275874282844</c:v>
                </c:pt>
                <c:pt idx="22">
                  <c:v>14.488476775837752</c:v>
                </c:pt>
                <c:pt idx="23">
                  <c:v>14.632068162415123</c:v>
                </c:pt>
                <c:pt idx="24">
                  <c:v>14.944025734416782</c:v>
                </c:pt>
                <c:pt idx="25">
                  <c:v>15.009729913062626</c:v>
                </c:pt>
                <c:pt idx="26">
                  <c:v>15.141292079089407</c:v>
                </c:pt>
                <c:pt idx="27">
                  <c:v>15.421432276096773</c:v>
                </c:pt>
                <c:pt idx="28">
                  <c:v>15.513194421833374</c:v>
                </c:pt>
                <c:pt idx="29">
                  <c:v>15.679071036138852</c:v>
                </c:pt>
                <c:pt idx="30">
                  <c:v>15.965607757466914</c:v>
                </c:pt>
                <c:pt idx="31">
                  <c:v>16.039475011121201</c:v>
                </c:pt>
                <c:pt idx="32">
                  <c:v>16.378394350915595</c:v>
                </c:pt>
                <c:pt idx="33">
                  <c:v>16.308781789277514</c:v>
                </c:pt>
                <c:pt idx="34">
                  <c:v>16.373573260544145</c:v>
                </c:pt>
                <c:pt idx="35">
                  <c:v>16.840195592615277</c:v>
                </c:pt>
                <c:pt idx="36">
                  <c:v>16.939197409156083</c:v>
                </c:pt>
                <c:pt idx="37">
                  <c:v>17.1924446379413</c:v>
                </c:pt>
                <c:pt idx="38">
                  <c:v>17.290924506451343</c:v>
                </c:pt>
                <c:pt idx="39">
                  <c:v>17.484178462283694</c:v>
                </c:pt>
                <c:pt idx="40">
                  <c:v>17.760006969198979</c:v>
                </c:pt>
                <c:pt idx="41">
                  <c:v>17.891035530756852</c:v>
                </c:pt>
                <c:pt idx="42">
                  <c:v>18.000033798455267</c:v>
                </c:pt>
                <c:pt idx="43">
                  <c:v>18.337480034210881</c:v>
                </c:pt>
                <c:pt idx="44">
                  <c:v>18.552980542459562</c:v>
                </c:pt>
                <c:pt idx="45">
                  <c:v>18.659870554219719</c:v>
                </c:pt>
                <c:pt idx="46">
                  <c:v>18.929349396860886</c:v>
                </c:pt>
                <c:pt idx="47">
                  <c:v>19.138269656825518</c:v>
                </c:pt>
                <c:pt idx="48">
                  <c:v>19.430606153623518</c:v>
                </c:pt>
                <c:pt idx="49">
                  <c:v>19.605359811013933</c:v>
                </c:pt>
                <c:pt idx="50">
                  <c:v>19.877415836361973</c:v>
                </c:pt>
                <c:pt idx="51">
                  <c:v>19.982500346581983</c:v>
                </c:pt>
                <c:pt idx="52">
                  <c:v>20.292971622792471</c:v>
                </c:pt>
                <c:pt idx="53">
                  <c:v>20.426907445036907</c:v>
                </c:pt>
                <c:pt idx="54">
                  <c:v>20.748354248412809</c:v>
                </c:pt>
                <c:pt idx="55">
                  <c:v>20.972897259919645</c:v>
                </c:pt>
                <c:pt idx="56">
                  <c:v>21.255984614467931</c:v>
                </c:pt>
                <c:pt idx="57">
                  <c:v>21.570143723664081</c:v>
                </c:pt>
                <c:pt idx="58">
                  <c:v>21.759270994926919</c:v>
                </c:pt>
                <c:pt idx="59">
                  <c:v>22.180742315573067</c:v>
                </c:pt>
                <c:pt idx="60">
                  <c:v>22.367999593517144</c:v>
                </c:pt>
                <c:pt idx="61">
                  <c:v>22.743288430893205</c:v>
                </c:pt>
                <c:pt idx="62">
                  <c:v>23.048954539080853</c:v>
                </c:pt>
                <c:pt idx="63">
                  <c:v>23.580984519638331</c:v>
                </c:pt>
                <c:pt idx="64">
                  <c:v>24.250258735396965</c:v>
                </c:pt>
                <c:pt idx="65">
                  <c:v>25.13763022684952</c:v>
                </c:pt>
                <c:pt idx="66">
                  <c:v>26.464723361091497</c:v>
                </c:pt>
                <c:pt idx="67">
                  <c:v>28.475571932759145</c:v>
                </c:pt>
                <c:pt idx="68">
                  <c:v>31.160331744990607</c:v>
                </c:pt>
                <c:pt idx="69">
                  <c:v>34.019392294449872</c:v>
                </c:pt>
                <c:pt idx="70">
                  <c:v>35.973484000620644</c:v>
                </c:pt>
                <c:pt idx="71">
                  <c:v>38.620254564225775</c:v>
                </c:pt>
                <c:pt idx="72">
                  <c:v>39.524007359751828</c:v>
                </c:pt>
                <c:pt idx="73">
                  <c:v>40.236634798050979</c:v>
                </c:pt>
                <c:pt idx="74">
                  <c:v>40.667757179291151</c:v>
                </c:pt>
                <c:pt idx="75">
                  <c:v>40.94783270801949</c:v>
                </c:pt>
                <c:pt idx="76">
                  <c:v>40.659694495451788</c:v>
                </c:pt>
                <c:pt idx="77">
                  <c:v>39.768093224787165</c:v>
                </c:pt>
                <c:pt idx="78">
                  <c:v>38.141214061219749</c:v>
                </c:pt>
                <c:pt idx="79">
                  <c:v>37.120896836170338</c:v>
                </c:pt>
                <c:pt idx="80">
                  <c:v>36.785488466427104</c:v>
                </c:pt>
                <c:pt idx="81">
                  <c:v>37.72539839552384</c:v>
                </c:pt>
                <c:pt idx="82">
                  <c:v>39.027900543793173</c:v>
                </c:pt>
                <c:pt idx="83">
                  <c:v>40.646694802641129</c:v>
                </c:pt>
                <c:pt idx="84">
                  <c:v>42.530559123875193</c:v>
                </c:pt>
                <c:pt idx="85">
                  <c:v>42.139173314198977</c:v>
                </c:pt>
                <c:pt idx="86">
                  <c:v>41.741166791440094</c:v>
                </c:pt>
                <c:pt idx="87">
                  <c:v>41.151427298767466</c:v>
                </c:pt>
                <c:pt idx="88">
                  <c:v>40.9843276757504</c:v>
                </c:pt>
                <c:pt idx="89">
                  <c:v>41.299644161400948</c:v>
                </c:pt>
                <c:pt idx="90">
                  <c:v>41.899009085634681</c:v>
                </c:pt>
                <c:pt idx="91">
                  <c:v>42.42542646435848</c:v>
                </c:pt>
                <c:pt idx="92">
                  <c:v>42.810686237631032</c:v>
                </c:pt>
                <c:pt idx="93">
                  <c:v>43.02172154692807</c:v>
                </c:pt>
                <c:pt idx="94">
                  <c:v>43.384294952703918</c:v>
                </c:pt>
                <c:pt idx="95">
                  <c:v>43.267145146573313</c:v>
                </c:pt>
                <c:pt idx="96">
                  <c:v>43.442389240196697</c:v>
                </c:pt>
                <c:pt idx="97">
                  <c:v>43.555032668624257</c:v>
                </c:pt>
                <c:pt idx="98">
                  <c:v>43.571800574867638</c:v>
                </c:pt>
                <c:pt idx="99">
                  <c:v>43.893900457700354</c:v>
                </c:pt>
                <c:pt idx="100">
                  <c:v>44.05868316961017</c:v>
                </c:pt>
                <c:pt idx="101">
                  <c:v>44.23037664261561</c:v>
                </c:pt>
                <c:pt idx="102">
                  <c:v>45.161537051532306</c:v>
                </c:pt>
                <c:pt idx="103">
                  <c:v>47.386654354782415</c:v>
                </c:pt>
                <c:pt idx="104">
                  <c:v>51.340158033814511</c:v>
                </c:pt>
                <c:pt idx="105">
                  <c:v>54.336427829389535</c:v>
                </c:pt>
                <c:pt idx="106">
                  <c:v>54.789570646713862</c:v>
                </c:pt>
                <c:pt idx="107">
                  <c:v>55.038814456563721</c:v>
                </c:pt>
                <c:pt idx="108">
                  <c:v>57.36249097180427</c:v>
                </c:pt>
                <c:pt idx="109">
                  <c:v>57.15817953639263</c:v>
                </c:pt>
                <c:pt idx="110">
                  <c:v>56.067942271255696</c:v>
                </c:pt>
                <c:pt idx="111">
                  <c:v>55.860157838703522</c:v>
                </c:pt>
                <c:pt idx="112">
                  <c:v>55.938089592969114</c:v>
                </c:pt>
                <c:pt idx="113">
                  <c:v>54.572770465381872</c:v>
                </c:pt>
                <c:pt idx="114">
                  <c:v>53.486959272770285</c:v>
                </c:pt>
                <c:pt idx="115">
                  <c:v>52.85038886183996</c:v>
                </c:pt>
                <c:pt idx="116">
                  <c:v>51.116499613074318</c:v>
                </c:pt>
                <c:pt idx="117">
                  <c:v>50.728217390459662</c:v>
                </c:pt>
                <c:pt idx="118">
                  <c:v>50.570708187772581</c:v>
                </c:pt>
                <c:pt idx="119">
                  <c:v>51.202382070769609</c:v>
                </c:pt>
                <c:pt idx="120">
                  <c:v>57.489519412208203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B8-4BBC-992B-6331562A76D3}"/>
            </c:ext>
          </c:extLst>
        </c:ser>
        <c:ser>
          <c:idx val="1"/>
          <c:order val="1"/>
          <c:tx>
            <c:strRef>
              <c:f>'K0.33'!$I$1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'K0.33'!$F$2:$F$442</c:f>
              <c:numCache>
                <c:formatCode>General</c:formatCode>
                <c:ptCount val="441"/>
                <c:pt idx="0">
                  <c:v>1.3777777777777778</c:v>
                </c:pt>
                <c:pt idx="1">
                  <c:v>1.3854748603351956</c:v>
                </c:pt>
                <c:pt idx="2">
                  <c:v>1.3932584269662922</c:v>
                </c:pt>
                <c:pt idx="3">
                  <c:v>1.4011299435028248</c:v>
                </c:pt>
                <c:pt idx="4">
                  <c:v>1.4090909090909092</c:v>
                </c:pt>
                <c:pt idx="5">
                  <c:v>1.417142857142857</c:v>
                </c:pt>
                <c:pt idx="6">
                  <c:v>1.4252873563218391</c:v>
                </c:pt>
                <c:pt idx="7">
                  <c:v>1.4335260115606936</c:v>
                </c:pt>
                <c:pt idx="8">
                  <c:v>1.441860465116279</c:v>
                </c:pt>
                <c:pt idx="9">
                  <c:v>1.4502923976608186</c:v>
                </c:pt>
                <c:pt idx="10">
                  <c:v>1.4588235294117646</c:v>
                </c:pt>
                <c:pt idx="11">
                  <c:v>1.4674556213017751</c:v>
                </c:pt>
                <c:pt idx="12">
                  <c:v>1.4761904761904763</c:v>
                </c:pt>
                <c:pt idx="13">
                  <c:v>1.4850299401197604</c:v>
                </c:pt>
                <c:pt idx="14">
                  <c:v>1.4939759036144578</c:v>
                </c:pt>
                <c:pt idx="15">
                  <c:v>1.5030303030303029</c:v>
                </c:pt>
                <c:pt idx="16">
                  <c:v>1.5121951219512195</c:v>
                </c:pt>
                <c:pt idx="17">
                  <c:v>1.5214723926380369</c:v>
                </c:pt>
                <c:pt idx="18">
                  <c:v>1.5308641975308641</c:v>
                </c:pt>
                <c:pt idx="19">
                  <c:v>1.5403726708074534</c:v>
                </c:pt>
                <c:pt idx="20">
                  <c:v>1.55</c:v>
                </c:pt>
                <c:pt idx="21">
                  <c:v>1.5597484276729561</c:v>
                </c:pt>
                <c:pt idx="22">
                  <c:v>1.5696202531645569</c:v>
                </c:pt>
                <c:pt idx="23">
                  <c:v>1.5796178343949046</c:v>
                </c:pt>
                <c:pt idx="24">
                  <c:v>1.5897435897435896</c:v>
                </c:pt>
                <c:pt idx="25">
                  <c:v>1.6</c:v>
                </c:pt>
                <c:pt idx="26">
                  <c:v>1.6103896103896105</c:v>
                </c:pt>
                <c:pt idx="27">
                  <c:v>1.6209150326797386</c:v>
                </c:pt>
                <c:pt idx="28">
                  <c:v>1.631578947368421</c:v>
                </c:pt>
                <c:pt idx="29">
                  <c:v>1.6423841059602649</c:v>
                </c:pt>
                <c:pt idx="30">
                  <c:v>1.6533333333333333</c:v>
                </c:pt>
                <c:pt idx="31">
                  <c:v>1.6644295302013423</c:v>
                </c:pt>
                <c:pt idx="32">
                  <c:v>1.6756756756756757</c:v>
                </c:pt>
                <c:pt idx="33">
                  <c:v>1.6870748299319729</c:v>
                </c:pt>
                <c:pt idx="34">
                  <c:v>1.6986301369863013</c:v>
                </c:pt>
                <c:pt idx="35">
                  <c:v>1.710344827586207</c:v>
                </c:pt>
                <c:pt idx="36">
                  <c:v>1.7222222222222223</c:v>
                </c:pt>
                <c:pt idx="37">
                  <c:v>1.7342657342657342</c:v>
                </c:pt>
                <c:pt idx="38">
                  <c:v>1.7464788732394365</c:v>
                </c:pt>
                <c:pt idx="39">
                  <c:v>1.7588652482269505</c:v>
                </c:pt>
                <c:pt idx="40">
                  <c:v>1.7714285714285714</c:v>
                </c:pt>
                <c:pt idx="41">
                  <c:v>1.7841726618705036</c:v>
                </c:pt>
                <c:pt idx="42">
                  <c:v>1.7971014492753623</c:v>
                </c:pt>
                <c:pt idx="43">
                  <c:v>1.8102189781021898</c:v>
                </c:pt>
                <c:pt idx="44">
                  <c:v>1.8235294117647058</c:v>
                </c:pt>
                <c:pt idx="45">
                  <c:v>1.837037037037037</c:v>
                </c:pt>
                <c:pt idx="46">
                  <c:v>1.8507462686567164</c:v>
                </c:pt>
                <c:pt idx="47">
                  <c:v>1.8646616541353382</c:v>
                </c:pt>
                <c:pt idx="48">
                  <c:v>1.8787878787878789</c:v>
                </c:pt>
                <c:pt idx="49">
                  <c:v>1.8931297709923665</c:v>
                </c:pt>
                <c:pt idx="50">
                  <c:v>1.9076923076923078</c:v>
                </c:pt>
                <c:pt idx="51">
                  <c:v>1.9224806201550388</c:v>
                </c:pt>
                <c:pt idx="52">
                  <c:v>1.9375</c:v>
                </c:pt>
                <c:pt idx="53">
                  <c:v>1.9527559055118111</c:v>
                </c:pt>
                <c:pt idx="54">
                  <c:v>1.9682539682539681</c:v>
                </c:pt>
                <c:pt idx="55">
                  <c:v>1.984</c:v>
                </c:pt>
                <c:pt idx="56">
                  <c:v>2</c:v>
                </c:pt>
                <c:pt idx="57">
                  <c:v>2.0162601626016259</c:v>
                </c:pt>
                <c:pt idx="58">
                  <c:v>2.0327868852459017</c:v>
                </c:pt>
                <c:pt idx="59">
                  <c:v>2.049586776859504</c:v>
                </c:pt>
                <c:pt idx="60">
                  <c:v>2.0666666666666669</c:v>
                </c:pt>
                <c:pt idx="61">
                  <c:v>2.0840336134453783</c:v>
                </c:pt>
                <c:pt idx="62">
                  <c:v>2.1016949152542375</c:v>
                </c:pt>
                <c:pt idx="63">
                  <c:v>2.1196581196581197</c:v>
                </c:pt>
                <c:pt idx="64">
                  <c:v>2.1379310344827585</c:v>
                </c:pt>
                <c:pt idx="65">
                  <c:v>2.1565217391304348</c:v>
                </c:pt>
                <c:pt idx="66">
                  <c:v>2.1754385964912282</c:v>
                </c:pt>
                <c:pt idx="67">
                  <c:v>2.1946902654867255</c:v>
                </c:pt>
                <c:pt idx="68">
                  <c:v>2.2142857142857144</c:v>
                </c:pt>
                <c:pt idx="69">
                  <c:v>2.2342342342342341</c:v>
                </c:pt>
                <c:pt idx="70">
                  <c:v>2.2545454545454544</c:v>
                </c:pt>
                <c:pt idx="71">
                  <c:v>2.2752293577981653</c:v>
                </c:pt>
                <c:pt idx="72">
                  <c:v>2.2962962962962963</c:v>
                </c:pt>
                <c:pt idx="73">
                  <c:v>2.3177570093457942</c:v>
                </c:pt>
                <c:pt idx="74">
                  <c:v>2.3396226415094339</c:v>
                </c:pt>
                <c:pt idx="75">
                  <c:v>2.361904761904762</c:v>
                </c:pt>
                <c:pt idx="76">
                  <c:v>2.3846153846153846</c:v>
                </c:pt>
                <c:pt idx="77">
                  <c:v>2.407766990291262</c:v>
                </c:pt>
                <c:pt idx="78">
                  <c:v>2.4313725490196076</c:v>
                </c:pt>
                <c:pt idx="79">
                  <c:v>2.4554455445544554</c:v>
                </c:pt>
                <c:pt idx="80">
                  <c:v>2.48</c:v>
                </c:pt>
                <c:pt idx="81">
                  <c:v>2.5050505050505052</c:v>
                </c:pt>
                <c:pt idx="82">
                  <c:v>2.5306122448979593</c:v>
                </c:pt>
                <c:pt idx="83">
                  <c:v>2.5567010309278349</c:v>
                </c:pt>
                <c:pt idx="84">
                  <c:v>2.5833333333333335</c:v>
                </c:pt>
                <c:pt idx="85">
                  <c:v>2.6105263157894738</c:v>
                </c:pt>
                <c:pt idx="86">
                  <c:v>2.6382978723404253</c:v>
                </c:pt>
                <c:pt idx="87">
                  <c:v>2.6666666666666665</c:v>
                </c:pt>
                <c:pt idx="88">
                  <c:v>2.6956521739130435</c:v>
                </c:pt>
                <c:pt idx="89">
                  <c:v>2.7252747252747254</c:v>
                </c:pt>
                <c:pt idx="90">
                  <c:v>2.7555555555555555</c:v>
                </c:pt>
                <c:pt idx="91">
                  <c:v>2.7865168539325844</c:v>
                </c:pt>
                <c:pt idx="92">
                  <c:v>2.8181818181818183</c:v>
                </c:pt>
                <c:pt idx="93">
                  <c:v>2.8505747126436782</c:v>
                </c:pt>
                <c:pt idx="94">
                  <c:v>2.8837209302325579</c:v>
                </c:pt>
                <c:pt idx="95">
                  <c:v>2.9176470588235293</c:v>
                </c:pt>
                <c:pt idx="96">
                  <c:v>2.9523809523809526</c:v>
                </c:pt>
                <c:pt idx="97">
                  <c:v>2.9879518072289155</c:v>
                </c:pt>
                <c:pt idx="98">
                  <c:v>3.024390243902439</c:v>
                </c:pt>
                <c:pt idx="99">
                  <c:v>3.0617283950617282</c:v>
                </c:pt>
                <c:pt idx="100">
                  <c:v>3.1</c:v>
                </c:pt>
                <c:pt idx="101">
                  <c:v>3.1392405063291138</c:v>
                </c:pt>
                <c:pt idx="102">
                  <c:v>3.1794871794871793</c:v>
                </c:pt>
                <c:pt idx="103">
                  <c:v>3.220779220779221</c:v>
                </c:pt>
                <c:pt idx="104">
                  <c:v>3.263157894736842</c:v>
                </c:pt>
                <c:pt idx="105">
                  <c:v>3.3066666666666666</c:v>
                </c:pt>
                <c:pt idx="106">
                  <c:v>3.3513513513513513</c:v>
                </c:pt>
                <c:pt idx="107">
                  <c:v>3.3972602739726026</c:v>
                </c:pt>
                <c:pt idx="108">
                  <c:v>3.4444444444444446</c:v>
                </c:pt>
                <c:pt idx="109">
                  <c:v>3.492957746478873</c:v>
                </c:pt>
                <c:pt idx="110">
                  <c:v>3.5428571428571427</c:v>
                </c:pt>
                <c:pt idx="111">
                  <c:v>3.5942028985507246</c:v>
                </c:pt>
                <c:pt idx="112">
                  <c:v>3.6470588235294117</c:v>
                </c:pt>
                <c:pt idx="113">
                  <c:v>3.7014925373134329</c:v>
                </c:pt>
                <c:pt idx="114">
                  <c:v>3.7575757575757578</c:v>
                </c:pt>
                <c:pt idx="115">
                  <c:v>3.8153846153846156</c:v>
                </c:pt>
                <c:pt idx="116">
                  <c:v>3.875</c:v>
                </c:pt>
                <c:pt idx="117">
                  <c:v>3.9365079365079363</c:v>
                </c:pt>
                <c:pt idx="118">
                  <c:v>4</c:v>
                </c:pt>
                <c:pt idx="119">
                  <c:v>4.0655737704918034</c:v>
                </c:pt>
                <c:pt idx="120">
                  <c:v>4.1333333333333337</c:v>
                </c:pt>
              </c:numCache>
            </c:numRef>
          </c:xVal>
          <c:yVal>
            <c:numRef>
              <c:f>'K0.33'!$I$2:$I$442</c:f>
              <c:numCache>
                <c:formatCode>General</c:formatCode>
                <c:ptCount val="441"/>
                <c:pt idx="0">
                  <c:v>-83.449081572710952</c:v>
                </c:pt>
                <c:pt idx="1">
                  <c:v>-82.394509251680489</c:v>
                </c:pt>
                <c:pt idx="2">
                  <c:v>-81.32808780344746</c:v>
                </c:pt>
                <c:pt idx="3">
                  <c:v>-80.249616395347402</c:v>
                </c:pt>
                <c:pt idx="4">
                  <c:v>-79.158889630337086</c:v>
                </c:pt>
                <c:pt idx="5">
                  <c:v>-78.055697416583826</c:v>
                </c:pt>
                <c:pt idx="6">
                  <c:v>-76.939824832557491</c:v>
                </c:pt>
                <c:pt idx="7">
                  <c:v>-75.811051987444188</c:v>
                </c:pt>
                <c:pt idx="8">
                  <c:v>-74.669153876690046</c:v>
                </c:pt>
                <c:pt idx="9">
                  <c:v>-73.513900232476772</c:v>
                </c:pt>
                <c:pt idx="10">
                  <c:v>-72.345055368919787</c:v>
                </c:pt>
                <c:pt idx="11">
                  <c:v>-71.162378021770451</c:v>
                </c:pt>
                <c:pt idx="12">
                  <c:v>-69.965621182393107</c:v>
                </c:pt>
                <c:pt idx="13">
                  <c:v>-68.754531925777741</c:v>
                </c:pt>
                <c:pt idx="14">
                  <c:v>-67.528851232335683</c:v>
                </c:pt>
                <c:pt idx="15">
                  <c:v>-66.288313803215544</c:v>
                </c:pt>
                <c:pt idx="16">
                  <c:v>-65.032647868862199</c:v>
                </c:pt>
                <c:pt idx="17">
                  <c:v>-63.761574990529056</c:v>
                </c:pt>
                <c:pt idx="18">
                  <c:v>-62.474809854438774</c:v>
                </c:pt>
                <c:pt idx="19">
                  <c:v>-61.172060058272791</c:v>
                </c:pt>
                <c:pt idx="20">
                  <c:v>-59.853025889654731</c:v>
                </c:pt>
                <c:pt idx="21">
                  <c:v>-58.517400096274201</c:v>
                </c:pt>
                <c:pt idx="22">
                  <c:v>-57.164867647281255</c:v>
                </c:pt>
                <c:pt idx="23">
                  <c:v>-55.79510548556226</c:v>
                </c:pt>
                <c:pt idx="24">
                  <c:v>-54.407782270487928</c:v>
                </c:pt>
                <c:pt idx="25">
                  <c:v>-53.002558110702921</c:v>
                </c:pt>
                <c:pt idx="26">
                  <c:v>-51.57908428650515</c:v>
                </c:pt>
                <c:pt idx="27">
                  <c:v>-50.137002961337487</c:v>
                </c:pt>
                <c:pt idx="28">
                  <c:v>-48.675946881891292</c:v>
                </c:pt>
                <c:pt idx="29">
                  <c:v>-47.195539066293492</c:v>
                </c:pt>
                <c:pt idx="30">
                  <c:v>-45.695392479821038</c:v>
                </c:pt>
                <c:pt idx="31">
                  <c:v>-44.175109697556991</c:v>
                </c:pt>
                <c:pt idx="32">
                  <c:v>-42.634282553370497</c:v>
                </c:pt>
                <c:pt idx="33">
                  <c:v>-41.072491774569187</c:v>
                </c:pt>
                <c:pt idx="34">
                  <c:v>-39.489306601537777</c:v>
                </c:pt>
                <c:pt idx="35">
                  <c:v>-37.884284391636896</c:v>
                </c:pt>
                <c:pt idx="36">
                  <c:v>-36.256970206598538</c:v>
                </c:pt>
                <c:pt idx="37">
                  <c:v>-34.606896382608625</c:v>
                </c:pt>
                <c:pt idx="38">
                  <c:v>-32.933582082224461</c:v>
                </c:pt>
                <c:pt idx="39">
                  <c:v>-31.236532827224863</c:v>
                </c:pt>
                <c:pt idx="40">
                  <c:v>-29.515240011439658</c:v>
                </c:pt>
                <c:pt idx="41">
                  <c:v>-27.769180392549544</c:v>
                </c:pt>
                <c:pt idx="42">
                  <c:v>-25.997815561791498</c:v>
                </c:pt>
                <c:pt idx="43">
                  <c:v>-24.200591390438433</c:v>
                </c:pt>
                <c:pt idx="44">
                  <c:v>-22.376937451859618</c:v>
                </c:pt>
                <c:pt idx="45">
                  <c:v>-20.526266417894419</c:v>
                </c:pt>
                <c:pt idx="46">
                  <c:v>-18.647973428198412</c:v>
                </c:pt>
                <c:pt idx="47">
                  <c:v>-16.741435431138541</c:v>
                </c:pt>
                <c:pt idx="48">
                  <c:v>-14.806010494729264</c:v>
                </c:pt>
                <c:pt idx="49">
                  <c:v>-12.841037086008441</c:v>
                </c:pt>
                <c:pt idx="50">
                  <c:v>-10.845833317153392</c:v>
                </c:pt>
                <c:pt idx="51">
                  <c:v>-8.8196961565332117</c:v>
                </c:pt>
                <c:pt idx="52">
                  <c:v>-6.7619006027783257</c:v>
                </c:pt>
                <c:pt idx="53">
                  <c:v>-4.6716988198303966</c:v>
                </c:pt>
                <c:pt idx="54">
                  <c:v>-2.5483192308039975</c:v>
                </c:pt>
                <c:pt idx="55">
                  <c:v>-0.39096556835312413</c:v>
                </c:pt>
                <c:pt idx="56">
                  <c:v>1.8011841209114436</c:v>
                </c:pt>
                <c:pt idx="57">
                  <c:v>4.0289785205705471</c:v>
                </c:pt>
                <c:pt idx="58">
                  <c:v>6.2932941398962612</c:v>
                </c:pt>
                <c:pt idx="59">
                  <c:v>8.595036463673523</c:v>
                </c:pt>
                <c:pt idx="60">
                  <c:v>10.935141159513876</c:v>
                </c:pt>
                <c:pt idx="61">
                  <c:v>13.314575346040556</c:v>
                </c:pt>
                <c:pt idx="62">
                  <c:v>15.7343389255592</c:v>
                </c:pt>
                <c:pt idx="63">
                  <c:v>18.195465985069575</c:v>
                </c:pt>
                <c:pt idx="64">
                  <c:v>20.699026269743968</c:v>
                </c:pt>
                <c:pt idx="65">
                  <c:v>23.246126733282267</c:v>
                </c:pt>
                <c:pt idx="66">
                  <c:v>25.837913169865146</c:v>
                </c:pt>
                <c:pt idx="67">
                  <c:v>28.475571932759124</c:v>
                </c:pt>
                <c:pt idx="68">
                  <c:v>31.160331744990572</c:v>
                </c:pt>
                <c:pt idx="69">
                  <c:v>33.893465607892836</c:v>
                </c:pt>
                <c:pt idx="70">
                  <c:v>36.676292813756959</c:v>
                </c:pt>
                <c:pt idx="71">
                  <c:v>39.510181069270004</c:v>
                </c:pt>
                <c:pt idx="72">
                  <c:v>42.396548736922114</c:v>
                </c:pt>
                <c:pt idx="73">
                  <c:v>45.336867202100393</c:v>
                </c:pt>
                <c:pt idx="74">
                  <c:v>48.332663374168931</c:v>
                </c:pt>
                <c:pt idx="75">
                  <c:v>51.385522330467325</c:v>
                </c:pt>
                <c:pt idx="76">
                  <c:v>54.497090112848355</c:v>
                </c:pt>
                <c:pt idx="77">
                  <c:v>57.669076687120253</c:v>
                </c:pt>
                <c:pt idx="78">
                  <c:v>60.903259076573988</c:v>
                </c:pt>
                <c:pt idx="79">
                  <c:v>64.201484681660475</c:v>
                </c:pt>
                <c:pt idx="80">
                  <c:v>67.565674798848704</c:v>
                </c:pt>
                <c:pt idx="81">
                  <c:v>70.997828352747831</c:v>
                </c:pt>
                <c:pt idx="82">
                  <c:v>74.500025856726495</c:v>
                </c:pt>
                <c:pt idx="83">
                  <c:v>78.074433618519095</c:v>
                </c:pt>
                <c:pt idx="84">
                  <c:v>81.723308208682454</c:v>
                </c:pt>
                <c:pt idx="85">
                  <c:v>85.449001211270286</c:v>
                </c:pt>
                <c:pt idx="86">
                  <c:v>89.253964277742909</c:v>
                </c:pt>
                <c:pt idx="87">
                  <c:v>93.140754506935423</c:v>
                </c:pt>
                <c:pt idx="88">
                  <c:v>97.112040175892957</c:v>
                </c:pt>
                <c:pt idx="89">
                  <c:v>101.17060684856392</c:v>
                </c:pt>
                <c:pt idx="90">
                  <c:v>105.31936389173859</c:v>
                </c:pt>
                <c:pt idx="91">
                  <c:v>109.56135143026557</c:v>
                </c:pt>
                <c:pt idx="92">
                  <c:v>113.89974777648632</c:v>
                </c:pt>
                <c:pt idx="93">
                  <c:v>118.33787737204551</c:v>
                </c:pt>
                <c:pt idx="94">
                  <c:v>122.8792192837804</c:v>
                </c:pt>
                <c:pt idx="95">
                  <c:v>127.52741629932092</c:v>
                </c:pt>
                <c:pt idx="96">
                  <c:v>132.28628467237428</c:v>
                </c:pt>
                <c:pt idx="97">
                  <c:v>137.15982457248913</c:v>
                </c:pt>
                <c:pt idx="98">
                  <c:v>142.1522312994361</c:v>
                </c:pt>
                <c:pt idx="99">
                  <c:v>147.26790732828294</c:v>
                </c:pt>
                <c:pt idx="100">
                  <c:v>152.51147525785103</c:v>
                </c:pt>
                <c:pt idx="101">
                  <c:v>157.88779174259798</c:v>
                </c:pt>
                <c:pt idx="102">
                  <c:v>163.40196249618464</c:v>
                </c:pt>
                <c:pt idx="103">
                  <c:v>169.05935846415019</c:v>
                </c:pt>
                <c:pt idx="104">
                  <c:v>174.86563327337791</c:v>
                </c:pt>
                <c:pt idx="105">
                  <c:v>180.82674207751842</c:v>
                </c:pt>
                <c:pt idx="106">
                  <c:v>186.9489619304195</c:v>
                </c:pt>
                <c:pt idx="107">
                  <c:v>193.23891383408494</c:v>
                </c:pt>
                <c:pt idx="108">
                  <c:v>199.70358662396342</c:v>
                </c:pt>
                <c:pt idx="109">
                  <c:v>206.35036287271157</c:v>
                </c:pt>
                <c:pt idx="110">
                  <c:v>213.18704701428118</c:v>
                </c:pt>
                <c:pt idx="111">
                  <c:v>220.2218959135775</c:v>
                </c:pt>
                <c:pt idx="112">
                  <c:v>227.46365213344126</c:v>
                </c:pt>
                <c:pt idx="113">
                  <c:v>234.92158018076367</c:v>
                </c:pt>
                <c:pt idx="114">
                  <c:v>242.60550604770197</c:v>
                </c:pt>
                <c:pt idx="115">
                  <c:v>250.52586040285371</c:v>
                </c:pt>
                <c:pt idx="116">
                  <c:v>258.69372583160384</c:v>
                </c:pt>
                <c:pt idx="117">
                  <c:v>267.1208885755525</c:v>
                </c:pt>
                <c:pt idx="118">
                  <c:v>275.81989527898338</c:v>
                </c:pt>
                <c:pt idx="119">
                  <c:v>284.80411531695302</c:v>
                </c:pt>
                <c:pt idx="120">
                  <c:v>294.08780935618825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B8-4BBC-992B-6331562A76D3}"/>
            </c:ext>
          </c:extLst>
        </c:ser>
        <c:ser>
          <c:idx val="2"/>
          <c:order val="2"/>
          <c:tx>
            <c:strRef>
              <c:f>'K0.33'!$J$1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'K0.33'!$F$2:$F$342</c:f>
              <c:numCache>
                <c:formatCode>General</c:formatCode>
                <c:ptCount val="341"/>
                <c:pt idx="0">
                  <c:v>1.3777777777777778</c:v>
                </c:pt>
                <c:pt idx="1">
                  <c:v>1.3854748603351956</c:v>
                </c:pt>
                <c:pt idx="2">
                  <c:v>1.3932584269662922</c:v>
                </c:pt>
                <c:pt idx="3">
                  <c:v>1.4011299435028248</c:v>
                </c:pt>
                <c:pt idx="4">
                  <c:v>1.4090909090909092</c:v>
                </c:pt>
                <c:pt idx="5">
                  <c:v>1.417142857142857</c:v>
                </c:pt>
                <c:pt idx="6">
                  <c:v>1.4252873563218391</c:v>
                </c:pt>
                <c:pt idx="7">
                  <c:v>1.4335260115606936</c:v>
                </c:pt>
                <c:pt idx="8">
                  <c:v>1.441860465116279</c:v>
                </c:pt>
                <c:pt idx="9">
                  <c:v>1.4502923976608186</c:v>
                </c:pt>
                <c:pt idx="10">
                  <c:v>1.4588235294117646</c:v>
                </c:pt>
                <c:pt idx="11">
                  <c:v>1.4674556213017751</c:v>
                </c:pt>
                <c:pt idx="12">
                  <c:v>1.4761904761904763</c:v>
                </c:pt>
                <c:pt idx="13">
                  <c:v>1.4850299401197604</c:v>
                </c:pt>
                <c:pt idx="14">
                  <c:v>1.4939759036144578</c:v>
                </c:pt>
                <c:pt idx="15">
                  <c:v>1.5030303030303029</c:v>
                </c:pt>
                <c:pt idx="16">
                  <c:v>1.5121951219512195</c:v>
                </c:pt>
                <c:pt idx="17">
                  <c:v>1.5214723926380369</c:v>
                </c:pt>
                <c:pt idx="18">
                  <c:v>1.5308641975308641</c:v>
                </c:pt>
                <c:pt idx="19">
                  <c:v>1.5403726708074534</c:v>
                </c:pt>
                <c:pt idx="20">
                  <c:v>1.55</c:v>
                </c:pt>
                <c:pt idx="21">
                  <c:v>1.5597484276729561</c:v>
                </c:pt>
                <c:pt idx="22">
                  <c:v>1.5696202531645569</c:v>
                </c:pt>
                <c:pt idx="23">
                  <c:v>1.5796178343949046</c:v>
                </c:pt>
                <c:pt idx="24">
                  <c:v>1.5897435897435896</c:v>
                </c:pt>
                <c:pt idx="25">
                  <c:v>1.6</c:v>
                </c:pt>
                <c:pt idx="26">
                  <c:v>1.6103896103896105</c:v>
                </c:pt>
                <c:pt idx="27">
                  <c:v>1.6209150326797386</c:v>
                </c:pt>
                <c:pt idx="28">
                  <c:v>1.631578947368421</c:v>
                </c:pt>
                <c:pt idx="29">
                  <c:v>1.6423841059602649</c:v>
                </c:pt>
                <c:pt idx="30">
                  <c:v>1.6533333333333333</c:v>
                </c:pt>
                <c:pt idx="31">
                  <c:v>1.6644295302013423</c:v>
                </c:pt>
                <c:pt idx="32">
                  <c:v>1.6756756756756757</c:v>
                </c:pt>
                <c:pt idx="33">
                  <c:v>1.6870748299319729</c:v>
                </c:pt>
                <c:pt idx="34">
                  <c:v>1.6986301369863013</c:v>
                </c:pt>
                <c:pt idx="35">
                  <c:v>1.710344827586207</c:v>
                </c:pt>
                <c:pt idx="36">
                  <c:v>1.7222222222222223</c:v>
                </c:pt>
                <c:pt idx="37">
                  <c:v>1.7342657342657342</c:v>
                </c:pt>
                <c:pt idx="38">
                  <c:v>1.7464788732394365</c:v>
                </c:pt>
                <c:pt idx="39">
                  <c:v>1.7588652482269505</c:v>
                </c:pt>
                <c:pt idx="40">
                  <c:v>1.7714285714285714</c:v>
                </c:pt>
                <c:pt idx="41">
                  <c:v>1.7841726618705036</c:v>
                </c:pt>
                <c:pt idx="42">
                  <c:v>1.7971014492753623</c:v>
                </c:pt>
                <c:pt idx="43">
                  <c:v>1.8102189781021898</c:v>
                </c:pt>
                <c:pt idx="44">
                  <c:v>1.8235294117647058</c:v>
                </c:pt>
                <c:pt idx="45">
                  <c:v>1.837037037037037</c:v>
                </c:pt>
                <c:pt idx="46">
                  <c:v>1.8507462686567164</c:v>
                </c:pt>
                <c:pt idx="47">
                  <c:v>1.8646616541353382</c:v>
                </c:pt>
                <c:pt idx="48">
                  <c:v>1.8787878787878789</c:v>
                </c:pt>
                <c:pt idx="49">
                  <c:v>1.8931297709923665</c:v>
                </c:pt>
                <c:pt idx="50">
                  <c:v>1.9076923076923078</c:v>
                </c:pt>
                <c:pt idx="51">
                  <c:v>1.9224806201550388</c:v>
                </c:pt>
                <c:pt idx="52">
                  <c:v>1.9375</c:v>
                </c:pt>
                <c:pt idx="53">
                  <c:v>1.9527559055118111</c:v>
                </c:pt>
                <c:pt idx="54">
                  <c:v>1.9682539682539681</c:v>
                </c:pt>
                <c:pt idx="55">
                  <c:v>1.984</c:v>
                </c:pt>
                <c:pt idx="56">
                  <c:v>2</c:v>
                </c:pt>
                <c:pt idx="57">
                  <c:v>2.0162601626016259</c:v>
                </c:pt>
                <c:pt idx="58">
                  <c:v>2.0327868852459017</c:v>
                </c:pt>
                <c:pt idx="59">
                  <c:v>2.049586776859504</c:v>
                </c:pt>
                <c:pt idx="60">
                  <c:v>2.0666666666666669</c:v>
                </c:pt>
                <c:pt idx="61">
                  <c:v>2.0840336134453783</c:v>
                </c:pt>
                <c:pt idx="62">
                  <c:v>2.1016949152542375</c:v>
                </c:pt>
                <c:pt idx="63">
                  <c:v>2.1196581196581197</c:v>
                </c:pt>
                <c:pt idx="64">
                  <c:v>2.1379310344827585</c:v>
                </c:pt>
                <c:pt idx="65">
                  <c:v>2.1565217391304348</c:v>
                </c:pt>
                <c:pt idx="66">
                  <c:v>2.1754385964912282</c:v>
                </c:pt>
                <c:pt idx="67">
                  <c:v>2.1946902654867255</c:v>
                </c:pt>
                <c:pt idx="68">
                  <c:v>2.2142857142857144</c:v>
                </c:pt>
                <c:pt idx="69">
                  <c:v>2.2342342342342341</c:v>
                </c:pt>
                <c:pt idx="70">
                  <c:v>2.2545454545454544</c:v>
                </c:pt>
                <c:pt idx="71">
                  <c:v>2.2752293577981653</c:v>
                </c:pt>
                <c:pt idx="72">
                  <c:v>2.2962962962962963</c:v>
                </c:pt>
                <c:pt idx="73">
                  <c:v>2.3177570093457942</c:v>
                </c:pt>
                <c:pt idx="74">
                  <c:v>2.3396226415094339</c:v>
                </c:pt>
                <c:pt idx="75">
                  <c:v>2.361904761904762</c:v>
                </c:pt>
                <c:pt idx="76">
                  <c:v>2.3846153846153846</c:v>
                </c:pt>
                <c:pt idx="77">
                  <c:v>2.407766990291262</c:v>
                </c:pt>
                <c:pt idx="78">
                  <c:v>2.4313725490196076</c:v>
                </c:pt>
                <c:pt idx="79">
                  <c:v>2.4554455445544554</c:v>
                </c:pt>
                <c:pt idx="80">
                  <c:v>2.48</c:v>
                </c:pt>
                <c:pt idx="81">
                  <c:v>2.5050505050505052</c:v>
                </c:pt>
                <c:pt idx="82">
                  <c:v>2.5306122448979593</c:v>
                </c:pt>
                <c:pt idx="83">
                  <c:v>2.5567010309278349</c:v>
                </c:pt>
                <c:pt idx="84">
                  <c:v>2.5833333333333335</c:v>
                </c:pt>
                <c:pt idx="85">
                  <c:v>2.6105263157894738</c:v>
                </c:pt>
                <c:pt idx="86">
                  <c:v>2.6382978723404253</c:v>
                </c:pt>
                <c:pt idx="87">
                  <c:v>2.6666666666666665</c:v>
                </c:pt>
                <c:pt idx="88">
                  <c:v>2.6956521739130435</c:v>
                </c:pt>
                <c:pt idx="89">
                  <c:v>2.7252747252747254</c:v>
                </c:pt>
                <c:pt idx="90">
                  <c:v>2.7555555555555555</c:v>
                </c:pt>
                <c:pt idx="91">
                  <c:v>2.7865168539325844</c:v>
                </c:pt>
                <c:pt idx="92">
                  <c:v>2.8181818181818183</c:v>
                </c:pt>
                <c:pt idx="93">
                  <c:v>2.8505747126436782</c:v>
                </c:pt>
                <c:pt idx="94">
                  <c:v>2.8837209302325579</c:v>
                </c:pt>
                <c:pt idx="95">
                  <c:v>2.9176470588235293</c:v>
                </c:pt>
                <c:pt idx="96">
                  <c:v>2.9523809523809526</c:v>
                </c:pt>
                <c:pt idx="97">
                  <c:v>2.9879518072289155</c:v>
                </c:pt>
                <c:pt idx="98">
                  <c:v>3.024390243902439</c:v>
                </c:pt>
                <c:pt idx="99">
                  <c:v>3.0617283950617282</c:v>
                </c:pt>
                <c:pt idx="100">
                  <c:v>3.1</c:v>
                </c:pt>
                <c:pt idx="101">
                  <c:v>3.1392405063291138</c:v>
                </c:pt>
                <c:pt idx="102">
                  <c:v>3.1794871794871793</c:v>
                </c:pt>
                <c:pt idx="103">
                  <c:v>3.220779220779221</c:v>
                </c:pt>
                <c:pt idx="104">
                  <c:v>3.263157894736842</c:v>
                </c:pt>
                <c:pt idx="105">
                  <c:v>3.3066666666666666</c:v>
                </c:pt>
                <c:pt idx="106">
                  <c:v>3.3513513513513513</c:v>
                </c:pt>
                <c:pt idx="107">
                  <c:v>3.3972602739726026</c:v>
                </c:pt>
                <c:pt idx="108">
                  <c:v>3.4444444444444446</c:v>
                </c:pt>
                <c:pt idx="109">
                  <c:v>3.492957746478873</c:v>
                </c:pt>
                <c:pt idx="110">
                  <c:v>3.5428571428571427</c:v>
                </c:pt>
                <c:pt idx="111">
                  <c:v>3.5942028985507246</c:v>
                </c:pt>
                <c:pt idx="112">
                  <c:v>3.6470588235294117</c:v>
                </c:pt>
                <c:pt idx="113">
                  <c:v>3.7014925373134329</c:v>
                </c:pt>
                <c:pt idx="114">
                  <c:v>3.7575757575757578</c:v>
                </c:pt>
                <c:pt idx="115">
                  <c:v>3.8153846153846156</c:v>
                </c:pt>
                <c:pt idx="116">
                  <c:v>3.875</c:v>
                </c:pt>
                <c:pt idx="117">
                  <c:v>3.9365079365079363</c:v>
                </c:pt>
                <c:pt idx="118">
                  <c:v>4</c:v>
                </c:pt>
                <c:pt idx="119">
                  <c:v>4.0655737704918034</c:v>
                </c:pt>
                <c:pt idx="120">
                  <c:v>4.1333333333333337</c:v>
                </c:pt>
              </c:numCache>
            </c:numRef>
          </c:xVal>
          <c:yVal>
            <c:numRef>
              <c:f>'K0.33'!$J$2:$J$342</c:f>
              <c:numCache>
                <c:formatCode>General</c:formatCode>
                <c:ptCount val="341"/>
                <c:pt idx="0">
                  <c:v>11.525774377000003</c:v>
                </c:pt>
                <c:pt idx="1">
                  <c:v>11.646447697243515</c:v>
                </c:pt>
                <c:pt idx="2">
                  <c:v>11.76847689748976</c:v>
                </c:pt>
                <c:pt idx="3">
                  <c:v>11.891884958755737</c:v>
                </c:pt>
                <c:pt idx="4">
                  <c:v>12.016695384354284</c:v>
                </c:pt>
                <c:pt idx="5">
                  <c:v>12.142932214816808</c:v>
                </c:pt>
                <c:pt idx="6">
                  <c:v>12.270620043330632</c:v>
                </c:pt>
                <c:pt idx="7">
                  <c:v>12.399784031711667</c:v>
                </c:pt>
                <c:pt idx="8">
                  <c:v>12.53044992693434</c:v>
                </c:pt>
                <c:pt idx="9">
                  <c:v>12.66264407824149</c:v>
                </c:pt>
                <c:pt idx="10">
                  <c:v>12.796393454858135</c:v>
                </c:pt>
                <c:pt idx="11">
                  <c:v>12.93172566433415</c:v>
                </c:pt>
                <c:pt idx="12">
                  <c:v>13.068668971542023</c:v>
                </c:pt>
                <c:pt idx="13">
                  <c:v>13.207252318357172</c:v>
                </c:pt>
                <c:pt idx="14">
                  <c:v>13.347505344049614</c:v>
                </c:pt>
                <c:pt idx="15">
                  <c:v>13.489458406417116</c:v>
                </c:pt>
                <c:pt idx="16">
                  <c:v>13.633142603691541</c:v>
                </c:pt>
                <c:pt idx="17">
                  <c:v>13.77858979725154</c:v>
                </c:pt>
                <c:pt idx="18">
                  <c:v>13.925832635176475</c:v>
                </c:pt>
                <c:pt idx="19">
                  <c:v>14.07490457667812</c:v>
                </c:pt>
                <c:pt idx="20">
                  <c:v>14.225839917448537</c:v>
                </c:pt>
                <c:pt idx="21">
                  <c:v>14.378673815964492</c:v>
                </c:pt>
                <c:pt idx="22">
                  <c:v>14.533442320790771</c:v>
                </c:pt>
                <c:pt idx="23">
                  <c:v>14.690182398926948</c:v>
                </c:pt>
                <c:pt idx="24">
                  <c:v>14.848931965244349</c:v>
                </c:pt>
                <c:pt idx="25">
                  <c:v>15.009729913062626</c:v>
                </c:pt>
                <c:pt idx="26">
                  <c:v>15.172616145917504</c:v>
                </c:pt>
                <c:pt idx="27">
                  <c:v>15.337631610574403</c:v>
                </c:pt>
                <c:pt idx="28">
                  <c:v>15.504818331345207</c:v>
                </c:pt>
                <c:pt idx="29">
                  <c:v>15.674219445768609</c:v>
                </c:pt>
                <c:pt idx="30">
                  <c:v>15.845879241717656</c:v>
                </c:pt>
                <c:pt idx="31">
                  <c:v>16.019843196001588</c:v>
                </c:pt>
                <c:pt idx="32">
                  <c:v>16.1961580145326</c:v>
                </c:pt>
                <c:pt idx="33">
                  <c:v>16.374871674132066</c:v>
                </c:pt>
                <c:pt idx="34">
                  <c:v>16.556033466054799</c:v>
                </c:pt>
                <c:pt idx="35">
                  <c:v>16.739694041314415</c:v>
                </c:pt>
                <c:pt idx="36">
                  <c:v>16.925905457897073</c:v>
                </c:pt>
                <c:pt idx="37">
                  <c:v>17.114721229956402</c:v>
                </c:pt>
                <c:pt idx="38">
                  <c:v>17.306196379086998</c:v>
                </c:pt>
                <c:pt idx="39">
                  <c:v>17.50038748777974</c:v>
                </c:pt>
                <c:pt idx="40">
                  <c:v>17.697352755168076</c:v>
                </c:pt>
                <c:pt idx="41">
                  <c:v>17.897152055180712</c:v>
                </c:pt>
                <c:pt idx="42">
                  <c:v>18.099846997222521</c:v>
                </c:pt>
                <c:pt idx="43">
                  <c:v>18.305500989513106</c:v>
                </c:pt>
                <c:pt idx="44">
                  <c:v>18.514179305219734</c:v>
                </c:pt>
                <c:pt idx="45">
                  <c:v>18.72594915152942</c:v>
                </c:pt>
                <c:pt idx="46">
                  <c:v>18.940879741813887</c:v>
                </c:pt>
                <c:pt idx="47">
                  <c:v>19.159042371049992</c:v>
                </c:pt>
                <c:pt idx="48">
                  <c:v>19.380510494668464</c:v>
                </c:pt>
                <c:pt idx="49">
                  <c:v>19.605359811013933</c:v>
                </c:pt>
                <c:pt idx="50">
                  <c:v>19.833668347610875</c:v>
                </c:pt>
                <c:pt idx="51">
                  <c:v>20.065516551441874</c:v>
                </c:pt>
                <c:pt idx="52">
                  <c:v>20.300987383457738</c:v>
                </c:pt>
                <c:pt idx="53">
                  <c:v>20.540166417552584</c:v>
                </c:pt>
                <c:pt idx="54">
                  <c:v>20.783141944252115</c:v>
                </c:pt>
                <c:pt idx="55">
                  <c:v>21.030005079378839</c:v>
                </c:pt>
                <c:pt idx="56">
                  <c:v>21.280849877975349</c:v>
                </c:pt>
                <c:pt idx="57">
                  <c:v>21.535773453784806</c:v>
                </c:pt>
                <c:pt idx="58">
                  <c:v>21.794876104607539</c:v>
                </c:pt>
                <c:pt idx="59">
                  <c:v>22.058261443873612</c:v>
                </c:pt>
                <c:pt idx="60">
                  <c:v>22.326036538794135</c:v>
                </c:pt>
                <c:pt idx="61">
                  <c:v>22.598312055478019</c:v>
                </c:pt>
                <c:pt idx="62">
                  <c:v>22.875202411427736</c:v>
                </c:pt>
                <c:pt idx="63">
                  <c:v>23.156825935855217</c:v>
                </c:pt>
                <c:pt idx="64">
                  <c:v>23.443305038290077</c:v>
                </c:pt>
                <c:pt idx="65">
                  <c:v>23.73476638598467</c:v>
                </c:pt>
                <c:pt idx="66">
                  <c:v>24.031341090656369</c:v>
                </c:pt>
                <c:pt idx="67">
                  <c:v>24.333164905145253</c:v>
                </c:pt>
                <c:pt idx="68">
                  <c:v>24.640378430607164</c:v>
                </c:pt>
                <c:pt idx="69">
                  <c:v>24.953127334906213</c:v>
                </c:pt>
                <c:pt idx="70">
                  <c:v>25.271562582919806</c:v>
                </c:pt>
                <c:pt idx="71">
                  <c:v>25.595840679520798</c:v>
                </c:pt>
                <c:pt idx="72">
                  <c:v>25.926123926058843</c:v>
                </c:pt>
                <c:pt idx="73">
                  <c:v>26.262580691223768</c:v>
                </c:pt>
                <c:pt idx="74">
                  <c:v>26.605385697240862</c:v>
                </c:pt>
                <c:pt idx="75">
                  <c:v>26.954720322420187</c:v>
                </c:pt>
                <c:pt idx="76">
                  <c:v>27.310772921160655</c:v>
                </c:pt>
                <c:pt idx="77">
                  <c:v>27.673739162595105</c:v>
                </c:pt>
                <c:pt idx="78">
                  <c:v>28.043822389155729</c:v>
                </c:pt>
                <c:pt idx="79">
                  <c:v>28.421233996440328</c:v>
                </c:pt>
                <c:pt idx="80">
                  <c:v>28.806193835870609</c:v>
                </c:pt>
                <c:pt idx="81">
                  <c:v>29.198930641754039</c:v>
                </c:pt>
                <c:pt idx="82">
                  <c:v>29.59968248449222</c:v>
                </c:pt>
                <c:pt idx="83">
                  <c:v>30.008697251822944</c:v>
                </c:pt>
                <c:pt idx="84">
                  <c:v>30.426233160139731</c:v>
                </c:pt>
                <c:pt idx="85">
                  <c:v>30.852559298105291</c:v>
                </c:pt>
                <c:pt idx="86">
                  <c:v>31.287956204963727</c:v>
                </c:pt>
                <c:pt idx="87">
                  <c:v>31.732716486163213</c:v>
                </c:pt>
                <c:pt idx="88">
                  <c:v>32.187145469127906</c:v>
                </c:pt>
                <c:pt idx="89">
                  <c:v>32.651561902267645</c:v>
                </c:pt>
                <c:pt idx="90">
                  <c:v>33.126298700588265</c:v>
                </c:pt>
                <c:pt idx="91">
                  <c:v>33.61170374156778</c:v>
                </c:pt>
                <c:pt idx="92">
                  <c:v>34.108140715296827</c:v>
                </c:pt>
                <c:pt idx="93">
                  <c:v>34.615990033249524</c:v>
                </c:pt>
                <c:pt idx="94">
                  <c:v>35.135649800456939</c:v>
                </c:pt>
                <c:pt idx="95">
                  <c:v>35.66753685630453</c:v>
                </c:pt>
                <c:pt idx="96">
                  <c:v>36.212087889672304</c:v>
                </c:pt>
                <c:pt idx="97">
                  <c:v>36.769760634687486</c:v>
                </c:pt>
                <c:pt idx="98">
                  <c:v>37.34103515397134</c:v>
                </c:pt>
                <c:pt idx="99">
                  <c:v>37.926415216941209</c:v>
                </c:pt>
                <c:pt idx="100">
                  <c:v>38.526429781485334</c:v>
                </c:pt>
                <c:pt idx="101">
                  <c:v>39.141634588169801</c:v>
                </c:pt>
                <c:pt idx="102">
                  <c:v>39.772613877076957</c:v>
                </c:pt>
                <c:pt idx="103">
                  <c:v>40.419982238423266</c:v>
                </c:pt>
                <c:pt idx="104">
                  <c:v>41.084386609278674</c:v>
                </c:pt>
                <c:pt idx="105">
                  <c:v>41.76650843002357</c:v>
                </c:pt>
                <c:pt idx="106">
                  <c:v>42.467065975653462</c:v>
                </c:pt>
                <c:pt idx="107">
                  <c:v>43.186816878697861</c:v>
                </c:pt>
                <c:pt idx="108">
                  <c:v>43.926560862382402</c:v>
                </c:pt>
                <c:pt idx="109">
                  <c:v>44.687142704762259</c:v>
                </c:pt>
                <c:pt idx="110">
                  <c:v>45.469455456924415</c:v>
                </c:pt>
                <c:pt idx="111">
                  <c:v>46.274443941033297</c:v>
                </c:pt>
                <c:pt idx="112">
                  <c:v>47.103108557027731</c:v>
                </c:pt>
                <c:pt idx="113">
                  <c:v>47.95650943021603</c:v>
                </c:pt>
                <c:pt idx="114">
                  <c:v>48.83577093592519</c:v>
                </c:pt>
                <c:pt idx="115">
                  <c:v>49.742086641810012</c:v>
                </c:pt>
                <c:pt idx="116">
                  <c:v>50.676724713503731</c:v>
                </c:pt>
                <c:pt idx="117">
                  <c:v>51.641033835092486</c:v>
                </c:pt>
                <c:pt idx="118">
                  <c:v>52.636449702538954</c:v>
                </c:pt>
                <c:pt idx="119">
                  <c:v>53.664502155803333</c:v>
                </c:pt>
                <c:pt idx="120">
                  <c:v>54.726823024176532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B8-4BBC-992B-6331562A7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45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'K0.33'!$C$1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'K0.33'!$B$2:$B$362</c:f>
              <c:numCache>
                <c:formatCode>General</c:formatCode>
                <c:ptCount val="361"/>
                <c:pt idx="0">
                  <c:v>900</c:v>
                </c:pt>
                <c:pt idx="1">
                  <c:v>895</c:v>
                </c:pt>
                <c:pt idx="2">
                  <c:v>890</c:v>
                </c:pt>
                <c:pt idx="3">
                  <c:v>885</c:v>
                </c:pt>
                <c:pt idx="4">
                  <c:v>880</c:v>
                </c:pt>
                <c:pt idx="5">
                  <c:v>875</c:v>
                </c:pt>
                <c:pt idx="6">
                  <c:v>870</c:v>
                </c:pt>
                <c:pt idx="7">
                  <c:v>865</c:v>
                </c:pt>
                <c:pt idx="8">
                  <c:v>860</c:v>
                </c:pt>
                <c:pt idx="9">
                  <c:v>855</c:v>
                </c:pt>
                <c:pt idx="10">
                  <c:v>850</c:v>
                </c:pt>
                <c:pt idx="11">
                  <c:v>845</c:v>
                </c:pt>
                <c:pt idx="12">
                  <c:v>840</c:v>
                </c:pt>
                <c:pt idx="13">
                  <c:v>835</c:v>
                </c:pt>
                <c:pt idx="14">
                  <c:v>830</c:v>
                </c:pt>
                <c:pt idx="15">
                  <c:v>825</c:v>
                </c:pt>
                <c:pt idx="16">
                  <c:v>820</c:v>
                </c:pt>
                <c:pt idx="17">
                  <c:v>815</c:v>
                </c:pt>
                <c:pt idx="18">
                  <c:v>810</c:v>
                </c:pt>
                <c:pt idx="19">
                  <c:v>805</c:v>
                </c:pt>
                <c:pt idx="20">
                  <c:v>800</c:v>
                </c:pt>
                <c:pt idx="21">
                  <c:v>795</c:v>
                </c:pt>
                <c:pt idx="22">
                  <c:v>790</c:v>
                </c:pt>
                <c:pt idx="23">
                  <c:v>785</c:v>
                </c:pt>
                <c:pt idx="24">
                  <c:v>780</c:v>
                </c:pt>
                <c:pt idx="25">
                  <c:v>775</c:v>
                </c:pt>
                <c:pt idx="26">
                  <c:v>770</c:v>
                </c:pt>
                <c:pt idx="27">
                  <c:v>765</c:v>
                </c:pt>
                <c:pt idx="28">
                  <c:v>760</c:v>
                </c:pt>
                <c:pt idx="29">
                  <c:v>755</c:v>
                </c:pt>
                <c:pt idx="30">
                  <c:v>750</c:v>
                </c:pt>
                <c:pt idx="31">
                  <c:v>745</c:v>
                </c:pt>
                <c:pt idx="32">
                  <c:v>740</c:v>
                </c:pt>
                <c:pt idx="33">
                  <c:v>735</c:v>
                </c:pt>
                <c:pt idx="34">
                  <c:v>730</c:v>
                </c:pt>
                <c:pt idx="35">
                  <c:v>725</c:v>
                </c:pt>
                <c:pt idx="36">
                  <c:v>720</c:v>
                </c:pt>
                <c:pt idx="37">
                  <c:v>715</c:v>
                </c:pt>
                <c:pt idx="38">
                  <c:v>710</c:v>
                </c:pt>
                <c:pt idx="39">
                  <c:v>705</c:v>
                </c:pt>
                <c:pt idx="40">
                  <c:v>700</c:v>
                </c:pt>
                <c:pt idx="41">
                  <c:v>695</c:v>
                </c:pt>
                <c:pt idx="42">
                  <c:v>690</c:v>
                </c:pt>
                <c:pt idx="43">
                  <c:v>685</c:v>
                </c:pt>
                <c:pt idx="44">
                  <c:v>680</c:v>
                </c:pt>
                <c:pt idx="45">
                  <c:v>675</c:v>
                </c:pt>
                <c:pt idx="46">
                  <c:v>670</c:v>
                </c:pt>
                <c:pt idx="47">
                  <c:v>665</c:v>
                </c:pt>
                <c:pt idx="48">
                  <c:v>660</c:v>
                </c:pt>
                <c:pt idx="49">
                  <c:v>655</c:v>
                </c:pt>
                <c:pt idx="50">
                  <c:v>650</c:v>
                </c:pt>
                <c:pt idx="51">
                  <c:v>645</c:v>
                </c:pt>
                <c:pt idx="52">
                  <c:v>640</c:v>
                </c:pt>
                <c:pt idx="53">
                  <c:v>635</c:v>
                </c:pt>
                <c:pt idx="54">
                  <c:v>630</c:v>
                </c:pt>
                <c:pt idx="55">
                  <c:v>625</c:v>
                </c:pt>
                <c:pt idx="56">
                  <c:v>620</c:v>
                </c:pt>
                <c:pt idx="57">
                  <c:v>615</c:v>
                </c:pt>
                <c:pt idx="58">
                  <c:v>610</c:v>
                </c:pt>
                <c:pt idx="59">
                  <c:v>605</c:v>
                </c:pt>
                <c:pt idx="60">
                  <c:v>600</c:v>
                </c:pt>
                <c:pt idx="61">
                  <c:v>595</c:v>
                </c:pt>
                <c:pt idx="62">
                  <c:v>590</c:v>
                </c:pt>
                <c:pt idx="63">
                  <c:v>585</c:v>
                </c:pt>
                <c:pt idx="64">
                  <c:v>580</c:v>
                </c:pt>
                <c:pt idx="65">
                  <c:v>575</c:v>
                </c:pt>
                <c:pt idx="66">
                  <c:v>570</c:v>
                </c:pt>
                <c:pt idx="67">
                  <c:v>565</c:v>
                </c:pt>
                <c:pt idx="68">
                  <c:v>560</c:v>
                </c:pt>
                <c:pt idx="69">
                  <c:v>555</c:v>
                </c:pt>
                <c:pt idx="70">
                  <c:v>550</c:v>
                </c:pt>
                <c:pt idx="71">
                  <c:v>545</c:v>
                </c:pt>
                <c:pt idx="72">
                  <c:v>540</c:v>
                </c:pt>
                <c:pt idx="73">
                  <c:v>535</c:v>
                </c:pt>
                <c:pt idx="74">
                  <c:v>530</c:v>
                </c:pt>
                <c:pt idx="75">
                  <c:v>525</c:v>
                </c:pt>
                <c:pt idx="76">
                  <c:v>520</c:v>
                </c:pt>
                <c:pt idx="77">
                  <c:v>515</c:v>
                </c:pt>
                <c:pt idx="78">
                  <c:v>510</c:v>
                </c:pt>
                <c:pt idx="79">
                  <c:v>505</c:v>
                </c:pt>
                <c:pt idx="80">
                  <c:v>500</c:v>
                </c:pt>
                <c:pt idx="81">
                  <c:v>495</c:v>
                </c:pt>
                <c:pt idx="82">
                  <c:v>490</c:v>
                </c:pt>
                <c:pt idx="83">
                  <c:v>485</c:v>
                </c:pt>
                <c:pt idx="84">
                  <c:v>480</c:v>
                </c:pt>
                <c:pt idx="85">
                  <c:v>475</c:v>
                </c:pt>
                <c:pt idx="86">
                  <c:v>470</c:v>
                </c:pt>
                <c:pt idx="87">
                  <c:v>465</c:v>
                </c:pt>
                <c:pt idx="88">
                  <c:v>460</c:v>
                </c:pt>
                <c:pt idx="89">
                  <c:v>455</c:v>
                </c:pt>
                <c:pt idx="90">
                  <c:v>450</c:v>
                </c:pt>
                <c:pt idx="91">
                  <c:v>445</c:v>
                </c:pt>
                <c:pt idx="92">
                  <c:v>440</c:v>
                </c:pt>
                <c:pt idx="93">
                  <c:v>435</c:v>
                </c:pt>
                <c:pt idx="94">
                  <c:v>430</c:v>
                </c:pt>
                <c:pt idx="95">
                  <c:v>425</c:v>
                </c:pt>
                <c:pt idx="96">
                  <c:v>420</c:v>
                </c:pt>
                <c:pt idx="97">
                  <c:v>415</c:v>
                </c:pt>
                <c:pt idx="98">
                  <c:v>410</c:v>
                </c:pt>
                <c:pt idx="99">
                  <c:v>405</c:v>
                </c:pt>
                <c:pt idx="100">
                  <c:v>400</c:v>
                </c:pt>
                <c:pt idx="101">
                  <c:v>395</c:v>
                </c:pt>
                <c:pt idx="102">
                  <c:v>390</c:v>
                </c:pt>
                <c:pt idx="103">
                  <c:v>385</c:v>
                </c:pt>
                <c:pt idx="104">
                  <c:v>380</c:v>
                </c:pt>
                <c:pt idx="105">
                  <c:v>375</c:v>
                </c:pt>
                <c:pt idx="106">
                  <c:v>370</c:v>
                </c:pt>
                <c:pt idx="107">
                  <c:v>365</c:v>
                </c:pt>
                <c:pt idx="108">
                  <c:v>360</c:v>
                </c:pt>
                <c:pt idx="109">
                  <c:v>355</c:v>
                </c:pt>
                <c:pt idx="110">
                  <c:v>350</c:v>
                </c:pt>
                <c:pt idx="111">
                  <c:v>345</c:v>
                </c:pt>
                <c:pt idx="112">
                  <c:v>340</c:v>
                </c:pt>
                <c:pt idx="113">
                  <c:v>335</c:v>
                </c:pt>
                <c:pt idx="114">
                  <c:v>330</c:v>
                </c:pt>
                <c:pt idx="115">
                  <c:v>325</c:v>
                </c:pt>
                <c:pt idx="116">
                  <c:v>320</c:v>
                </c:pt>
                <c:pt idx="117">
                  <c:v>315</c:v>
                </c:pt>
                <c:pt idx="118">
                  <c:v>310</c:v>
                </c:pt>
                <c:pt idx="119">
                  <c:v>305</c:v>
                </c:pt>
                <c:pt idx="120">
                  <c:v>300</c:v>
                </c:pt>
              </c:numCache>
            </c:numRef>
          </c:xVal>
          <c:yVal>
            <c:numRef>
              <c:f>'K0.33'!$C$2:$C$362</c:f>
              <c:numCache>
                <c:formatCode>General</c:formatCode>
                <c:ptCount val="361"/>
                <c:pt idx="0">
                  <c:v>18.667110000000001</c:v>
                </c:pt>
                <c:pt idx="1">
                  <c:v>11.104161</c:v>
                </c:pt>
                <c:pt idx="2">
                  <c:v>12.931011</c:v>
                </c:pt>
                <c:pt idx="3">
                  <c:v>12.33433</c:v>
                </c:pt>
                <c:pt idx="4">
                  <c:v>14.463172</c:v>
                </c:pt>
                <c:pt idx="5">
                  <c:v>20.679372000000001</c:v>
                </c:pt>
                <c:pt idx="6">
                  <c:v>-11.248894999999999</c:v>
                </c:pt>
                <c:pt idx="7">
                  <c:v>3.8637350000000001</c:v>
                </c:pt>
                <c:pt idx="8">
                  <c:v>10.996218000000001</c:v>
                </c:pt>
                <c:pt idx="9">
                  <c:v>10.819321</c:v>
                </c:pt>
                <c:pt idx="10">
                  <c:v>10.883229999999999</c:v>
                </c:pt>
                <c:pt idx="11">
                  <c:v>10.930676999999999</c:v>
                </c:pt>
                <c:pt idx="12">
                  <c:v>10.897451</c:v>
                </c:pt>
                <c:pt idx="13">
                  <c:v>10.879626999999999</c:v>
                </c:pt>
                <c:pt idx="14">
                  <c:v>10.815970999999999</c:v>
                </c:pt>
                <c:pt idx="15">
                  <c:v>10.798759</c:v>
                </c:pt>
                <c:pt idx="16">
                  <c:v>10.796009</c:v>
                </c:pt>
                <c:pt idx="17">
                  <c:v>10.730451</c:v>
                </c:pt>
                <c:pt idx="18">
                  <c:v>10.732395</c:v>
                </c:pt>
                <c:pt idx="19">
                  <c:v>10.74086</c:v>
                </c:pt>
                <c:pt idx="20">
                  <c:v>10.634817999999999</c:v>
                </c:pt>
                <c:pt idx="21">
                  <c:v>10.58811</c:v>
                </c:pt>
                <c:pt idx="22">
                  <c:v>10.517937999999999</c:v>
                </c:pt>
                <c:pt idx="23">
                  <c:v>10.476012000000001</c:v>
                </c:pt>
                <c:pt idx="24">
                  <c:v>10.386768999999999</c:v>
                </c:pt>
                <c:pt idx="25">
                  <c:v>10.368285999999999</c:v>
                </c:pt>
                <c:pt idx="26">
                  <c:v>10.331595999999999</c:v>
                </c:pt>
                <c:pt idx="27">
                  <c:v>10.254856</c:v>
                </c:pt>
                <c:pt idx="28">
                  <c:v>10.230119</c:v>
                </c:pt>
                <c:pt idx="29">
                  <c:v>10.185890000000001</c:v>
                </c:pt>
                <c:pt idx="30">
                  <c:v>10.110929</c:v>
                </c:pt>
                <c:pt idx="31">
                  <c:v>10.091893000000001</c:v>
                </c:pt>
                <c:pt idx="32">
                  <c:v>10.006017999999999</c:v>
                </c:pt>
                <c:pt idx="33">
                  <c:v>10.023463</c:v>
                </c:pt>
                <c:pt idx="34">
                  <c:v>10.007223</c:v>
                </c:pt>
                <c:pt idx="35">
                  <c:v>9.8927289999999992</c:v>
                </c:pt>
                <c:pt idx="36">
                  <c:v>9.8689780000000003</c:v>
                </c:pt>
                <c:pt idx="37">
                  <c:v>9.8090530000000005</c:v>
                </c:pt>
                <c:pt idx="38">
                  <c:v>9.7860659999999999</c:v>
                </c:pt>
                <c:pt idx="39">
                  <c:v>9.7414590000000008</c:v>
                </c:pt>
                <c:pt idx="40">
                  <c:v>9.6789159999999992</c:v>
                </c:pt>
                <c:pt idx="41">
                  <c:v>9.6496569999999995</c:v>
                </c:pt>
                <c:pt idx="42">
                  <c:v>9.625534</c:v>
                </c:pt>
                <c:pt idx="43">
                  <c:v>9.5520689999999995</c:v>
                </c:pt>
                <c:pt idx="44">
                  <c:v>9.5060889999999993</c:v>
                </c:pt>
                <c:pt idx="45">
                  <c:v>9.4835460000000005</c:v>
                </c:pt>
                <c:pt idx="46">
                  <c:v>9.4274699999999996</c:v>
                </c:pt>
                <c:pt idx="47">
                  <c:v>9.3847240000000003</c:v>
                </c:pt>
                <c:pt idx="48">
                  <c:v>9.3259460000000001</c:v>
                </c:pt>
                <c:pt idx="49">
                  <c:v>9.2913709999999998</c:v>
                </c:pt>
                <c:pt idx="50">
                  <c:v>9.2383570000000006</c:v>
                </c:pt>
                <c:pt idx="51">
                  <c:v>9.2181390000000007</c:v>
                </c:pt>
                <c:pt idx="52">
                  <c:v>9.1592269999999996</c:v>
                </c:pt>
                <c:pt idx="53">
                  <c:v>9.1341839999999994</c:v>
                </c:pt>
                <c:pt idx="54">
                  <c:v>9.0749680000000001</c:v>
                </c:pt>
                <c:pt idx="55">
                  <c:v>9.0343280000000004</c:v>
                </c:pt>
                <c:pt idx="56">
                  <c:v>8.9839160000000007</c:v>
                </c:pt>
                <c:pt idx="57">
                  <c:v>8.9290149999999997</c:v>
                </c:pt>
                <c:pt idx="58">
                  <c:v>8.8964789999999994</c:v>
                </c:pt>
                <c:pt idx="59">
                  <c:v>8.8253199999999996</c:v>
                </c:pt>
                <c:pt idx="60">
                  <c:v>8.7942850000000004</c:v>
                </c:pt>
                <c:pt idx="61">
                  <c:v>8.7331260000000004</c:v>
                </c:pt>
                <c:pt idx="62">
                  <c:v>8.6843079999999997</c:v>
                </c:pt>
                <c:pt idx="63">
                  <c:v>8.6013830000000002</c:v>
                </c:pt>
                <c:pt idx="64">
                  <c:v>8.5005790000000001</c:v>
                </c:pt>
                <c:pt idx="65">
                  <c:v>8.3725710000000007</c:v>
                </c:pt>
                <c:pt idx="66">
                  <c:v>8.1921189999999999</c:v>
                </c:pt>
                <c:pt idx="67">
                  <c:v>7.9408609999999999</c:v>
                </c:pt>
                <c:pt idx="68">
                  <c:v>7.6406559999999999</c:v>
                </c:pt>
                <c:pt idx="69">
                  <c:v>7.357456</c:v>
                </c:pt>
                <c:pt idx="70">
                  <c:v>7.1819680000000004</c:v>
                </c:pt>
                <c:pt idx="71">
                  <c:v>6.96408</c:v>
                </c:pt>
                <c:pt idx="72">
                  <c:v>6.8943260000000004</c:v>
                </c:pt>
                <c:pt idx="73">
                  <c:v>6.8408519999999999</c:v>
                </c:pt>
                <c:pt idx="74">
                  <c:v>6.8091299999999997</c:v>
                </c:pt>
                <c:pt idx="75">
                  <c:v>6.7887690000000003</c:v>
                </c:pt>
                <c:pt idx="76">
                  <c:v>6.8097190000000003</c:v>
                </c:pt>
                <c:pt idx="77">
                  <c:v>6.8758619999999997</c:v>
                </c:pt>
                <c:pt idx="78">
                  <c:v>7.00197</c:v>
                </c:pt>
                <c:pt idx="79">
                  <c:v>7.0848950000000004</c:v>
                </c:pt>
                <c:pt idx="80">
                  <c:v>7.1128410000000004</c:v>
                </c:pt>
                <c:pt idx="81">
                  <c:v>7.035393</c:v>
                </c:pt>
                <c:pt idx="82">
                  <c:v>6.9323420000000002</c:v>
                </c:pt>
                <c:pt idx="83">
                  <c:v>6.8106689999999999</c:v>
                </c:pt>
                <c:pt idx="84">
                  <c:v>6.6772080000000003</c:v>
                </c:pt>
                <c:pt idx="85">
                  <c:v>6.7042570000000001</c:v>
                </c:pt>
                <c:pt idx="86">
                  <c:v>6.7321210000000002</c:v>
                </c:pt>
                <c:pt idx="87">
                  <c:v>6.7740879999999999</c:v>
                </c:pt>
                <c:pt idx="88">
                  <c:v>6.78613</c:v>
                </c:pt>
                <c:pt idx="89">
                  <c:v>6.7634629999999998</c:v>
                </c:pt>
                <c:pt idx="90">
                  <c:v>6.7210270000000003</c:v>
                </c:pt>
                <c:pt idx="91">
                  <c:v>6.6844400000000004</c:v>
                </c:pt>
                <c:pt idx="92">
                  <c:v>6.6580579999999996</c:v>
                </c:pt>
                <c:pt idx="93">
                  <c:v>6.643745</c:v>
                </c:pt>
                <c:pt idx="94">
                  <c:v>6.6193790000000003</c:v>
                </c:pt>
                <c:pt idx="95">
                  <c:v>6.6272209999999996</c:v>
                </c:pt>
                <c:pt idx="96">
                  <c:v>6.6155010000000001</c:v>
                </c:pt>
                <c:pt idx="97">
                  <c:v>6.6080019999999999</c:v>
                </c:pt>
                <c:pt idx="98">
                  <c:v>6.6068879999999996</c:v>
                </c:pt>
                <c:pt idx="99">
                  <c:v>6.5856029999999999</c:v>
                </c:pt>
                <c:pt idx="100">
                  <c:v>6.5747970000000002</c:v>
                </c:pt>
                <c:pt idx="101">
                  <c:v>6.5635969999999997</c:v>
                </c:pt>
                <c:pt idx="102">
                  <c:v>6.5038840000000002</c:v>
                </c:pt>
                <c:pt idx="103">
                  <c:v>6.367839</c:v>
                </c:pt>
                <c:pt idx="104">
                  <c:v>6.1466810000000001</c:v>
                </c:pt>
                <c:pt idx="105">
                  <c:v>5.9942310000000001</c:v>
                </c:pt>
                <c:pt idx="106">
                  <c:v>5.9721909999999996</c:v>
                </c:pt>
                <c:pt idx="107">
                  <c:v>5.9601759999999997</c:v>
                </c:pt>
                <c:pt idx="108">
                  <c:v>5.8516870000000001</c:v>
                </c:pt>
                <c:pt idx="109">
                  <c:v>5.8609790000000004</c:v>
                </c:pt>
                <c:pt idx="110">
                  <c:v>5.9113559999999996</c:v>
                </c:pt>
                <c:pt idx="111">
                  <c:v>5.9211119999999999</c:v>
                </c:pt>
                <c:pt idx="112">
                  <c:v>5.9174470000000001</c:v>
                </c:pt>
                <c:pt idx="113">
                  <c:v>5.982704</c:v>
                </c:pt>
                <c:pt idx="114">
                  <c:v>6.0362439999999999</c:v>
                </c:pt>
                <c:pt idx="115">
                  <c:v>6.0683400000000001</c:v>
                </c:pt>
                <c:pt idx="116">
                  <c:v>6.1585549999999998</c:v>
                </c:pt>
                <c:pt idx="117">
                  <c:v>6.179341</c:v>
                </c:pt>
                <c:pt idx="118">
                  <c:v>6.1878359999999999</c:v>
                </c:pt>
                <c:pt idx="119">
                  <c:v>6.1539869999999999</c:v>
                </c:pt>
                <c:pt idx="120">
                  <c:v>5.8459329999999996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6F3-4655-B701-684D42FA3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'K0.33'!$H$1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'K0.33'!$F$2:$F$362</c:f>
              <c:numCache>
                <c:formatCode>General</c:formatCode>
                <c:ptCount val="361"/>
                <c:pt idx="0">
                  <c:v>1.3777777777777778</c:v>
                </c:pt>
                <c:pt idx="1">
                  <c:v>1.3854748603351956</c:v>
                </c:pt>
                <c:pt idx="2">
                  <c:v>1.3932584269662922</c:v>
                </c:pt>
                <c:pt idx="3">
                  <c:v>1.4011299435028248</c:v>
                </c:pt>
                <c:pt idx="4">
                  <c:v>1.4090909090909092</c:v>
                </c:pt>
                <c:pt idx="5">
                  <c:v>1.417142857142857</c:v>
                </c:pt>
                <c:pt idx="6">
                  <c:v>1.4252873563218391</c:v>
                </c:pt>
                <c:pt idx="7">
                  <c:v>1.4335260115606936</c:v>
                </c:pt>
                <c:pt idx="8">
                  <c:v>1.441860465116279</c:v>
                </c:pt>
                <c:pt idx="9">
                  <c:v>1.4502923976608186</c:v>
                </c:pt>
                <c:pt idx="10">
                  <c:v>1.4588235294117646</c:v>
                </c:pt>
                <c:pt idx="11">
                  <c:v>1.4674556213017751</c:v>
                </c:pt>
                <c:pt idx="12">
                  <c:v>1.4761904761904763</c:v>
                </c:pt>
                <c:pt idx="13">
                  <c:v>1.4850299401197604</c:v>
                </c:pt>
                <c:pt idx="14">
                  <c:v>1.4939759036144578</c:v>
                </c:pt>
                <c:pt idx="15">
                  <c:v>1.5030303030303029</c:v>
                </c:pt>
                <c:pt idx="16">
                  <c:v>1.5121951219512195</c:v>
                </c:pt>
                <c:pt idx="17">
                  <c:v>1.5214723926380369</c:v>
                </c:pt>
                <c:pt idx="18">
                  <c:v>1.5308641975308641</c:v>
                </c:pt>
                <c:pt idx="19">
                  <c:v>1.5403726708074534</c:v>
                </c:pt>
                <c:pt idx="20">
                  <c:v>1.55</c:v>
                </c:pt>
                <c:pt idx="21">
                  <c:v>1.5597484276729561</c:v>
                </c:pt>
                <c:pt idx="22">
                  <c:v>1.5696202531645569</c:v>
                </c:pt>
                <c:pt idx="23">
                  <c:v>1.5796178343949046</c:v>
                </c:pt>
                <c:pt idx="24">
                  <c:v>1.5897435897435896</c:v>
                </c:pt>
                <c:pt idx="25">
                  <c:v>1.6</c:v>
                </c:pt>
                <c:pt idx="26">
                  <c:v>1.6103896103896105</c:v>
                </c:pt>
                <c:pt idx="27">
                  <c:v>1.6209150326797386</c:v>
                </c:pt>
                <c:pt idx="28">
                  <c:v>1.631578947368421</c:v>
                </c:pt>
                <c:pt idx="29">
                  <c:v>1.6423841059602649</c:v>
                </c:pt>
                <c:pt idx="30">
                  <c:v>1.6533333333333333</c:v>
                </c:pt>
                <c:pt idx="31">
                  <c:v>1.6644295302013423</c:v>
                </c:pt>
                <c:pt idx="32">
                  <c:v>1.6756756756756757</c:v>
                </c:pt>
                <c:pt idx="33">
                  <c:v>1.6870748299319729</c:v>
                </c:pt>
                <c:pt idx="34">
                  <c:v>1.6986301369863013</c:v>
                </c:pt>
                <c:pt idx="35">
                  <c:v>1.710344827586207</c:v>
                </c:pt>
                <c:pt idx="36">
                  <c:v>1.7222222222222223</c:v>
                </c:pt>
                <c:pt idx="37">
                  <c:v>1.7342657342657342</c:v>
                </c:pt>
                <c:pt idx="38">
                  <c:v>1.7464788732394365</c:v>
                </c:pt>
                <c:pt idx="39">
                  <c:v>1.7588652482269505</c:v>
                </c:pt>
                <c:pt idx="40">
                  <c:v>1.7714285714285714</c:v>
                </c:pt>
                <c:pt idx="41">
                  <c:v>1.7841726618705036</c:v>
                </c:pt>
                <c:pt idx="42">
                  <c:v>1.7971014492753623</c:v>
                </c:pt>
                <c:pt idx="43">
                  <c:v>1.8102189781021898</c:v>
                </c:pt>
                <c:pt idx="44">
                  <c:v>1.8235294117647058</c:v>
                </c:pt>
                <c:pt idx="45">
                  <c:v>1.837037037037037</c:v>
                </c:pt>
                <c:pt idx="46">
                  <c:v>1.8507462686567164</c:v>
                </c:pt>
                <c:pt idx="47">
                  <c:v>1.8646616541353382</c:v>
                </c:pt>
                <c:pt idx="48">
                  <c:v>1.8787878787878789</c:v>
                </c:pt>
                <c:pt idx="49">
                  <c:v>1.8931297709923665</c:v>
                </c:pt>
                <c:pt idx="50">
                  <c:v>1.9076923076923078</c:v>
                </c:pt>
                <c:pt idx="51">
                  <c:v>1.9224806201550388</c:v>
                </c:pt>
                <c:pt idx="52">
                  <c:v>1.9375</c:v>
                </c:pt>
                <c:pt idx="53">
                  <c:v>1.9527559055118111</c:v>
                </c:pt>
                <c:pt idx="54">
                  <c:v>1.9682539682539681</c:v>
                </c:pt>
                <c:pt idx="55">
                  <c:v>1.984</c:v>
                </c:pt>
                <c:pt idx="56">
                  <c:v>2</c:v>
                </c:pt>
                <c:pt idx="57">
                  <c:v>2.0162601626016259</c:v>
                </c:pt>
                <c:pt idx="58">
                  <c:v>2.0327868852459017</c:v>
                </c:pt>
                <c:pt idx="59">
                  <c:v>2.049586776859504</c:v>
                </c:pt>
                <c:pt idx="60">
                  <c:v>2.0666666666666669</c:v>
                </c:pt>
                <c:pt idx="61">
                  <c:v>2.0840336134453783</c:v>
                </c:pt>
                <c:pt idx="62">
                  <c:v>2.1016949152542375</c:v>
                </c:pt>
                <c:pt idx="63">
                  <c:v>2.1196581196581197</c:v>
                </c:pt>
                <c:pt idx="64">
                  <c:v>2.1379310344827585</c:v>
                </c:pt>
                <c:pt idx="65">
                  <c:v>2.1565217391304348</c:v>
                </c:pt>
                <c:pt idx="66">
                  <c:v>2.1754385964912282</c:v>
                </c:pt>
                <c:pt idx="67">
                  <c:v>2.1946902654867255</c:v>
                </c:pt>
                <c:pt idx="68">
                  <c:v>2.2142857142857144</c:v>
                </c:pt>
                <c:pt idx="69">
                  <c:v>2.2342342342342341</c:v>
                </c:pt>
                <c:pt idx="70">
                  <c:v>2.2545454545454544</c:v>
                </c:pt>
                <c:pt idx="71">
                  <c:v>2.2752293577981653</c:v>
                </c:pt>
                <c:pt idx="72">
                  <c:v>2.2962962962962963</c:v>
                </c:pt>
                <c:pt idx="73">
                  <c:v>2.3177570093457942</c:v>
                </c:pt>
                <c:pt idx="74">
                  <c:v>2.3396226415094339</c:v>
                </c:pt>
                <c:pt idx="75">
                  <c:v>2.361904761904762</c:v>
                </c:pt>
                <c:pt idx="76">
                  <c:v>2.3846153846153846</c:v>
                </c:pt>
                <c:pt idx="77">
                  <c:v>2.407766990291262</c:v>
                </c:pt>
                <c:pt idx="78">
                  <c:v>2.4313725490196076</c:v>
                </c:pt>
                <c:pt idx="79">
                  <c:v>2.4554455445544554</c:v>
                </c:pt>
                <c:pt idx="80">
                  <c:v>2.48</c:v>
                </c:pt>
                <c:pt idx="81">
                  <c:v>2.5050505050505052</c:v>
                </c:pt>
                <c:pt idx="82">
                  <c:v>2.5306122448979593</c:v>
                </c:pt>
                <c:pt idx="83">
                  <c:v>2.5567010309278349</c:v>
                </c:pt>
                <c:pt idx="84">
                  <c:v>2.5833333333333335</c:v>
                </c:pt>
                <c:pt idx="85">
                  <c:v>2.6105263157894738</c:v>
                </c:pt>
                <c:pt idx="86">
                  <c:v>2.6382978723404253</c:v>
                </c:pt>
                <c:pt idx="87">
                  <c:v>2.6666666666666665</c:v>
                </c:pt>
                <c:pt idx="88">
                  <c:v>2.6956521739130435</c:v>
                </c:pt>
                <c:pt idx="89">
                  <c:v>2.7252747252747254</c:v>
                </c:pt>
                <c:pt idx="90">
                  <c:v>2.7555555555555555</c:v>
                </c:pt>
                <c:pt idx="91">
                  <c:v>2.7865168539325844</c:v>
                </c:pt>
                <c:pt idx="92">
                  <c:v>2.8181818181818183</c:v>
                </c:pt>
                <c:pt idx="93">
                  <c:v>2.8505747126436782</c:v>
                </c:pt>
                <c:pt idx="94">
                  <c:v>2.8837209302325579</c:v>
                </c:pt>
                <c:pt idx="95">
                  <c:v>2.9176470588235293</c:v>
                </c:pt>
                <c:pt idx="96">
                  <c:v>2.9523809523809526</c:v>
                </c:pt>
                <c:pt idx="97">
                  <c:v>2.9879518072289155</c:v>
                </c:pt>
                <c:pt idx="98">
                  <c:v>3.024390243902439</c:v>
                </c:pt>
                <c:pt idx="99">
                  <c:v>3.0617283950617282</c:v>
                </c:pt>
                <c:pt idx="100">
                  <c:v>3.1</c:v>
                </c:pt>
                <c:pt idx="101">
                  <c:v>3.1392405063291138</c:v>
                </c:pt>
                <c:pt idx="102">
                  <c:v>3.1794871794871793</c:v>
                </c:pt>
                <c:pt idx="103">
                  <c:v>3.220779220779221</c:v>
                </c:pt>
                <c:pt idx="104">
                  <c:v>3.263157894736842</c:v>
                </c:pt>
                <c:pt idx="105">
                  <c:v>3.3066666666666666</c:v>
                </c:pt>
                <c:pt idx="106">
                  <c:v>3.3513513513513513</c:v>
                </c:pt>
                <c:pt idx="107">
                  <c:v>3.3972602739726026</c:v>
                </c:pt>
                <c:pt idx="108">
                  <c:v>3.4444444444444446</c:v>
                </c:pt>
                <c:pt idx="109">
                  <c:v>3.492957746478873</c:v>
                </c:pt>
                <c:pt idx="110">
                  <c:v>3.5428571428571427</c:v>
                </c:pt>
                <c:pt idx="111">
                  <c:v>3.5942028985507246</c:v>
                </c:pt>
                <c:pt idx="112">
                  <c:v>3.6470588235294117</c:v>
                </c:pt>
                <c:pt idx="113">
                  <c:v>3.7014925373134329</c:v>
                </c:pt>
                <c:pt idx="114">
                  <c:v>3.7575757575757578</c:v>
                </c:pt>
                <c:pt idx="115">
                  <c:v>3.8153846153846156</c:v>
                </c:pt>
                <c:pt idx="116">
                  <c:v>3.875</c:v>
                </c:pt>
                <c:pt idx="117">
                  <c:v>3.9365079365079363</c:v>
                </c:pt>
                <c:pt idx="118">
                  <c:v>4</c:v>
                </c:pt>
                <c:pt idx="119">
                  <c:v>4.0655737704918034</c:v>
                </c:pt>
                <c:pt idx="120">
                  <c:v>4.1333333333333337</c:v>
                </c:pt>
              </c:numCache>
            </c:numRef>
          </c:xVal>
          <c:yVal>
            <c:numRef>
              <c:f>'K0.33'!$H$2:$H$362</c:f>
              <c:numCache>
                <c:formatCode>General</c:formatCode>
                <c:ptCount val="361"/>
                <c:pt idx="0">
                  <c:v>1237.1357332662155</c:v>
                </c:pt>
                <c:pt idx="1">
                  <c:v>-522.77789481173545</c:v>
                </c:pt>
                <c:pt idx="2">
                  <c:v>141.3980689466386</c:v>
                </c:pt>
                <c:pt idx="3">
                  <c:v>-415.52520715413584</c:v>
                </c:pt>
                <c:pt idx="4">
                  <c:v>-507.14132297671301</c:v>
                </c:pt>
                <c:pt idx="5">
                  <c:v>3431.5349827580048</c:v>
                </c:pt>
                <c:pt idx="6">
                  <c:v>13689.510764730485</c:v>
                </c:pt>
                <c:pt idx="7">
                  <c:v>-15606.439446415585</c:v>
                </c:pt>
                <c:pt idx="8">
                  <c:v>63.401836415610617</c:v>
                </c:pt>
                <c:pt idx="9">
                  <c:v>-23.023834448571613</c:v>
                </c:pt>
                <c:pt idx="10">
                  <c:v>-16.612966733422496</c:v>
                </c:pt>
                <c:pt idx="11">
                  <c:v>11.472266552622733</c:v>
                </c:pt>
                <c:pt idx="12">
                  <c:v>6.1281365151714482</c:v>
                </c:pt>
                <c:pt idx="13">
                  <c:v>21.892184983628255</c:v>
                </c:pt>
                <c:pt idx="14">
                  <c:v>5.9202285213491779</c:v>
                </c:pt>
                <c:pt idx="15">
                  <c:v>0.93731477711363365</c:v>
                </c:pt>
                <c:pt idx="16">
                  <c:v>22.304057780732759</c:v>
                </c:pt>
                <c:pt idx="17">
                  <c:v>-0.65964759973484943</c:v>
                </c:pt>
                <c:pt idx="18">
                  <c:v>-2.8326560100961142</c:v>
                </c:pt>
                <c:pt idx="19">
                  <c:v>35.573639201840635</c:v>
                </c:pt>
                <c:pt idx="20">
                  <c:v>15.839853517030258</c:v>
                </c:pt>
                <c:pt idx="21">
                  <c:v>23.926770358316475</c:v>
                </c:pt>
                <c:pt idx="22">
                  <c:v>14.36261264289606</c:v>
                </c:pt>
                <c:pt idx="23">
                  <c:v>30.808326022035295</c:v>
                </c:pt>
                <c:pt idx="24">
                  <c:v>6.4061574179697702</c:v>
                </c:pt>
                <c:pt idx="25">
                  <c:v>12.662858480077618</c:v>
                </c:pt>
                <c:pt idx="26">
                  <c:v>26.615577910837146</c:v>
                </c:pt>
                <c:pt idx="27">
                  <c:v>8.6049212147193366</c:v>
                </c:pt>
                <c:pt idx="28">
                  <c:v>15.351613111045747</c:v>
                </c:pt>
                <c:pt idx="29">
                  <c:v>26.169583621292674</c:v>
                </c:pt>
                <c:pt idx="30">
                  <c:v>6.6569883837633164</c:v>
                </c:pt>
                <c:pt idx="31">
                  <c:v>30.136489036879105</c:v>
                </c:pt>
                <c:pt idx="32">
                  <c:v>-6.1068181088632194</c:v>
                </c:pt>
                <c:pt idx="33">
                  <c:v>5.6070748238889117</c:v>
                </c:pt>
                <c:pt idx="34">
                  <c:v>39.832236975587584</c:v>
                </c:pt>
                <c:pt idx="35">
                  <c:v>8.3353142313388169</c:v>
                </c:pt>
                <c:pt idx="36">
                  <c:v>21.027689254618014</c:v>
                </c:pt>
                <c:pt idx="37">
                  <c:v>8.0634363305038157</c:v>
                </c:pt>
                <c:pt idx="38">
                  <c:v>15.60213993417443</c:v>
                </c:pt>
                <c:pt idx="39">
                  <c:v>21.955059381079881</c:v>
                </c:pt>
                <c:pt idx="40">
                  <c:v>10.281515354500755</c:v>
                </c:pt>
                <c:pt idx="41">
                  <c:v>8.4306643991572017</c:v>
                </c:pt>
                <c:pt idx="42">
                  <c:v>25.724832795143662</c:v>
                </c:pt>
                <c:pt idx="43">
                  <c:v>16.190344635844507</c:v>
                </c:pt>
                <c:pt idx="44">
                  <c:v>7.913308935147108</c:v>
                </c:pt>
                <c:pt idx="45">
                  <c:v>19.65674299749476</c:v>
                </c:pt>
                <c:pt idx="46">
                  <c:v>15.013616423748804</c:v>
                </c:pt>
                <c:pt idx="47">
                  <c:v>20.694594910425899</c:v>
                </c:pt>
                <c:pt idx="48">
                  <c:v>12.184839691915599</c:v>
                </c:pt>
                <c:pt idx="49">
                  <c:v>18.681911740633424</c:v>
                </c:pt>
                <c:pt idx="50">
                  <c:v>7.1059162757643941</c:v>
                </c:pt>
                <c:pt idx="51">
                  <c:v>20.671377874143634</c:v>
                </c:pt>
                <c:pt idx="52">
                  <c:v>8.7792771226029398</c:v>
                </c:pt>
                <c:pt idx="53">
                  <c:v>20.741095756537327</c:v>
                </c:pt>
                <c:pt idx="54">
                  <c:v>14.260292061421907</c:v>
                </c:pt>
                <c:pt idx="55">
                  <c:v>17.692959659267856</c:v>
                </c:pt>
                <c:pt idx="56">
                  <c:v>19.320785215563436</c:v>
                </c:pt>
                <c:pt idx="57">
                  <c:v>11.443725131331068</c:v>
                </c:pt>
                <c:pt idx="58">
                  <c:v>25.087740465235946</c:v>
                </c:pt>
                <c:pt idx="59">
                  <c:v>10.963611595757836</c:v>
                </c:pt>
                <c:pt idx="60">
                  <c:v>21.609373377944248</c:v>
                </c:pt>
                <c:pt idx="61">
                  <c:v>17.307110851495736</c:v>
                </c:pt>
                <c:pt idx="62">
                  <c:v>29.617765772486329</c:v>
                </c:pt>
                <c:pt idx="63">
                  <c:v>36.626571194662382</c:v>
                </c:pt>
                <c:pt idx="64">
                  <c:v>47.731998774100752</c:v>
                </c:pt>
                <c:pt idx="65">
                  <c:v>70.153995927065381</c:v>
                </c:pt>
                <c:pt idx="66">
                  <c:v>104.45061008154421</c:v>
                </c:pt>
                <c:pt idx="67">
                  <c:v>137.00935557903597</c:v>
                </c:pt>
                <c:pt idx="68">
                  <c:v>143.32193851160531</c:v>
                </c:pt>
                <c:pt idx="69">
                  <c:v>96.207498920746289</c:v>
                </c:pt>
                <c:pt idx="70">
                  <c:v>127.96281878074642</c:v>
                </c:pt>
                <c:pt idx="71">
                  <c:v>42.899104471503094</c:v>
                </c:pt>
                <c:pt idx="72">
                  <c:v>33.206139826552644</c:v>
                </c:pt>
                <c:pt idx="73">
                  <c:v>19.716895354943578</c:v>
                </c:pt>
                <c:pt idx="74">
                  <c:v>12.569518688493551</c:v>
                </c:pt>
                <c:pt idx="75">
                  <c:v>-12.68737613402951</c:v>
                </c:pt>
                <c:pt idx="76">
                  <c:v>-38.511422626449594</c:v>
                </c:pt>
                <c:pt idx="77">
                  <c:v>-68.919324566287457</c:v>
                </c:pt>
                <c:pt idx="78">
                  <c:v>-42.384306663140961</c:v>
                </c:pt>
                <c:pt idx="79">
                  <c:v>-13.659776348413969</c:v>
                </c:pt>
                <c:pt idx="80">
                  <c:v>37.5205979760388</c:v>
                </c:pt>
                <c:pt idx="81">
                  <c:v>50.955144526246251</c:v>
                </c:pt>
                <c:pt idx="82">
                  <c:v>62.049428325035777</c:v>
                </c:pt>
                <c:pt idx="83">
                  <c:v>70.736066771497477</c:v>
                </c:pt>
                <c:pt idx="84">
                  <c:v>-14.392897517125359</c:v>
                </c:pt>
                <c:pt idx="85">
                  <c:v>-14.331444549342226</c:v>
                </c:pt>
                <c:pt idx="86">
                  <c:v>-20.7883171167101</c:v>
                </c:pt>
                <c:pt idx="87">
                  <c:v>-5.7649369940887452</c:v>
                </c:pt>
                <c:pt idx="88">
                  <c:v>10.644474265590247</c:v>
                </c:pt>
                <c:pt idx="89">
                  <c:v>19.793543264009227</c:v>
                </c:pt>
                <c:pt idx="90">
                  <c:v>17.002432272490363</c:v>
                </c:pt>
                <c:pt idx="91">
                  <c:v>12.166752194639599</c:v>
                </c:pt>
                <c:pt idx="92">
                  <c:v>6.5148642257182718</c:v>
                </c:pt>
                <c:pt idx="93">
                  <c:v>10.938605733931114</c:v>
                </c:pt>
                <c:pt idx="94">
                  <c:v>-3.4530850113496916</c:v>
                </c:pt>
                <c:pt idx="95">
                  <c:v>5.0453339857699575</c:v>
                </c:pt>
                <c:pt idx="96">
                  <c:v>3.1667338024070886</c:v>
                </c:pt>
                <c:pt idx="97">
                  <c:v>0.4601708463405137</c:v>
                </c:pt>
                <c:pt idx="98">
                  <c:v>8.6265621845762759</c:v>
                </c:pt>
                <c:pt idx="99">
                  <c:v>4.3056127950628866</c:v>
                </c:pt>
                <c:pt idx="100">
                  <c:v>4.3754143120741542</c:v>
                </c:pt>
                <c:pt idx="101">
                  <c:v>23.13633241832536</c:v>
                </c:pt>
                <c:pt idx="102">
                  <c:v>53.887316626290442</c:v>
                </c:pt>
                <c:pt idx="103">
                  <c:v>93.289933587483731</c:v>
                </c:pt>
                <c:pt idx="104">
                  <c:v>68.8658783660388</c:v>
                </c:pt>
                <c:pt idx="105">
                  <c:v>10.140897726411353</c:v>
                </c:pt>
                <c:pt idx="106">
                  <c:v>5.4290929871328153</c:v>
                </c:pt>
                <c:pt idx="107">
                  <c:v>49.246950661710599</c:v>
                </c:pt>
                <c:pt idx="108">
                  <c:v>-4.2114518460657715</c:v>
                </c:pt>
                <c:pt idx="109">
                  <c:v>-21.848706482784511</c:v>
                </c:pt>
                <c:pt idx="110">
                  <c:v>-4.046769392044343</c:v>
                </c:pt>
                <c:pt idx="111">
                  <c:v>1.474418512153858</c:v>
                </c:pt>
                <c:pt idx="112">
                  <c:v>-25.082233650352663</c:v>
                </c:pt>
                <c:pt idx="113">
                  <c:v>-19.3607140876146</c:v>
                </c:pt>
                <c:pt idx="114">
                  <c:v>-11.011641382625385</c:v>
                </c:pt>
                <c:pt idx="115">
                  <c:v>-29.08459385026249</c:v>
                </c:pt>
                <c:pt idx="116">
                  <c:v>-6.3127174257350722</c:v>
                </c:pt>
                <c:pt idx="117">
                  <c:v>-2.4807699423215106</c:v>
                </c:pt>
                <c:pt idx="118">
                  <c:v>9.633026715704661</c:v>
                </c:pt>
                <c:pt idx="119">
                  <c:v>92.785978506714272</c:v>
                </c:pt>
                <c:pt idx="120">
                  <c:v>13.908754696501983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2C-49CB-ADFC-E5B463006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'K0.33'!$C$1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'K0.33'!$B$2:$B$342</c:f>
              <c:numCache>
                <c:formatCode>General</c:formatCode>
                <c:ptCount val="341"/>
                <c:pt idx="0">
                  <c:v>900</c:v>
                </c:pt>
                <c:pt idx="1">
                  <c:v>895</c:v>
                </c:pt>
                <c:pt idx="2">
                  <c:v>890</c:v>
                </c:pt>
                <c:pt idx="3">
                  <c:v>885</c:v>
                </c:pt>
                <c:pt idx="4">
                  <c:v>880</c:v>
                </c:pt>
                <c:pt idx="5">
                  <c:v>875</c:v>
                </c:pt>
                <c:pt idx="6">
                  <c:v>870</c:v>
                </c:pt>
                <c:pt idx="7">
                  <c:v>865</c:v>
                </c:pt>
                <c:pt idx="8">
                  <c:v>860</c:v>
                </c:pt>
                <c:pt idx="9">
                  <c:v>855</c:v>
                </c:pt>
                <c:pt idx="10">
                  <c:v>850</c:v>
                </c:pt>
                <c:pt idx="11">
                  <c:v>845</c:v>
                </c:pt>
                <c:pt idx="12">
                  <c:v>840</c:v>
                </c:pt>
                <c:pt idx="13">
                  <c:v>835</c:v>
                </c:pt>
                <c:pt idx="14">
                  <c:v>830</c:v>
                </c:pt>
                <c:pt idx="15">
                  <c:v>825</c:v>
                </c:pt>
                <c:pt idx="16">
                  <c:v>820</c:v>
                </c:pt>
                <c:pt idx="17">
                  <c:v>815</c:v>
                </c:pt>
                <c:pt idx="18">
                  <c:v>810</c:v>
                </c:pt>
                <c:pt idx="19">
                  <c:v>805</c:v>
                </c:pt>
                <c:pt idx="20">
                  <c:v>800</c:v>
                </c:pt>
                <c:pt idx="21">
                  <c:v>795</c:v>
                </c:pt>
                <c:pt idx="22">
                  <c:v>790</c:v>
                </c:pt>
                <c:pt idx="23">
                  <c:v>785</c:v>
                </c:pt>
                <c:pt idx="24">
                  <c:v>780</c:v>
                </c:pt>
                <c:pt idx="25">
                  <c:v>775</c:v>
                </c:pt>
                <c:pt idx="26">
                  <c:v>770</c:v>
                </c:pt>
                <c:pt idx="27">
                  <c:v>765</c:v>
                </c:pt>
                <c:pt idx="28">
                  <c:v>760</c:v>
                </c:pt>
                <c:pt idx="29">
                  <c:v>755</c:v>
                </c:pt>
                <c:pt idx="30">
                  <c:v>750</c:v>
                </c:pt>
                <c:pt idx="31">
                  <c:v>745</c:v>
                </c:pt>
                <c:pt idx="32">
                  <c:v>740</c:v>
                </c:pt>
                <c:pt idx="33">
                  <c:v>735</c:v>
                </c:pt>
                <c:pt idx="34">
                  <c:v>730</c:v>
                </c:pt>
                <c:pt idx="35">
                  <c:v>725</c:v>
                </c:pt>
                <c:pt idx="36">
                  <c:v>720</c:v>
                </c:pt>
                <c:pt idx="37">
                  <c:v>715</c:v>
                </c:pt>
                <c:pt idx="38">
                  <c:v>710</c:v>
                </c:pt>
                <c:pt idx="39">
                  <c:v>705</c:v>
                </c:pt>
                <c:pt idx="40">
                  <c:v>700</c:v>
                </c:pt>
                <c:pt idx="41">
                  <c:v>695</c:v>
                </c:pt>
                <c:pt idx="42">
                  <c:v>690</c:v>
                </c:pt>
                <c:pt idx="43">
                  <c:v>685</c:v>
                </c:pt>
                <c:pt idx="44">
                  <c:v>680</c:v>
                </c:pt>
                <c:pt idx="45">
                  <c:v>675</c:v>
                </c:pt>
                <c:pt idx="46">
                  <c:v>670</c:v>
                </c:pt>
                <c:pt idx="47">
                  <c:v>665</c:v>
                </c:pt>
                <c:pt idx="48">
                  <c:v>660</c:v>
                </c:pt>
                <c:pt idx="49">
                  <c:v>655</c:v>
                </c:pt>
                <c:pt idx="50">
                  <c:v>650</c:v>
                </c:pt>
                <c:pt idx="51">
                  <c:v>645</c:v>
                </c:pt>
                <c:pt idx="52">
                  <c:v>640</c:v>
                </c:pt>
                <c:pt idx="53">
                  <c:v>635</c:v>
                </c:pt>
                <c:pt idx="54">
                  <c:v>630</c:v>
                </c:pt>
                <c:pt idx="55">
                  <c:v>625</c:v>
                </c:pt>
                <c:pt idx="56">
                  <c:v>620</c:v>
                </c:pt>
                <c:pt idx="57">
                  <c:v>615</c:v>
                </c:pt>
                <c:pt idx="58">
                  <c:v>610</c:v>
                </c:pt>
                <c:pt idx="59">
                  <c:v>605</c:v>
                </c:pt>
                <c:pt idx="60">
                  <c:v>600</c:v>
                </c:pt>
                <c:pt idx="61">
                  <c:v>595</c:v>
                </c:pt>
                <c:pt idx="62">
                  <c:v>590</c:v>
                </c:pt>
                <c:pt idx="63">
                  <c:v>585</c:v>
                </c:pt>
                <c:pt idx="64">
                  <c:v>580</c:v>
                </c:pt>
                <c:pt idx="65">
                  <c:v>575</c:v>
                </c:pt>
                <c:pt idx="66">
                  <c:v>570</c:v>
                </c:pt>
                <c:pt idx="67">
                  <c:v>565</c:v>
                </c:pt>
                <c:pt idx="68">
                  <c:v>560</c:v>
                </c:pt>
                <c:pt idx="69">
                  <c:v>555</c:v>
                </c:pt>
                <c:pt idx="70">
                  <c:v>550</c:v>
                </c:pt>
                <c:pt idx="71">
                  <c:v>545</c:v>
                </c:pt>
                <c:pt idx="72">
                  <c:v>540</c:v>
                </c:pt>
                <c:pt idx="73">
                  <c:v>535</c:v>
                </c:pt>
                <c:pt idx="74">
                  <c:v>530</c:v>
                </c:pt>
                <c:pt idx="75">
                  <c:v>525</c:v>
                </c:pt>
                <c:pt idx="76">
                  <c:v>520</c:v>
                </c:pt>
                <c:pt idx="77">
                  <c:v>515</c:v>
                </c:pt>
                <c:pt idx="78">
                  <c:v>510</c:v>
                </c:pt>
                <c:pt idx="79">
                  <c:v>505</c:v>
                </c:pt>
                <c:pt idx="80">
                  <c:v>500</c:v>
                </c:pt>
                <c:pt idx="81">
                  <c:v>495</c:v>
                </c:pt>
                <c:pt idx="82">
                  <c:v>490</c:v>
                </c:pt>
                <c:pt idx="83">
                  <c:v>485</c:v>
                </c:pt>
                <c:pt idx="84">
                  <c:v>480</c:v>
                </c:pt>
                <c:pt idx="85">
                  <c:v>475</c:v>
                </c:pt>
                <c:pt idx="86">
                  <c:v>470</c:v>
                </c:pt>
                <c:pt idx="87">
                  <c:v>465</c:v>
                </c:pt>
                <c:pt idx="88">
                  <c:v>460</c:v>
                </c:pt>
                <c:pt idx="89">
                  <c:v>455</c:v>
                </c:pt>
                <c:pt idx="90">
                  <c:v>450</c:v>
                </c:pt>
                <c:pt idx="91">
                  <c:v>445</c:v>
                </c:pt>
                <c:pt idx="92">
                  <c:v>440</c:v>
                </c:pt>
                <c:pt idx="93">
                  <c:v>435</c:v>
                </c:pt>
                <c:pt idx="94">
                  <c:v>430</c:v>
                </c:pt>
                <c:pt idx="95">
                  <c:v>425</c:v>
                </c:pt>
                <c:pt idx="96">
                  <c:v>420</c:v>
                </c:pt>
                <c:pt idx="97">
                  <c:v>415</c:v>
                </c:pt>
                <c:pt idx="98">
                  <c:v>410</c:v>
                </c:pt>
                <c:pt idx="99">
                  <c:v>405</c:v>
                </c:pt>
                <c:pt idx="100">
                  <c:v>400</c:v>
                </c:pt>
                <c:pt idx="101">
                  <c:v>395</c:v>
                </c:pt>
                <c:pt idx="102">
                  <c:v>390</c:v>
                </c:pt>
                <c:pt idx="103">
                  <c:v>385</c:v>
                </c:pt>
                <c:pt idx="104">
                  <c:v>380</c:v>
                </c:pt>
                <c:pt idx="105">
                  <c:v>375</c:v>
                </c:pt>
                <c:pt idx="106">
                  <c:v>370</c:v>
                </c:pt>
                <c:pt idx="107">
                  <c:v>365</c:v>
                </c:pt>
                <c:pt idx="108">
                  <c:v>360</c:v>
                </c:pt>
                <c:pt idx="109">
                  <c:v>355</c:v>
                </c:pt>
                <c:pt idx="110">
                  <c:v>350</c:v>
                </c:pt>
                <c:pt idx="111">
                  <c:v>345</c:v>
                </c:pt>
                <c:pt idx="112">
                  <c:v>340</c:v>
                </c:pt>
                <c:pt idx="113">
                  <c:v>335</c:v>
                </c:pt>
                <c:pt idx="114">
                  <c:v>330</c:v>
                </c:pt>
                <c:pt idx="115">
                  <c:v>325</c:v>
                </c:pt>
                <c:pt idx="116">
                  <c:v>320</c:v>
                </c:pt>
                <c:pt idx="117">
                  <c:v>315</c:v>
                </c:pt>
                <c:pt idx="118">
                  <c:v>310</c:v>
                </c:pt>
                <c:pt idx="119">
                  <c:v>305</c:v>
                </c:pt>
                <c:pt idx="120">
                  <c:v>300</c:v>
                </c:pt>
              </c:numCache>
            </c:numRef>
          </c:xVal>
          <c:yVal>
            <c:numRef>
              <c:f>'K0.33'!$C$2:$C$342</c:f>
              <c:numCache>
                <c:formatCode>General</c:formatCode>
                <c:ptCount val="341"/>
                <c:pt idx="0">
                  <c:v>18.667110000000001</c:v>
                </c:pt>
                <c:pt idx="1">
                  <c:v>11.104161</c:v>
                </c:pt>
                <c:pt idx="2">
                  <c:v>12.931011</c:v>
                </c:pt>
                <c:pt idx="3">
                  <c:v>12.33433</c:v>
                </c:pt>
                <c:pt idx="4">
                  <c:v>14.463172</c:v>
                </c:pt>
                <c:pt idx="5">
                  <c:v>20.679372000000001</c:v>
                </c:pt>
                <c:pt idx="6">
                  <c:v>-11.248894999999999</c:v>
                </c:pt>
                <c:pt idx="7">
                  <c:v>3.8637350000000001</c:v>
                </c:pt>
                <c:pt idx="8">
                  <c:v>10.996218000000001</c:v>
                </c:pt>
                <c:pt idx="9">
                  <c:v>10.819321</c:v>
                </c:pt>
                <c:pt idx="10">
                  <c:v>10.883229999999999</c:v>
                </c:pt>
                <c:pt idx="11">
                  <c:v>10.930676999999999</c:v>
                </c:pt>
                <c:pt idx="12">
                  <c:v>10.897451</c:v>
                </c:pt>
                <c:pt idx="13">
                  <c:v>10.879626999999999</c:v>
                </c:pt>
                <c:pt idx="14">
                  <c:v>10.815970999999999</c:v>
                </c:pt>
                <c:pt idx="15">
                  <c:v>10.798759</c:v>
                </c:pt>
                <c:pt idx="16">
                  <c:v>10.796009</c:v>
                </c:pt>
                <c:pt idx="17">
                  <c:v>10.730451</c:v>
                </c:pt>
                <c:pt idx="18">
                  <c:v>10.732395</c:v>
                </c:pt>
                <c:pt idx="19">
                  <c:v>10.74086</c:v>
                </c:pt>
                <c:pt idx="20">
                  <c:v>10.634817999999999</c:v>
                </c:pt>
                <c:pt idx="21">
                  <c:v>10.58811</c:v>
                </c:pt>
                <c:pt idx="22">
                  <c:v>10.517937999999999</c:v>
                </c:pt>
                <c:pt idx="23">
                  <c:v>10.476012000000001</c:v>
                </c:pt>
                <c:pt idx="24">
                  <c:v>10.386768999999999</c:v>
                </c:pt>
                <c:pt idx="25">
                  <c:v>10.368285999999999</c:v>
                </c:pt>
                <c:pt idx="26">
                  <c:v>10.331595999999999</c:v>
                </c:pt>
                <c:pt idx="27">
                  <c:v>10.254856</c:v>
                </c:pt>
                <c:pt idx="28">
                  <c:v>10.230119</c:v>
                </c:pt>
                <c:pt idx="29">
                  <c:v>10.185890000000001</c:v>
                </c:pt>
                <c:pt idx="30">
                  <c:v>10.110929</c:v>
                </c:pt>
                <c:pt idx="31">
                  <c:v>10.091893000000001</c:v>
                </c:pt>
                <c:pt idx="32">
                  <c:v>10.006017999999999</c:v>
                </c:pt>
                <c:pt idx="33">
                  <c:v>10.023463</c:v>
                </c:pt>
                <c:pt idx="34">
                  <c:v>10.007223</c:v>
                </c:pt>
                <c:pt idx="35">
                  <c:v>9.8927289999999992</c:v>
                </c:pt>
                <c:pt idx="36">
                  <c:v>9.8689780000000003</c:v>
                </c:pt>
                <c:pt idx="37">
                  <c:v>9.8090530000000005</c:v>
                </c:pt>
                <c:pt idx="38">
                  <c:v>9.7860659999999999</c:v>
                </c:pt>
                <c:pt idx="39">
                  <c:v>9.7414590000000008</c:v>
                </c:pt>
                <c:pt idx="40">
                  <c:v>9.6789159999999992</c:v>
                </c:pt>
                <c:pt idx="41">
                  <c:v>9.6496569999999995</c:v>
                </c:pt>
                <c:pt idx="42">
                  <c:v>9.625534</c:v>
                </c:pt>
                <c:pt idx="43">
                  <c:v>9.5520689999999995</c:v>
                </c:pt>
                <c:pt idx="44">
                  <c:v>9.5060889999999993</c:v>
                </c:pt>
                <c:pt idx="45">
                  <c:v>9.4835460000000005</c:v>
                </c:pt>
                <c:pt idx="46">
                  <c:v>9.4274699999999996</c:v>
                </c:pt>
                <c:pt idx="47">
                  <c:v>9.3847240000000003</c:v>
                </c:pt>
                <c:pt idx="48">
                  <c:v>9.3259460000000001</c:v>
                </c:pt>
                <c:pt idx="49">
                  <c:v>9.2913709999999998</c:v>
                </c:pt>
                <c:pt idx="50">
                  <c:v>9.2383570000000006</c:v>
                </c:pt>
                <c:pt idx="51">
                  <c:v>9.2181390000000007</c:v>
                </c:pt>
                <c:pt idx="52">
                  <c:v>9.1592269999999996</c:v>
                </c:pt>
                <c:pt idx="53">
                  <c:v>9.1341839999999994</c:v>
                </c:pt>
                <c:pt idx="54">
                  <c:v>9.0749680000000001</c:v>
                </c:pt>
                <c:pt idx="55">
                  <c:v>9.0343280000000004</c:v>
                </c:pt>
                <c:pt idx="56">
                  <c:v>8.9839160000000007</c:v>
                </c:pt>
                <c:pt idx="57">
                  <c:v>8.9290149999999997</c:v>
                </c:pt>
                <c:pt idx="58">
                  <c:v>8.8964789999999994</c:v>
                </c:pt>
                <c:pt idx="59">
                  <c:v>8.8253199999999996</c:v>
                </c:pt>
                <c:pt idx="60">
                  <c:v>8.7942850000000004</c:v>
                </c:pt>
                <c:pt idx="61">
                  <c:v>8.7331260000000004</c:v>
                </c:pt>
                <c:pt idx="62">
                  <c:v>8.6843079999999997</c:v>
                </c:pt>
                <c:pt idx="63">
                  <c:v>8.6013830000000002</c:v>
                </c:pt>
                <c:pt idx="64">
                  <c:v>8.5005790000000001</c:v>
                </c:pt>
                <c:pt idx="65">
                  <c:v>8.3725710000000007</c:v>
                </c:pt>
                <c:pt idx="66">
                  <c:v>8.1921189999999999</c:v>
                </c:pt>
                <c:pt idx="67">
                  <c:v>7.9408609999999999</c:v>
                </c:pt>
                <c:pt idx="68">
                  <c:v>7.6406559999999999</c:v>
                </c:pt>
                <c:pt idx="69">
                  <c:v>7.357456</c:v>
                </c:pt>
                <c:pt idx="70">
                  <c:v>7.1819680000000004</c:v>
                </c:pt>
                <c:pt idx="71">
                  <c:v>6.96408</c:v>
                </c:pt>
                <c:pt idx="72">
                  <c:v>6.8943260000000004</c:v>
                </c:pt>
                <c:pt idx="73">
                  <c:v>6.8408519999999999</c:v>
                </c:pt>
                <c:pt idx="74">
                  <c:v>6.8091299999999997</c:v>
                </c:pt>
                <c:pt idx="75">
                  <c:v>6.7887690000000003</c:v>
                </c:pt>
                <c:pt idx="76">
                  <c:v>6.8097190000000003</c:v>
                </c:pt>
                <c:pt idx="77">
                  <c:v>6.8758619999999997</c:v>
                </c:pt>
                <c:pt idx="78">
                  <c:v>7.00197</c:v>
                </c:pt>
                <c:pt idx="79">
                  <c:v>7.0848950000000004</c:v>
                </c:pt>
                <c:pt idx="80">
                  <c:v>7.1128410000000004</c:v>
                </c:pt>
                <c:pt idx="81">
                  <c:v>7.035393</c:v>
                </c:pt>
                <c:pt idx="82">
                  <c:v>6.9323420000000002</c:v>
                </c:pt>
                <c:pt idx="83">
                  <c:v>6.8106689999999999</c:v>
                </c:pt>
                <c:pt idx="84">
                  <c:v>6.6772080000000003</c:v>
                </c:pt>
                <c:pt idx="85">
                  <c:v>6.7042570000000001</c:v>
                </c:pt>
                <c:pt idx="86">
                  <c:v>6.7321210000000002</c:v>
                </c:pt>
                <c:pt idx="87">
                  <c:v>6.7740879999999999</c:v>
                </c:pt>
                <c:pt idx="88">
                  <c:v>6.78613</c:v>
                </c:pt>
                <c:pt idx="89">
                  <c:v>6.7634629999999998</c:v>
                </c:pt>
                <c:pt idx="90">
                  <c:v>6.7210270000000003</c:v>
                </c:pt>
                <c:pt idx="91">
                  <c:v>6.6844400000000004</c:v>
                </c:pt>
                <c:pt idx="92">
                  <c:v>6.6580579999999996</c:v>
                </c:pt>
                <c:pt idx="93">
                  <c:v>6.643745</c:v>
                </c:pt>
                <c:pt idx="94">
                  <c:v>6.6193790000000003</c:v>
                </c:pt>
                <c:pt idx="95">
                  <c:v>6.6272209999999996</c:v>
                </c:pt>
                <c:pt idx="96">
                  <c:v>6.6155010000000001</c:v>
                </c:pt>
                <c:pt idx="97">
                  <c:v>6.6080019999999999</c:v>
                </c:pt>
                <c:pt idx="98">
                  <c:v>6.6068879999999996</c:v>
                </c:pt>
                <c:pt idx="99">
                  <c:v>6.5856029999999999</c:v>
                </c:pt>
                <c:pt idx="100">
                  <c:v>6.5747970000000002</c:v>
                </c:pt>
                <c:pt idx="101">
                  <c:v>6.5635969999999997</c:v>
                </c:pt>
                <c:pt idx="102">
                  <c:v>6.5038840000000002</c:v>
                </c:pt>
                <c:pt idx="103">
                  <c:v>6.367839</c:v>
                </c:pt>
                <c:pt idx="104">
                  <c:v>6.1466810000000001</c:v>
                </c:pt>
                <c:pt idx="105">
                  <c:v>5.9942310000000001</c:v>
                </c:pt>
                <c:pt idx="106">
                  <c:v>5.9721909999999996</c:v>
                </c:pt>
                <c:pt idx="107">
                  <c:v>5.9601759999999997</c:v>
                </c:pt>
                <c:pt idx="108">
                  <c:v>5.8516870000000001</c:v>
                </c:pt>
                <c:pt idx="109">
                  <c:v>5.8609790000000004</c:v>
                </c:pt>
                <c:pt idx="110">
                  <c:v>5.9113559999999996</c:v>
                </c:pt>
                <c:pt idx="111">
                  <c:v>5.9211119999999999</c:v>
                </c:pt>
                <c:pt idx="112">
                  <c:v>5.9174470000000001</c:v>
                </c:pt>
                <c:pt idx="113">
                  <c:v>5.982704</c:v>
                </c:pt>
                <c:pt idx="114">
                  <c:v>6.0362439999999999</c:v>
                </c:pt>
                <c:pt idx="115">
                  <c:v>6.0683400000000001</c:v>
                </c:pt>
                <c:pt idx="116">
                  <c:v>6.1585549999999998</c:v>
                </c:pt>
                <c:pt idx="117">
                  <c:v>6.179341</c:v>
                </c:pt>
                <c:pt idx="118">
                  <c:v>6.1878359999999999</c:v>
                </c:pt>
                <c:pt idx="119">
                  <c:v>6.1539869999999999</c:v>
                </c:pt>
                <c:pt idx="120">
                  <c:v>5.8459329999999996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75-4A6C-87C5-76701C35B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'Pristine Sr2ZnO2Cu2Se2'!$H$1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'Pristine Sr2ZnO2Cu2Se2'!$F$2:$F$362</c:f>
              <c:numCache>
                <c:formatCode>General</c:formatCode>
                <c:ptCount val="36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  <c:pt idx="341">
                  <c:v>4.2033898305084749</c:v>
                </c:pt>
                <c:pt idx="342">
                  <c:v>4.2758620689655169</c:v>
                </c:pt>
                <c:pt idx="343">
                  <c:v>4.3508771929824563</c:v>
                </c:pt>
                <c:pt idx="344">
                  <c:v>4.4285714285714288</c:v>
                </c:pt>
                <c:pt idx="345">
                  <c:v>4.5090909090909088</c:v>
                </c:pt>
                <c:pt idx="346">
                  <c:v>4.5925925925925926</c:v>
                </c:pt>
                <c:pt idx="347">
                  <c:v>4.6792452830188678</c:v>
                </c:pt>
                <c:pt idx="348">
                  <c:v>4.7692307692307692</c:v>
                </c:pt>
                <c:pt idx="349">
                  <c:v>4.8627450980392153</c:v>
                </c:pt>
                <c:pt idx="350">
                  <c:v>4.96</c:v>
                </c:pt>
                <c:pt idx="351">
                  <c:v>5.0612244897959187</c:v>
                </c:pt>
                <c:pt idx="352">
                  <c:v>5.166666666666667</c:v>
                </c:pt>
                <c:pt idx="353">
                  <c:v>5.2765957446808507</c:v>
                </c:pt>
                <c:pt idx="354">
                  <c:v>5.3913043478260869</c:v>
                </c:pt>
                <c:pt idx="355">
                  <c:v>5.5111111111111111</c:v>
                </c:pt>
                <c:pt idx="356">
                  <c:v>5.6363636363636367</c:v>
                </c:pt>
                <c:pt idx="357">
                  <c:v>5.7674418604651159</c:v>
                </c:pt>
                <c:pt idx="358">
                  <c:v>5.9047619047619051</c:v>
                </c:pt>
                <c:pt idx="359">
                  <c:v>6.0487804878048781</c:v>
                </c:pt>
                <c:pt idx="360">
                  <c:v>6.2</c:v>
                </c:pt>
              </c:numCache>
            </c:numRef>
          </c:xVal>
          <c:yVal>
            <c:numRef>
              <c:f>'Pristine Sr2ZnO2Cu2Se2'!$H$2:$H$362</c:f>
              <c:numCache>
                <c:formatCode>General</c:formatCode>
                <c:ptCount val="361"/>
                <c:pt idx="0">
                  <c:v>-212.02995098090352</c:v>
                </c:pt>
                <c:pt idx="1">
                  <c:v>457.30482592477676</c:v>
                </c:pt>
                <c:pt idx="2">
                  <c:v>-2167.3405374496301</c:v>
                </c:pt>
                <c:pt idx="3">
                  <c:v>4753.7742998859285</c:v>
                </c:pt>
                <c:pt idx="4">
                  <c:v>-8116.1144412720441</c:v>
                </c:pt>
                <c:pt idx="5">
                  <c:v>-12.868184786854677</c:v>
                </c:pt>
                <c:pt idx="6">
                  <c:v>851.69397434448808</c:v>
                </c:pt>
                <c:pt idx="7">
                  <c:v>1548480.2012347588</c:v>
                </c:pt>
                <c:pt idx="8">
                  <c:v>-1496799.5969136122</c:v>
                </c:pt>
                <c:pt idx="9">
                  <c:v>-44613.070726959799</c:v>
                </c:pt>
                <c:pt idx="10">
                  <c:v>11401.876223254805</c:v>
                </c:pt>
                <c:pt idx="11">
                  <c:v>-10386.624900204626</c:v>
                </c:pt>
                <c:pt idx="12">
                  <c:v>1948.9478108342341</c:v>
                </c:pt>
                <c:pt idx="13">
                  <c:v>-3036.4698139987454</c:v>
                </c:pt>
                <c:pt idx="14">
                  <c:v>113436.92000001129</c:v>
                </c:pt>
                <c:pt idx="15">
                  <c:v>-110311.00427807191</c:v>
                </c:pt>
                <c:pt idx="16">
                  <c:v>4215.1161694366492</c:v>
                </c:pt>
                <c:pt idx="17">
                  <c:v>5472.7141559021302</c:v>
                </c:pt>
                <c:pt idx="18">
                  <c:v>-12223.894390117081</c:v>
                </c:pt>
                <c:pt idx="19">
                  <c:v>4319.470485802578</c:v>
                </c:pt>
                <c:pt idx="20">
                  <c:v>296348.05678257137</c:v>
                </c:pt>
                <c:pt idx="21">
                  <c:v>-291069.75050628535</c:v>
                </c:pt>
                <c:pt idx="22">
                  <c:v>-5565.747886097357</c:v>
                </c:pt>
                <c:pt idx="23">
                  <c:v>-2537.7105351384039</c:v>
                </c:pt>
                <c:pt idx="24">
                  <c:v>147.37170671609732</c:v>
                </c:pt>
                <c:pt idx="25">
                  <c:v>664.41868915019529</c:v>
                </c:pt>
                <c:pt idx="26">
                  <c:v>4770.3043210666556</c:v>
                </c:pt>
                <c:pt idx="27">
                  <c:v>146781.32999732503</c:v>
                </c:pt>
                <c:pt idx="28">
                  <c:v>-149212.25478769944</c:v>
                </c:pt>
                <c:pt idx="29">
                  <c:v>-29.139679757981853</c:v>
                </c:pt>
                <c:pt idx="30">
                  <c:v>-1610.1675469013167</c:v>
                </c:pt>
                <c:pt idx="31">
                  <c:v>3103.3394321061373</c:v>
                </c:pt>
                <c:pt idx="32">
                  <c:v>-2901.6145633896376</c:v>
                </c:pt>
                <c:pt idx="33">
                  <c:v>-54.227759439147071</c:v>
                </c:pt>
                <c:pt idx="34">
                  <c:v>73988.535729148702</c:v>
                </c:pt>
                <c:pt idx="35">
                  <c:v>-72874.814446608332</c:v>
                </c:pt>
                <c:pt idx="36">
                  <c:v>1723.7531298307158</c:v>
                </c:pt>
                <c:pt idx="37">
                  <c:v>-1583.901183502978</c:v>
                </c:pt>
                <c:pt idx="38">
                  <c:v>3545.3594518002101</c:v>
                </c:pt>
                <c:pt idx="39">
                  <c:v>-3501.4473576004566</c:v>
                </c:pt>
                <c:pt idx="40">
                  <c:v>451954.44320080685</c:v>
                </c:pt>
                <c:pt idx="41">
                  <c:v>-450637.15275443002</c:v>
                </c:pt>
                <c:pt idx="42">
                  <c:v>36403.896001790832</c:v>
                </c:pt>
                <c:pt idx="43">
                  <c:v>5922877.3905287674</c:v>
                </c:pt>
                <c:pt idx="44">
                  <c:v>-5910183.5976028377</c:v>
                </c:pt>
                <c:pt idx="45">
                  <c:v>-10400.740754494647</c:v>
                </c:pt>
                <c:pt idx="46">
                  <c:v>22028.454014155966</c:v>
                </c:pt>
                <c:pt idx="47">
                  <c:v>-22857.392240598027</c:v>
                </c:pt>
                <c:pt idx="48">
                  <c:v>-2824.6188414763747</c:v>
                </c:pt>
                <c:pt idx="49">
                  <c:v>792036.6634837084</c:v>
                </c:pt>
                <c:pt idx="50">
                  <c:v>-788463.07118708163</c:v>
                </c:pt>
                <c:pt idx="51">
                  <c:v>1583.9090259597083</c:v>
                </c:pt>
                <c:pt idx="52">
                  <c:v>-717.67735209228056</c:v>
                </c:pt>
                <c:pt idx="53">
                  <c:v>16096.213266569415</c:v>
                </c:pt>
                <c:pt idx="54">
                  <c:v>-15794.717611491427</c:v>
                </c:pt>
                <c:pt idx="55">
                  <c:v>1454.5744343973315</c:v>
                </c:pt>
                <c:pt idx="56">
                  <c:v>-1596.0336243292084</c:v>
                </c:pt>
                <c:pt idx="57">
                  <c:v>1939.5067473254353</c:v>
                </c:pt>
                <c:pt idx="58">
                  <c:v>3929.449551051935</c:v>
                </c:pt>
                <c:pt idx="59">
                  <c:v>-4438.3125187807791</c:v>
                </c:pt>
                <c:pt idx="60">
                  <c:v>-1967.3581377424523</c:v>
                </c:pt>
                <c:pt idx="61">
                  <c:v>6968.9058777971595</c:v>
                </c:pt>
                <c:pt idx="62">
                  <c:v>68407.879886612776</c:v>
                </c:pt>
                <c:pt idx="63">
                  <c:v>-69265.632340213197</c:v>
                </c:pt>
                <c:pt idx="64">
                  <c:v>-3050.1789591814154</c:v>
                </c:pt>
                <c:pt idx="65">
                  <c:v>-940.22106700543338</c:v>
                </c:pt>
                <c:pt idx="66">
                  <c:v>684597.64895995648</c:v>
                </c:pt>
                <c:pt idx="67">
                  <c:v>-676139.08590409392</c:v>
                </c:pt>
                <c:pt idx="68">
                  <c:v>-5753.7440442872785</c:v>
                </c:pt>
                <c:pt idx="69">
                  <c:v>1698.0309094000309</c:v>
                </c:pt>
                <c:pt idx="70">
                  <c:v>35951.567492878356</c:v>
                </c:pt>
                <c:pt idx="71">
                  <c:v>-37160.400523701384</c:v>
                </c:pt>
                <c:pt idx="72">
                  <c:v>302.49986950788525</c:v>
                </c:pt>
                <c:pt idx="73">
                  <c:v>61822.15310187971</c:v>
                </c:pt>
                <c:pt idx="74">
                  <c:v>-62045.109385282762</c:v>
                </c:pt>
                <c:pt idx="75">
                  <c:v>-376.36816053578735</c:v>
                </c:pt>
                <c:pt idx="76">
                  <c:v>1421.2966949646584</c:v>
                </c:pt>
                <c:pt idx="77">
                  <c:v>5978.876487231546</c:v>
                </c:pt>
                <c:pt idx="78">
                  <c:v>-6145.8606238084512</c:v>
                </c:pt>
                <c:pt idx="79">
                  <c:v>-271.36489974294858</c:v>
                </c:pt>
                <c:pt idx="80">
                  <c:v>160050.07637895929</c:v>
                </c:pt>
                <c:pt idx="81">
                  <c:v>-11285.427463676437</c:v>
                </c:pt>
                <c:pt idx="82">
                  <c:v>-146915.18612502277</c:v>
                </c:pt>
                <c:pt idx="83">
                  <c:v>-722.31959909126181</c:v>
                </c:pt>
                <c:pt idx="84">
                  <c:v>313.96965901813309</c:v>
                </c:pt>
                <c:pt idx="85">
                  <c:v>19130.772852683931</c:v>
                </c:pt>
                <c:pt idx="86">
                  <c:v>-8341.6945252584155</c:v>
                </c:pt>
                <c:pt idx="87">
                  <c:v>85823.696332344538</c:v>
                </c:pt>
                <c:pt idx="88">
                  <c:v>-95484.233920144921</c:v>
                </c:pt>
                <c:pt idx="89">
                  <c:v>298.77682744811432</c:v>
                </c:pt>
                <c:pt idx="90">
                  <c:v>1231.1028701770126</c:v>
                </c:pt>
                <c:pt idx="91">
                  <c:v>-395.91905921845603</c:v>
                </c:pt>
                <c:pt idx="92">
                  <c:v>-278.12705498217883</c:v>
                </c:pt>
                <c:pt idx="93">
                  <c:v>1404.8307310482594</c:v>
                </c:pt>
                <c:pt idx="94">
                  <c:v>-298.58005035907337</c:v>
                </c:pt>
                <c:pt idx="95">
                  <c:v>-1781.5971770265592</c:v>
                </c:pt>
                <c:pt idx="96">
                  <c:v>3184.659029863185</c:v>
                </c:pt>
                <c:pt idx="97">
                  <c:v>40161.653463350311</c:v>
                </c:pt>
                <c:pt idx="98">
                  <c:v>11949075.039886935</c:v>
                </c:pt>
                <c:pt idx="99">
                  <c:v>-11912487.409856306</c:v>
                </c:pt>
                <c:pt idx="100">
                  <c:v>2313.7478999892346</c:v>
                </c:pt>
                <c:pt idx="101">
                  <c:v>4338.1327662894728</c:v>
                </c:pt>
                <c:pt idx="102">
                  <c:v>-185.66454846553094</c:v>
                </c:pt>
                <c:pt idx="103">
                  <c:v>-7223.8900212110166</c:v>
                </c:pt>
                <c:pt idx="104">
                  <c:v>1643.4515567150868</c:v>
                </c:pt>
                <c:pt idx="105">
                  <c:v>2287.0781667518022</c:v>
                </c:pt>
                <c:pt idx="106">
                  <c:v>5367.4035209454651</c:v>
                </c:pt>
                <c:pt idx="107">
                  <c:v>-8622.7464650215406</c:v>
                </c:pt>
                <c:pt idx="108">
                  <c:v>-104.64733886820677</c:v>
                </c:pt>
                <c:pt idx="109">
                  <c:v>960.8569476322408</c:v>
                </c:pt>
                <c:pt idx="110">
                  <c:v>-301.67634139179364</c:v>
                </c:pt>
                <c:pt idx="111">
                  <c:v>-559.52889198611081</c:v>
                </c:pt>
                <c:pt idx="112">
                  <c:v>2413.1512371303411</c:v>
                </c:pt>
                <c:pt idx="113">
                  <c:v>-1287.9580360916941</c:v>
                </c:pt>
                <c:pt idx="114">
                  <c:v>1512.5957016211514</c:v>
                </c:pt>
                <c:pt idx="115">
                  <c:v>-1257.3589347546795</c:v>
                </c:pt>
                <c:pt idx="116">
                  <c:v>-293.06614346903012</c:v>
                </c:pt>
                <c:pt idx="117">
                  <c:v>-183.67893513283522</c:v>
                </c:pt>
                <c:pt idx="118">
                  <c:v>-45.505169554324006</c:v>
                </c:pt>
                <c:pt idx="119">
                  <c:v>1676.8103296314675</c:v>
                </c:pt>
                <c:pt idx="120">
                  <c:v>-1374.9427158160695</c:v>
                </c:pt>
                <c:pt idx="121">
                  <c:v>-1374.4463563379988</c:v>
                </c:pt>
                <c:pt idx="122">
                  <c:v>796.88079400813422</c:v>
                </c:pt>
                <c:pt idx="123">
                  <c:v>45.212989029684906</c:v>
                </c:pt>
                <c:pt idx="124">
                  <c:v>1879.7860974555401</c:v>
                </c:pt>
                <c:pt idx="125">
                  <c:v>-1762.9082326906905</c:v>
                </c:pt>
                <c:pt idx="126">
                  <c:v>-741.10358599607719</c:v>
                </c:pt>
                <c:pt idx="127">
                  <c:v>428.01409633764234</c:v>
                </c:pt>
                <c:pt idx="128">
                  <c:v>1315.26764200037</c:v>
                </c:pt>
                <c:pt idx="129">
                  <c:v>-814.45284468741863</c:v>
                </c:pt>
                <c:pt idx="130">
                  <c:v>-745.71045959895855</c:v>
                </c:pt>
                <c:pt idx="131">
                  <c:v>912.99311477361277</c:v>
                </c:pt>
                <c:pt idx="132">
                  <c:v>-390.95108134884458</c:v>
                </c:pt>
                <c:pt idx="133">
                  <c:v>686.60274724181602</c:v>
                </c:pt>
                <c:pt idx="134">
                  <c:v>-891.42172371461027</c:v>
                </c:pt>
                <c:pt idx="135">
                  <c:v>-298.63042165311435</c:v>
                </c:pt>
                <c:pt idx="136">
                  <c:v>-99.96883501027699</c:v>
                </c:pt>
                <c:pt idx="137">
                  <c:v>661.63685079115646</c:v>
                </c:pt>
                <c:pt idx="138">
                  <c:v>-48.202267278911577</c:v>
                </c:pt>
                <c:pt idx="139">
                  <c:v>-485.17504021118219</c:v>
                </c:pt>
                <c:pt idx="140">
                  <c:v>1850.9297525124093</c:v>
                </c:pt>
                <c:pt idx="141">
                  <c:v>-734.51139254191924</c:v>
                </c:pt>
                <c:pt idx="142">
                  <c:v>-545.36971996928912</c:v>
                </c:pt>
                <c:pt idx="143">
                  <c:v>-25.306003034589732</c:v>
                </c:pt>
                <c:pt idx="144">
                  <c:v>287.9633864428049</c:v>
                </c:pt>
                <c:pt idx="145">
                  <c:v>-807.89255676477217</c:v>
                </c:pt>
                <c:pt idx="146">
                  <c:v>-385.66032922803373</c:v>
                </c:pt>
                <c:pt idx="147">
                  <c:v>486.50304039776302</c:v>
                </c:pt>
                <c:pt idx="148">
                  <c:v>512.74639876959782</c:v>
                </c:pt>
                <c:pt idx="149">
                  <c:v>-115.98764474227879</c:v>
                </c:pt>
                <c:pt idx="150">
                  <c:v>-722.40699843451944</c:v>
                </c:pt>
                <c:pt idx="151">
                  <c:v>-149.8084556751443</c:v>
                </c:pt>
                <c:pt idx="152">
                  <c:v>460.56601091483947</c:v>
                </c:pt>
                <c:pt idx="153">
                  <c:v>-35.527882258230122</c:v>
                </c:pt>
                <c:pt idx="154">
                  <c:v>202.10697205208771</c:v>
                </c:pt>
                <c:pt idx="155">
                  <c:v>132.73888548482842</c:v>
                </c:pt>
                <c:pt idx="156">
                  <c:v>-277.3453609064785</c:v>
                </c:pt>
                <c:pt idx="157">
                  <c:v>-89.267065015605084</c:v>
                </c:pt>
                <c:pt idx="158">
                  <c:v>227.79423789386948</c:v>
                </c:pt>
                <c:pt idx="159">
                  <c:v>164.41741709823634</c:v>
                </c:pt>
                <c:pt idx="160">
                  <c:v>-64.257588157779225</c:v>
                </c:pt>
                <c:pt idx="161">
                  <c:v>-308.05283995902812</c:v>
                </c:pt>
                <c:pt idx="162">
                  <c:v>1016.1187714292324</c:v>
                </c:pt>
                <c:pt idx="163">
                  <c:v>-1133.370210080089</c:v>
                </c:pt>
                <c:pt idx="164">
                  <c:v>-221.06769827717099</c:v>
                </c:pt>
                <c:pt idx="165">
                  <c:v>256.98553363150694</c:v>
                </c:pt>
                <c:pt idx="166">
                  <c:v>191.7065933766338</c:v>
                </c:pt>
                <c:pt idx="167">
                  <c:v>-304.7014817034493</c:v>
                </c:pt>
                <c:pt idx="168">
                  <c:v>89.614085423800518</c:v>
                </c:pt>
                <c:pt idx="169">
                  <c:v>196.67637619367807</c:v>
                </c:pt>
                <c:pt idx="170">
                  <c:v>-90.921257798805769</c:v>
                </c:pt>
                <c:pt idx="171">
                  <c:v>857.1072601330568</c:v>
                </c:pt>
                <c:pt idx="172">
                  <c:v>-931.72013550531631</c:v>
                </c:pt>
                <c:pt idx="173">
                  <c:v>-237.0426335765394</c:v>
                </c:pt>
                <c:pt idx="174">
                  <c:v>158.79584785844904</c:v>
                </c:pt>
                <c:pt idx="175">
                  <c:v>338.67731356019965</c:v>
                </c:pt>
                <c:pt idx="176">
                  <c:v>1792.7315740723429</c:v>
                </c:pt>
                <c:pt idx="177">
                  <c:v>-1851.7442982992818</c:v>
                </c:pt>
                <c:pt idx="178">
                  <c:v>-333.6648029426122</c:v>
                </c:pt>
                <c:pt idx="179">
                  <c:v>15.944967899026629</c:v>
                </c:pt>
                <c:pt idx="180">
                  <c:v>372.95124215771432</c:v>
                </c:pt>
                <c:pt idx="181">
                  <c:v>297.96134948192662</c:v>
                </c:pt>
                <c:pt idx="182">
                  <c:v>-439.7986311697685</c:v>
                </c:pt>
                <c:pt idx="183">
                  <c:v>-180.75815832982374</c:v>
                </c:pt>
                <c:pt idx="184">
                  <c:v>23.464441054832434</c:v>
                </c:pt>
                <c:pt idx="185">
                  <c:v>567.4849968415175</c:v>
                </c:pt>
                <c:pt idx="186">
                  <c:v>-661.91636966462556</c:v>
                </c:pt>
                <c:pt idx="187">
                  <c:v>-29.304102569334443</c:v>
                </c:pt>
                <c:pt idx="188">
                  <c:v>88.050118634713172</c:v>
                </c:pt>
                <c:pt idx="189">
                  <c:v>244.4521781152452</c:v>
                </c:pt>
                <c:pt idx="190">
                  <c:v>18.92085236486059</c:v>
                </c:pt>
                <c:pt idx="191">
                  <c:v>131.63515335086677</c:v>
                </c:pt>
                <c:pt idx="192">
                  <c:v>536.31508085675216</c:v>
                </c:pt>
                <c:pt idx="193">
                  <c:v>-993.62306097978046</c:v>
                </c:pt>
                <c:pt idx="194">
                  <c:v>-38.557699620039841</c:v>
                </c:pt>
                <c:pt idx="195">
                  <c:v>203.59121682360049</c:v>
                </c:pt>
                <c:pt idx="196">
                  <c:v>1061.9111053046722</c:v>
                </c:pt>
                <c:pt idx="197">
                  <c:v>-1120.0361041556766</c:v>
                </c:pt>
                <c:pt idx="198">
                  <c:v>-77.214638188583365</c:v>
                </c:pt>
                <c:pt idx="199">
                  <c:v>18.00859071227195</c:v>
                </c:pt>
                <c:pt idx="200">
                  <c:v>31.339431427142326</c:v>
                </c:pt>
                <c:pt idx="201">
                  <c:v>22.566767498416073</c:v>
                </c:pt>
                <c:pt idx="202">
                  <c:v>313.91119500434542</c:v>
                </c:pt>
                <c:pt idx="203">
                  <c:v>-288.7524389453302</c:v>
                </c:pt>
                <c:pt idx="204">
                  <c:v>-271.13564243290682</c:v>
                </c:pt>
                <c:pt idx="205">
                  <c:v>111.11998607521026</c:v>
                </c:pt>
                <c:pt idx="206">
                  <c:v>249.83393127956901</c:v>
                </c:pt>
                <c:pt idx="207">
                  <c:v>-44.571869815567162</c:v>
                </c:pt>
                <c:pt idx="208">
                  <c:v>-128.96172608787185</c:v>
                </c:pt>
                <c:pt idx="209">
                  <c:v>1153.0794127602348</c:v>
                </c:pt>
                <c:pt idx="210">
                  <c:v>-715.3873091251894</c:v>
                </c:pt>
                <c:pt idx="211">
                  <c:v>6262.8073442746027</c:v>
                </c:pt>
                <c:pt idx="212">
                  <c:v>-6556.8031780777965</c:v>
                </c:pt>
                <c:pt idx="213">
                  <c:v>-7.414818223746094</c:v>
                </c:pt>
                <c:pt idx="214">
                  <c:v>261.78427187830459</c:v>
                </c:pt>
                <c:pt idx="215">
                  <c:v>-91.62360898400884</c:v>
                </c:pt>
                <c:pt idx="216">
                  <c:v>2195.3421718823406</c:v>
                </c:pt>
                <c:pt idx="217">
                  <c:v>-2561.8731233557296</c:v>
                </c:pt>
                <c:pt idx="218">
                  <c:v>-23.035573841703375</c:v>
                </c:pt>
                <c:pt idx="219">
                  <c:v>507.40192290890457</c:v>
                </c:pt>
                <c:pt idx="220">
                  <c:v>594.52447051544152</c:v>
                </c:pt>
                <c:pt idx="221">
                  <c:v>-1109.3669672911788</c:v>
                </c:pt>
                <c:pt idx="222">
                  <c:v>23051.277517682996</c:v>
                </c:pt>
                <c:pt idx="223">
                  <c:v>-21862.859392064896</c:v>
                </c:pt>
                <c:pt idx="224">
                  <c:v>-919.55649547961275</c:v>
                </c:pt>
                <c:pt idx="225">
                  <c:v>137.08881949746677</c:v>
                </c:pt>
                <c:pt idx="226">
                  <c:v>456.31212999602099</c:v>
                </c:pt>
                <c:pt idx="227">
                  <c:v>28223.05829971925</c:v>
                </c:pt>
                <c:pt idx="228">
                  <c:v>-28160.114121340644</c:v>
                </c:pt>
                <c:pt idx="229">
                  <c:v>1.3689954240766564</c:v>
                </c:pt>
                <c:pt idx="230">
                  <c:v>8.3661557566216924</c:v>
                </c:pt>
                <c:pt idx="231">
                  <c:v>10.618601945992426</c:v>
                </c:pt>
                <c:pt idx="232">
                  <c:v>10.531072188068945</c:v>
                </c:pt>
                <c:pt idx="233">
                  <c:v>8.9427526889105771</c:v>
                </c:pt>
                <c:pt idx="234">
                  <c:v>20.076324372206738</c:v>
                </c:pt>
                <c:pt idx="235">
                  <c:v>14.542025743668106</c:v>
                </c:pt>
                <c:pt idx="236">
                  <c:v>12.474813025160945</c:v>
                </c:pt>
                <c:pt idx="237">
                  <c:v>7.5041602679306409</c:v>
                </c:pt>
                <c:pt idx="238">
                  <c:v>13.082792389585283</c:v>
                </c:pt>
                <c:pt idx="239">
                  <c:v>10.029887738936289</c:v>
                </c:pt>
                <c:pt idx="240">
                  <c:v>15.285681689600844</c:v>
                </c:pt>
                <c:pt idx="241">
                  <c:v>8.2200561704312722</c:v>
                </c:pt>
                <c:pt idx="242">
                  <c:v>9.9470707915651282</c:v>
                </c:pt>
                <c:pt idx="243">
                  <c:v>8.739845910545986</c:v>
                </c:pt>
                <c:pt idx="244">
                  <c:v>5.5710921436093743</c:v>
                </c:pt>
                <c:pt idx="245">
                  <c:v>14.424783263543363</c:v>
                </c:pt>
                <c:pt idx="246">
                  <c:v>1.5411195235809556</c:v>
                </c:pt>
                <c:pt idx="247">
                  <c:v>9.2085262842128284</c:v>
                </c:pt>
                <c:pt idx="248">
                  <c:v>11.327803063407085</c:v>
                </c:pt>
                <c:pt idx="249">
                  <c:v>1.2999729298879013</c:v>
                </c:pt>
                <c:pt idx="250">
                  <c:v>11.294150371910119</c:v>
                </c:pt>
                <c:pt idx="251">
                  <c:v>4.6132164275003067</c:v>
                </c:pt>
                <c:pt idx="252">
                  <c:v>9.4736441194560435</c:v>
                </c:pt>
                <c:pt idx="253">
                  <c:v>9.2577056411183616</c:v>
                </c:pt>
                <c:pt idx="254">
                  <c:v>5.6032363042521105</c:v>
                </c:pt>
                <c:pt idx="255">
                  <c:v>5.8439688155050069</c:v>
                </c:pt>
                <c:pt idx="256">
                  <c:v>6.5535703363145217</c:v>
                </c:pt>
                <c:pt idx="257">
                  <c:v>4.60686621163231</c:v>
                </c:pt>
                <c:pt idx="258">
                  <c:v>8.2318112574598388</c:v>
                </c:pt>
                <c:pt idx="259">
                  <c:v>9.1977436785867503</c:v>
                </c:pt>
                <c:pt idx="260">
                  <c:v>7.9714312814653656</c:v>
                </c:pt>
                <c:pt idx="261">
                  <c:v>3.9991943297026902</c:v>
                </c:pt>
                <c:pt idx="262">
                  <c:v>3.7019296697789872</c:v>
                </c:pt>
                <c:pt idx="263">
                  <c:v>4.2130040428920124</c:v>
                </c:pt>
                <c:pt idx="264">
                  <c:v>7.9702556562252616</c:v>
                </c:pt>
                <c:pt idx="265">
                  <c:v>7.4278468022197925</c:v>
                </c:pt>
                <c:pt idx="266">
                  <c:v>10.069390479194274</c:v>
                </c:pt>
                <c:pt idx="267">
                  <c:v>8.1365883230556282</c:v>
                </c:pt>
                <c:pt idx="268">
                  <c:v>4.479808835378674</c:v>
                </c:pt>
                <c:pt idx="269">
                  <c:v>4.8490830696715461</c:v>
                </c:pt>
                <c:pt idx="270">
                  <c:v>7.1788911754383147</c:v>
                </c:pt>
                <c:pt idx="271">
                  <c:v>8.1582029287088336</c:v>
                </c:pt>
                <c:pt idx="272">
                  <c:v>4.8952094248822045</c:v>
                </c:pt>
                <c:pt idx="273">
                  <c:v>10.525610776163484</c:v>
                </c:pt>
                <c:pt idx="274">
                  <c:v>3.1574359656152673</c:v>
                </c:pt>
                <c:pt idx="275">
                  <c:v>6.304093311832176</c:v>
                </c:pt>
                <c:pt idx="276">
                  <c:v>13.714965071800874</c:v>
                </c:pt>
                <c:pt idx="277">
                  <c:v>8.5718912616630565</c:v>
                </c:pt>
                <c:pt idx="278">
                  <c:v>10.189511363125099</c:v>
                </c:pt>
                <c:pt idx="279">
                  <c:v>12.401646927693733</c:v>
                </c:pt>
                <c:pt idx="280">
                  <c:v>10.649629616691332</c:v>
                </c:pt>
                <c:pt idx="281">
                  <c:v>15.659790248301377</c:v>
                </c:pt>
                <c:pt idx="282">
                  <c:v>21.081210880703821</c:v>
                </c:pt>
                <c:pt idx="283">
                  <c:v>32.828516046330016</c:v>
                </c:pt>
                <c:pt idx="284">
                  <c:v>57.442739207494171</c:v>
                </c:pt>
                <c:pt idx="285">
                  <c:v>116.06439548437758</c:v>
                </c:pt>
                <c:pt idx="286">
                  <c:v>209.35577437749205</c:v>
                </c:pt>
                <c:pt idx="287">
                  <c:v>343.85454281686435</c:v>
                </c:pt>
                <c:pt idx="288">
                  <c:v>429.43220036376186</c:v>
                </c:pt>
                <c:pt idx="289">
                  <c:v>375.35592718877223</c:v>
                </c:pt>
                <c:pt idx="290">
                  <c:v>262.35135342311526</c:v>
                </c:pt>
                <c:pt idx="291">
                  <c:v>133.45453456342105</c:v>
                </c:pt>
                <c:pt idx="292">
                  <c:v>80.629657312330124</c:v>
                </c:pt>
                <c:pt idx="293">
                  <c:v>55.306752777061092</c:v>
                </c:pt>
                <c:pt idx="294">
                  <c:v>32.39203044991276</c:v>
                </c:pt>
                <c:pt idx="295">
                  <c:v>17.073601913913929</c:v>
                </c:pt>
                <c:pt idx="296">
                  <c:v>5.5241229108290977</c:v>
                </c:pt>
                <c:pt idx="297">
                  <c:v>-19.659992545303329</c:v>
                </c:pt>
                <c:pt idx="298">
                  <c:v>-17.392828213426203</c:v>
                </c:pt>
                <c:pt idx="299">
                  <c:v>-0.53466278877684492</c:v>
                </c:pt>
                <c:pt idx="300">
                  <c:v>-2.7639114064855539</c:v>
                </c:pt>
                <c:pt idx="301">
                  <c:v>20.371497820407658</c:v>
                </c:pt>
                <c:pt idx="302">
                  <c:v>18.535152869880132</c:v>
                </c:pt>
                <c:pt idx="303">
                  <c:v>41.270309298754391</c:v>
                </c:pt>
                <c:pt idx="304">
                  <c:v>40.539522115316011</c:v>
                </c:pt>
                <c:pt idx="305">
                  <c:v>53.054313002161791</c:v>
                </c:pt>
                <c:pt idx="306">
                  <c:v>57.704198605750406</c:v>
                </c:pt>
                <c:pt idx="307">
                  <c:v>7.5748303674132114</c:v>
                </c:pt>
                <c:pt idx="308">
                  <c:v>32.55071538383725</c:v>
                </c:pt>
                <c:pt idx="309">
                  <c:v>-13.542357606632867</c:v>
                </c:pt>
                <c:pt idx="310">
                  <c:v>-9.7741247977911065</c:v>
                </c:pt>
                <c:pt idx="311">
                  <c:v>22.916643782171111</c:v>
                </c:pt>
                <c:pt idx="312">
                  <c:v>-8.4459277105869877</c:v>
                </c:pt>
                <c:pt idx="313">
                  <c:v>1.7333226853996917</c:v>
                </c:pt>
                <c:pt idx="314">
                  <c:v>-5.5177355643932327</c:v>
                </c:pt>
                <c:pt idx="315">
                  <c:v>24.972365730124761</c:v>
                </c:pt>
                <c:pt idx="316">
                  <c:v>-22.042614416924486</c:v>
                </c:pt>
                <c:pt idx="317">
                  <c:v>1.7734661491684409</c:v>
                </c:pt>
                <c:pt idx="318">
                  <c:v>-0.84361917277327647</c:v>
                </c:pt>
                <c:pt idx="319">
                  <c:v>-23.338361050092516</c:v>
                </c:pt>
                <c:pt idx="320">
                  <c:v>27.169520936540398</c:v>
                </c:pt>
                <c:pt idx="321">
                  <c:v>-24.114524092400089</c:v>
                </c:pt>
                <c:pt idx="322">
                  <c:v>54.674992621662149</c:v>
                </c:pt>
                <c:pt idx="323">
                  <c:v>68.739821895179333</c:v>
                </c:pt>
                <c:pt idx="324">
                  <c:v>-1.7870557490310457</c:v>
                </c:pt>
                <c:pt idx="325">
                  <c:v>36.573140622991353</c:v>
                </c:pt>
                <c:pt idx="326">
                  <c:v>-42.338288587662902</c:v>
                </c:pt>
                <c:pt idx="327">
                  <c:v>-4.7735178492850787</c:v>
                </c:pt>
                <c:pt idx="328">
                  <c:v>-33.009824067942645</c:v>
                </c:pt>
                <c:pt idx="329">
                  <c:v>-52.884704817246998</c:v>
                </c:pt>
                <c:pt idx="330">
                  <c:v>-31.385727128734327</c:v>
                </c:pt>
                <c:pt idx="331">
                  <c:v>-17.175118107520607</c:v>
                </c:pt>
                <c:pt idx="332">
                  <c:v>-20.948925640241207</c:v>
                </c:pt>
                <c:pt idx="333">
                  <c:v>-24.892698239368769</c:v>
                </c:pt>
                <c:pt idx="334">
                  <c:v>-4.1474944706433083</c:v>
                </c:pt>
                <c:pt idx="335">
                  <c:v>-61.454383297813429</c:v>
                </c:pt>
                <c:pt idx="336">
                  <c:v>3.9492825838214292</c:v>
                </c:pt>
                <c:pt idx="337">
                  <c:v>-35.392787265270002</c:v>
                </c:pt>
                <c:pt idx="338">
                  <c:v>-30.984575778314188</c:v>
                </c:pt>
                <c:pt idx="339">
                  <c:v>-2.7479489966676578</c:v>
                </c:pt>
                <c:pt idx="340">
                  <c:v>-1.0868356147671103</c:v>
                </c:pt>
                <c:pt idx="341">
                  <c:v>4.610640377626944</c:v>
                </c:pt>
                <c:pt idx="342">
                  <c:v>-16.436366988012864</c:v>
                </c:pt>
                <c:pt idx="343">
                  <c:v>8.2031655130638743</c:v>
                </c:pt>
                <c:pt idx="344">
                  <c:v>9.8997424447340201</c:v>
                </c:pt>
                <c:pt idx="345">
                  <c:v>-9.6362327952873823</c:v>
                </c:pt>
                <c:pt idx="346">
                  <c:v>9.5726872722409517</c:v>
                </c:pt>
                <c:pt idx="347">
                  <c:v>-2.9660171579375185</c:v>
                </c:pt>
                <c:pt idx="348">
                  <c:v>-6.9994135500217816</c:v>
                </c:pt>
                <c:pt idx="349">
                  <c:v>-21.214423494935858</c:v>
                </c:pt>
                <c:pt idx="350">
                  <c:v>-21.528661359802321</c:v>
                </c:pt>
                <c:pt idx="351">
                  <c:v>14.934961674644768</c:v>
                </c:pt>
                <c:pt idx="352">
                  <c:v>36.347028075744326</c:v>
                </c:pt>
                <c:pt idx="353">
                  <c:v>48.934517141145555</c:v>
                </c:pt>
                <c:pt idx="354">
                  <c:v>40.697026702751231</c:v>
                </c:pt>
                <c:pt idx="355">
                  <c:v>10.11540976931286</c:v>
                </c:pt>
                <c:pt idx="356">
                  <c:v>-1.1466554149769261</c:v>
                </c:pt>
                <c:pt idx="357">
                  <c:v>-46.656227395362222</c:v>
                </c:pt>
                <c:pt idx="358">
                  <c:v>-79.571715247304354</c:v>
                </c:pt>
                <c:pt idx="359">
                  <c:v>-31.434902855373554</c:v>
                </c:pt>
                <c:pt idx="360">
                  <c:v>5.5795076987288539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D6-48BC-9918-E162D341C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'Pristine Sr2ZnO2Cu2Se2'!$C$1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'Pristine Sr2ZnO2Cu2Se2'!$B$2:$B$342</c:f>
              <c:numCache>
                <c:formatCode>General</c:formatCode>
                <c:ptCount val="341"/>
                <c:pt idx="0">
                  <c:v>2000</c:v>
                </c:pt>
                <c:pt idx="1">
                  <c:v>1995</c:v>
                </c:pt>
                <c:pt idx="2">
                  <c:v>1990</c:v>
                </c:pt>
                <c:pt idx="3">
                  <c:v>1985</c:v>
                </c:pt>
                <c:pt idx="4">
                  <c:v>1980</c:v>
                </c:pt>
                <c:pt idx="5">
                  <c:v>1975</c:v>
                </c:pt>
                <c:pt idx="6">
                  <c:v>1970</c:v>
                </c:pt>
                <c:pt idx="7">
                  <c:v>1965</c:v>
                </c:pt>
                <c:pt idx="8">
                  <c:v>1960</c:v>
                </c:pt>
                <c:pt idx="9">
                  <c:v>1955</c:v>
                </c:pt>
                <c:pt idx="10">
                  <c:v>1950</c:v>
                </c:pt>
                <c:pt idx="11">
                  <c:v>1945</c:v>
                </c:pt>
                <c:pt idx="12">
                  <c:v>1940</c:v>
                </c:pt>
                <c:pt idx="13">
                  <c:v>1935</c:v>
                </c:pt>
                <c:pt idx="14">
                  <c:v>1930</c:v>
                </c:pt>
                <c:pt idx="15">
                  <c:v>1925</c:v>
                </c:pt>
                <c:pt idx="16">
                  <c:v>1920</c:v>
                </c:pt>
                <c:pt idx="17">
                  <c:v>1915</c:v>
                </c:pt>
                <c:pt idx="18">
                  <c:v>1910</c:v>
                </c:pt>
                <c:pt idx="19">
                  <c:v>1905</c:v>
                </c:pt>
                <c:pt idx="20">
                  <c:v>1900</c:v>
                </c:pt>
                <c:pt idx="21">
                  <c:v>1895</c:v>
                </c:pt>
                <c:pt idx="22">
                  <c:v>1890</c:v>
                </c:pt>
                <c:pt idx="23">
                  <c:v>1885</c:v>
                </c:pt>
                <c:pt idx="24">
                  <c:v>1880</c:v>
                </c:pt>
                <c:pt idx="25">
                  <c:v>1875</c:v>
                </c:pt>
                <c:pt idx="26">
                  <c:v>1870</c:v>
                </c:pt>
                <c:pt idx="27">
                  <c:v>1865</c:v>
                </c:pt>
                <c:pt idx="28">
                  <c:v>1860</c:v>
                </c:pt>
                <c:pt idx="29">
                  <c:v>1855</c:v>
                </c:pt>
                <c:pt idx="30">
                  <c:v>1850</c:v>
                </c:pt>
                <c:pt idx="31">
                  <c:v>1845</c:v>
                </c:pt>
                <c:pt idx="32">
                  <c:v>1840</c:v>
                </c:pt>
                <c:pt idx="33">
                  <c:v>1835</c:v>
                </c:pt>
                <c:pt idx="34">
                  <c:v>1830</c:v>
                </c:pt>
                <c:pt idx="35">
                  <c:v>1825</c:v>
                </c:pt>
                <c:pt idx="36">
                  <c:v>1820</c:v>
                </c:pt>
                <c:pt idx="37">
                  <c:v>1815</c:v>
                </c:pt>
                <c:pt idx="38">
                  <c:v>1810</c:v>
                </c:pt>
                <c:pt idx="39">
                  <c:v>1805</c:v>
                </c:pt>
                <c:pt idx="40">
                  <c:v>1800</c:v>
                </c:pt>
                <c:pt idx="41">
                  <c:v>1795</c:v>
                </c:pt>
                <c:pt idx="42">
                  <c:v>1790</c:v>
                </c:pt>
                <c:pt idx="43">
                  <c:v>1785</c:v>
                </c:pt>
                <c:pt idx="44">
                  <c:v>1780</c:v>
                </c:pt>
                <c:pt idx="45">
                  <c:v>1775</c:v>
                </c:pt>
                <c:pt idx="46">
                  <c:v>1770</c:v>
                </c:pt>
                <c:pt idx="47">
                  <c:v>1765</c:v>
                </c:pt>
                <c:pt idx="48">
                  <c:v>1760</c:v>
                </c:pt>
                <c:pt idx="49">
                  <c:v>1755</c:v>
                </c:pt>
                <c:pt idx="50">
                  <c:v>1750</c:v>
                </c:pt>
                <c:pt idx="51">
                  <c:v>1745</c:v>
                </c:pt>
                <c:pt idx="52">
                  <c:v>1740</c:v>
                </c:pt>
                <c:pt idx="53">
                  <c:v>1735</c:v>
                </c:pt>
                <c:pt idx="54">
                  <c:v>1730</c:v>
                </c:pt>
                <c:pt idx="55">
                  <c:v>1725</c:v>
                </c:pt>
                <c:pt idx="56">
                  <c:v>1720</c:v>
                </c:pt>
                <c:pt idx="57">
                  <c:v>1715</c:v>
                </c:pt>
                <c:pt idx="58">
                  <c:v>1710</c:v>
                </c:pt>
                <c:pt idx="59">
                  <c:v>1705</c:v>
                </c:pt>
                <c:pt idx="60">
                  <c:v>1700</c:v>
                </c:pt>
                <c:pt idx="61">
                  <c:v>1695</c:v>
                </c:pt>
                <c:pt idx="62">
                  <c:v>1690</c:v>
                </c:pt>
                <c:pt idx="63">
                  <c:v>1685</c:v>
                </c:pt>
                <c:pt idx="64">
                  <c:v>1680</c:v>
                </c:pt>
                <c:pt idx="65">
                  <c:v>1675</c:v>
                </c:pt>
                <c:pt idx="66">
                  <c:v>1670</c:v>
                </c:pt>
                <c:pt idx="67">
                  <c:v>1665</c:v>
                </c:pt>
                <c:pt idx="68">
                  <c:v>1660</c:v>
                </c:pt>
                <c:pt idx="69">
                  <c:v>1655</c:v>
                </c:pt>
                <c:pt idx="70">
                  <c:v>1650</c:v>
                </c:pt>
                <c:pt idx="71">
                  <c:v>1645</c:v>
                </c:pt>
                <c:pt idx="72">
                  <c:v>1640</c:v>
                </c:pt>
                <c:pt idx="73">
                  <c:v>1635</c:v>
                </c:pt>
                <c:pt idx="74">
                  <c:v>1630</c:v>
                </c:pt>
                <c:pt idx="75">
                  <c:v>1625</c:v>
                </c:pt>
                <c:pt idx="76">
                  <c:v>1620</c:v>
                </c:pt>
                <c:pt idx="77">
                  <c:v>1615</c:v>
                </c:pt>
                <c:pt idx="78">
                  <c:v>1610</c:v>
                </c:pt>
                <c:pt idx="79">
                  <c:v>1605</c:v>
                </c:pt>
                <c:pt idx="80">
                  <c:v>1600</c:v>
                </c:pt>
                <c:pt idx="81">
                  <c:v>1595</c:v>
                </c:pt>
                <c:pt idx="82">
                  <c:v>1590</c:v>
                </c:pt>
                <c:pt idx="83">
                  <c:v>1585</c:v>
                </c:pt>
                <c:pt idx="84">
                  <c:v>1580</c:v>
                </c:pt>
                <c:pt idx="85">
                  <c:v>1575</c:v>
                </c:pt>
                <c:pt idx="86">
                  <c:v>1570</c:v>
                </c:pt>
                <c:pt idx="87">
                  <c:v>1565</c:v>
                </c:pt>
                <c:pt idx="88">
                  <c:v>1560</c:v>
                </c:pt>
                <c:pt idx="89">
                  <c:v>1555</c:v>
                </c:pt>
                <c:pt idx="90">
                  <c:v>1550</c:v>
                </c:pt>
                <c:pt idx="91">
                  <c:v>1545</c:v>
                </c:pt>
                <c:pt idx="92">
                  <c:v>1540</c:v>
                </c:pt>
                <c:pt idx="93">
                  <c:v>1535</c:v>
                </c:pt>
                <c:pt idx="94">
                  <c:v>1530</c:v>
                </c:pt>
                <c:pt idx="95">
                  <c:v>1525</c:v>
                </c:pt>
                <c:pt idx="96">
                  <c:v>1520</c:v>
                </c:pt>
                <c:pt idx="97">
                  <c:v>1515</c:v>
                </c:pt>
                <c:pt idx="98">
                  <c:v>1510</c:v>
                </c:pt>
                <c:pt idx="99">
                  <c:v>1505</c:v>
                </c:pt>
                <c:pt idx="100">
                  <c:v>1500</c:v>
                </c:pt>
                <c:pt idx="101">
                  <c:v>1495</c:v>
                </c:pt>
                <c:pt idx="102">
                  <c:v>1490</c:v>
                </c:pt>
                <c:pt idx="103">
                  <c:v>1485</c:v>
                </c:pt>
                <c:pt idx="104">
                  <c:v>1480</c:v>
                </c:pt>
                <c:pt idx="105">
                  <c:v>1475</c:v>
                </c:pt>
                <c:pt idx="106">
                  <c:v>1470</c:v>
                </c:pt>
                <c:pt idx="107">
                  <c:v>1465</c:v>
                </c:pt>
                <c:pt idx="108">
                  <c:v>1460</c:v>
                </c:pt>
                <c:pt idx="109">
                  <c:v>1455</c:v>
                </c:pt>
                <c:pt idx="110">
                  <c:v>1450</c:v>
                </c:pt>
                <c:pt idx="111">
                  <c:v>1445</c:v>
                </c:pt>
                <c:pt idx="112">
                  <c:v>1440</c:v>
                </c:pt>
                <c:pt idx="113">
                  <c:v>1435</c:v>
                </c:pt>
                <c:pt idx="114">
                  <c:v>1430</c:v>
                </c:pt>
                <c:pt idx="115">
                  <c:v>1425</c:v>
                </c:pt>
                <c:pt idx="116">
                  <c:v>1420</c:v>
                </c:pt>
                <c:pt idx="117">
                  <c:v>1415</c:v>
                </c:pt>
                <c:pt idx="118">
                  <c:v>1410</c:v>
                </c:pt>
                <c:pt idx="119">
                  <c:v>1405</c:v>
                </c:pt>
                <c:pt idx="120">
                  <c:v>1400</c:v>
                </c:pt>
                <c:pt idx="121">
                  <c:v>1395</c:v>
                </c:pt>
                <c:pt idx="122">
                  <c:v>1390</c:v>
                </c:pt>
                <c:pt idx="123">
                  <c:v>1385</c:v>
                </c:pt>
                <c:pt idx="124">
                  <c:v>1380</c:v>
                </c:pt>
                <c:pt idx="125">
                  <c:v>1375</c:v>
                </c:pt>
                <c:pt idx="126">
                  <c:v>1370</c:v>
                </c:pt>
                <c:pt idx="127">
                  <c:v>1365</c:v>
                </c:pt>
                <c:pt idx="128">
                  <c:v>1360</c:v>
                </c:pt>
                <c:pt idx="129">
                  <c:v>1355</c:v>
                </c:pt>
                <c:pt idx="130">
                  <c:v>1350</c:v>
                </c:pt>
                <c:pt idx="131">
                  <c:v>1345</c:v>
                </c:pt>
                <c:pt idx="132">
                  <c:v>1340</c:v>
                </c:pt>
                <c:pt idx="133">
                  <c:v>1335</c:v>
                </c:pt>
                <c:pt idx="134">
                  <c:v>1330</c:v>
                </c:pt>
                <c:pt idx="135">
                  <c:v>1325</c:v>
                </c:pt>
                <c:pt idx="136">
                  <c:v>1320</c:v>
                </c:pt>
                <c:pt idx="137">
                  <c:v>1315</c:v>
                </c:pt>
                <c:pt idx="138">
                  <c:v>1310</c:v>
                </c:pt>
                <c:pt idx="139">
                  <c:v>1305</c:v>
                </c:pt>
                <c:pt idx="140">
                  <c:v>1300</c:v>
                </c:pt>
                <c:pt idx="141">
                  <c:v>1295</c:v>
                </c:pt>
                <c:pt idx="142">
                  <c:v>1290</c:v>
                </c:pt>
                <c:pt idx="143">
                  <c:v>1285</c:v>
                </c:pt>
                <c:pt idx="144">
                  <c:v>1280</c:v>
                </c:pt>
                <c:pt idx="145">
                  <c:v>1275</c:v>
                </c:pt>
                <c:pt idx="146">
                  <c:v>1270</c:v>
                </c:pt>
                <c:pt idx="147">
                  <c:v>1265</c:v>
                </c:pt>
                <c:pt idx="148">
                  <c:v>1260</c:v>
                </c:pt>
                <c:pt idx="149">
                  <c:v>1255</c:v>
                </c:pt>
                <c:pt idx="150">
                  <c:v>1250</c:v>
                </c:pt>
                <c:pt idx="151">
                  <c:v>1245</c:v>
                </c:pt>
                <c:pt idx="152">
                  <c:v>1240</c:v>
                </c:pt>
                <c:pt idx="153">
                  <c:v>1235</c:v>
                </c:pt>
                <c:pt idx="154">
                  <c:v>1230</c:v>
                </c:pt>
                <c:pt idx="155">
                  <c:v>1225</c:v>
                </c:pt>
                <c:pt idx="156">
                  <c:v>1220</c:v>
                </c:pt>
                <c:pt idx="157">
                  <c:v>1215</c:v>
                </c:pt>
                <c:pt idx="158">
                  <c:v>1210</c:v>
                </c:pt>
                <c:pt idx="159">
                  <c:v>1205</c:v>
                </c:pt>
                <c:pt idx="160">
                  <c:v>1200</c:v>
                </c:pt>
                <c:pt idx="161">
                  <c:v>1195</c:v>
                </c:pt>
                <c:pt idx="162">
                  <c:v>1190</c:v>
                </c:pt>
                <c:pt idx="163">
                  <c:v>1185</c:v>
                </c:pt>
                <c:pt idx="164">
                  <c:v>1180</c:v>
                </c:pt>
                <c:pt idx="165">
                  <c:v>1175</c:v>
                </c:pt>
                <c:pt idx="166">
                  <c:v>1170</c:v>
                </c:pt>
                <c:pt idx="167">
                  <c:v>1165</c:v>
                </c:pt>
                <c:pt idx="168">
                  <c:v>1160</c:v>
                </c:pt>
                <c:pt idx="169">
                  <c:v>1155</c:v>
                </c:pt>
                <c:pt idx="170">
                  <c:v>1150</c:v>
                </c:pt>
                <c:pt idx="171">
                  <c:v>1145</c:v>
                </c:pt>
                <c:pt idx="172">
                  <c:v>1140</c:v>
                </c:pt>
                <c:pt idx="173">
                  <c:v>1135</c:v>
                </c:pt>
                <c:pt idx="174">
                  <c:v>1130</c:v>
                </c:pt>
                <c:pt idx="175">
                  <c:v>1125</c:v>
                </c:pt>
                <c:pt idx="176">
                  <c:v>1120</c:v>
                </c:pt>
                <c:pt idx="177">
                  <c:v>1115</c:v>
                </c:pt>
                <c:pt idx="178">
                  <c:v>1110</c:v>
                </c:pt>
                <c:pt idx="179">
                  <c:v>1105</c:v>
                </c:pt>
                <c:pt idx="180">
                  <c:v>1100</c:v>
                </c:pt>
                <c:pt idx="181">
                  <c:v>1095</c:v>
                </c:pt>
                <c:pt idx="182">
                  <c:v>1090</c:v>
                </c:pt>
                <c:pt idx="183">
                  <c:v>1085</c:v>
                </c:pt>
                <c:pt idx="184">
                  <c:v>1080</c:v>
                </c:pt>
                <c:pt idx="185">
                  <c:v>1075</c:v>
                </c:pt>
                <c:pt idx="186">
                  <c:v>1070</c:v>
                </c:pt>
                <c:pt idx="187">
                  <c:v>1065</c:v>
                </c:pt>
                <c:pt idx="188">
                  <c:v>1060</c:v>
                </c:pt>
                <c:pt idx="189">
                  <c:v>1055</c:v>
                </c:pt>
                <c:pt idx="190">
                  <c:v>1050</c:v>
                </c:pt>
                <c:pt idx="191">
                  <c:v>1045</c:v>
                </c:pt>
                <c:pt idx="192">
                  <c:v>1040</c:v>
                </c:pt>
                <c:pt idx="193">
                  <c:v>1035</c:v>
                </c:pt>
                <c:pt idx="194">
                  <c:v>1030</c:v>
                </c:pt>
                <c:pt idx="195">
                  <c:v>1025</c:v>
                </c:pt>
                <c:pt idx="196">
                  <c:v>1020</c:v>
                </c:pt>
                <c:pt idx="197">
                  <c:v>1015</c:v>
                </c:pt>
                <c:pt idx="198">
                  <c:v>1010</c:v>
                </c:pt>
                <c:pt idx="199">
                  <c:v>1005</c:v>
                </c:pt>
                <c:pt idx="200">
                  <c:v>1000</c:v>
                </c:pt>
                <c:pt idx="201">
                  <c:v>995</c:v>
                </c:pt>
                <c:pt idx="202">
                  <c:v>990</c:v>
                </c:pt>
                <c:pt idx="203">
                  <c:v>985</c:v>
                </c:pt>
                <c:pt idx="204">
                  <c:v>980</c:v>
                </c:pt>
                <c:pt idx="205">
                  <c:v>975</c:v>
                </c:pt>
                <c:pt idx="206">
                  <c:v>970</c:v>
                </c:pt>
                <c:pt idx="207">
                  <c:v>965</c:v>
                </c:pt>
                <c:pt idx="208">
                  <c:v>960</c:v>
                </c:pt>
                <c:pt idx="209">
                  <c:v>955</c:v>
                </c:pt>
                <c:pt idx="210">
                  <c:v>950</c:v>
                </c:pt>
                <c:pt idx="211">
                  <c:v>945</c:v>
                </c:pt>
                <c:pt idx="212">
                  <c:v>940</c:v>
                </c:pt>
                <c:pt idx="213">
                  <c:v>935</c:v>
                </c:pt>
                <c:pt idx="214">
                  <c:v>930</c:v>
                </c:pt>
                <c:pt idx="215">
                  <c:v>925</c:v>
                </c:pt>
                <c:pt idx="216">
                  <c:v>920</c:v>
                </c:pt>
                <c:pt idx="217">
                  <c:v>915</c:v>
                </c:pt>
                <c:pt idx="218">
                  <c:v>910</c:v>
                </c:pt>
                <c:pt idx="219">
                  <c:v>905</c:v>
                </c:pt>
                <c:pt idx="220">
                  <c:v>900</c:v>
                </c:pt>
                <c:pt idx="221">
                  <c:v>895</c:v>
                </c:pt>
                <c:pt idx="222">
                  <c:v>890</c:v>
                </c:pt>
                <c:pt idx="223">
                  <c:v>885</c:v>
                </c:pt>
                <c:pt idx="224">
                  <c:v>880</c:v>
                </c:pt>
                <c:pt idx="225">
                  <c:v>875</c:v>
                </c:pt>
                <c:pt idx="226">
                  <c:v>870</c:v>
                </c:pt>
                <c:pt idx="227">
                  <c:v>865</c:v>
                </c:pt>
                <c:pt idx="228">
                  <c:v>860</c:v>
                </c:pt>
                <c:pt idx="229">
                  <c:v>855</c:v>
                </c:pt>
                <c:pt idx="230">
                  <c:v>850</c:v>
                </c:pt>
                <c:pt idx="231">
                  <c:v>845</c:v>
                </c:pt>
                <c:pt idx="232">
                  <c:v>840</c:v>
                </c:pt>
                <c:pt idx="233">
                  <c:v>835</c:v>
                </c:pt>
                <c:pt idx="234">
                  <c:v>830</c:v>
                </c:pt>
                <c:pt idx="235">
                  <c:v>825</c:v>
                </c:pt>
                <c:pt idx="236">
                  <c:v>820</c:v>
                </c:pt>
                <c:pt idx="237">
                  <c:v>815</c:v>
                </c:pt>
                <c:pt idx="238">
                  <c:v>810</c:v>
                </c:pt>
                <c:pt idx="239">
                  <c:v>805</c:v>
                </c:pt>
                <c:pt idx="240">
                  <c:v>800</c:v>
                </c:pt>
                <c:pt idx="241">
                  <c:v>795</c:v>
                </c:pt>
                <c:pt idx="242">
                  <c:v>790</c:v>
                </c:pt>
                <c:pt idx="243">
                  <c:v>785</c:v>
                </c:pt>
                <c:pt idx="244">
                  <c:v>780</c:v>
                </c:pt>
                <c:pt idx="245">
                  <c:v>775</c:v>
                </c:pt>
                <c:pt idx="246">
                  <c:v>770</c:v>
                </c:pt>
                <c:pt idx="247">
                  <c:v>765</c:v>
                </c:pt>
                <c:pt idx="248">
                  <c:v>760</c:v>
                </c:pt>
                <c:pt idx="249">
                  <c:v>755</c:v>
                </c:pt>
                <c:pt idx="250">
                  <c:v>750</c:v>
                </c:pt>
                <c:pt idx="251">
                  <c:v>745</c:v>
                </c:pt>
                <c:pt idx="252">
                  <c:v>740</c:v>
                </c:pt>
                <c:pt idx="253">
                  <c:v>735</c:v>
                </c:pt>
                <c:pt idx="254">
                  <c:v>730</c:v>
                </c:pt>
                <c:pt idx="255">
                  <c:v>725</c:v>
                </c:pt>
                <c:pt idx="256">
                  <c:v>720</c:v>
                </c:pt>
                <c:pt idx="257">
                  <c:v>715</c:v>
                </c:pt>
                <c:pt idx="258">
                  <c:v>710</c:v>
                </c:pt>
                <c:pt idx="259">
                  <c:v>705</c:v>
                </c:pt>
                <c:pt idx="260">
                  <c:v>700</c:v>
                </c:pt>
                <c:pt idx="261">
                  <c:v>695</c:v>
                </c:pt>
                <c:pt idx="262">
                  <c:v>690</c:v>
                </c:pt>
                <c:pt idx="263">
                  <c:v>685</c:v>
                </c:pt>
                <c:pt idx="264">
                  <c:v>680</c:v>
                </c:pt>
                <c:pt idx="265">
                  <c:v>675</c:v>
                </c:pt>
                <c:pt idx="266">
                  <c:v>670</c:v>
                </c:pt>
                <c:pt idx="267">
                  <c:v>665</c:v>
                </c:pt>
                <c:pt idx="268">
                  <c:v>660</c:v>
                </c:pt>
                <c:pt idx="269">
                  <c:v>655</c:v>
                </c:pt>
                <c:pt idx="270">
                  <c:v>650</c:v>
                </c:pt>
                <c:pt idx="271">
                  <c:v>645</c:v>
                </c:pt>
                <c:pt idx="272">
                  <c:v>640</c:v>
                </c:pt>
                <c:pt idx="273">
                  <c:v>635</c:v>
                </c:pt>
                <c:pt idx="274">
                  <c:v>630</c:v>
                </c:pt>
                <c:pt idx="275">
                  <c:v>625</c:v>
                </c:pt>
                <c:pt idx="276">
                  <c:v>620</c:v>
                </c:pt>
                <c:pt idx="277">
                  <c:v>615</c:v>
                </c:pt>
                <c:pt idx="278">
                  <c:v>610</c:v>
                </c:pt>
                <c:pt idx="279">
                  <c:v>605</c:v>
                </c:pt>
                <c:pt idx="280">
                  <c:v>600</c:v>
                </c:pt>
                <c:pt idx="281">
                  <c:v>595</c:v>
                </c:pt>
                <c:pt idx="282">
                  <c:v>590</c:v>
                </c:pt>
                <c:pt idx="283">
                  <c:v>585</c:v>
                </c:pt>
                <c:pt idx="284">
                  <c:v>580</c:v>
                </c:pt>
                <c:pt idx="285">
                  <c:v>575</c:v>
                </c:pt>
                <c:pt idx="286">
                  <c:v>570</c:v>
                </c:pt>
                <c:pt idx="287">
                  <c:v>565</c:v>
                </c:pt>
                <c:pt idx="288">
                  <c:v>560</c:v>
                </c:pt>
                <c:pt idx="289">
                  <c:v>555</c:v>
                </c:pt>
                <c:pt idx="290">
                  <c:v>550</c:v>
                </c:pt>
                <c:pt idx="291">
                  <c:v>545</c:v>
                </c:pt>
                <c:pt idx="292">
                  <c:v>540</c:v>
                </c:pt>
                <c:pt idx="293">
                  <c:v>535</c:v>
                </c:pt>
                <c:pt idx="294">
                  <c:v>530</c:v>
                </c:pt>
                <c:pt idx="295">
                  <c:v>525</c:v>
                </c:pt>
                <c:pt idx="296">
                  <c:v>520</c:v>
                </c:pt>
                <c:pt idx="297">
                  <c:v>515</c:v>
                </c:pt>
                <c:pt idx="298">
                  <c:v>510</c:v>
                </c:pt>
                <c:pt idx="299">
                  <c:v>505</c:v>
                </c:pt>
                <c:pt idx="300">
                  <c:v>500</c:v>
                </c:pt>
                <c:pt idx="301">
                  <c:v>495</c:v>
                </c:pt>
                <c:pt idx="302">
                  <c:v>490</c:v>
                </c:pt>
                <c:pt idx="303">
                  <c:v>485</c:v>
                </c:pt>
                <c:pt idx="304">
                  <c:v>480</c:v>
                </c:pt>
                <c:pt idx="305">
                  <c:v>475</c:v>
                </c:pt>
                <c:pt idx="306">
                  <c:v>470</c:v>
                </c:pt>
                <c:pt idx="307">
                  <c:v>465</c:v>
                </c:pt>
                <c:pt idx="308">
                  <c:v>460</c:v>
                </c:pt>
                <c:pt idx="309">
                  <c:v>455</c:v>
                </c:pt>
                <c:pt idx="310">
                  <c:v>450</c:v>
                </c:pt>
                <c:pt idx="311">
                  <c:v>445</c:v>
                </c:pt>
                <c:pt idx="312">
                  <c:v>440</c:v>
                </c:pt>
                <c:pt idx="313">
                  <c:v>435</c:v>
                </c:pt>
                <c:pt idx="314">
                  <c:v>430</c:v>
                </c:pt>
                <c:pt idx="315">
                  <c:v>425</c:v>
                </c:pt>
                <c:pt idx="316">
                  <c:v>420</c:v>
                </c:pt>
                <c:pt idx="317">
                  <c:v>415</c:v>
                </c:pt>
                <c:pt idx="318">
                  <c:v>410</c:v>
                </c:pt>
                <c:pt idx="319">
                  <c:v>405</c:v>
                </c:pt>
                <c:pt idx="320">
                  <c:v>400</c:v>
                </c:pt>
                <c:pt idx="321">
                  <c:v>395</c:v>
                </c:pt>
                <c:pt idx="322">
                  <c:v>390</c:v>
                </c:pt>
                <c:pt idx="323">
                  <c:v>385</c:v>
                </c:pt>
                <c:pt idx="324">
                  <c:v>380</c:v>
                </c:pt>
                <c:pt idx="325">
                  <c:v>375</c:v>
                </c:pt>
                <c:pt idx="326">
                  <c:v>370</c:v>
                </c:pt>
                <c:pt idx="327">
                  <c:v>365</c:v>
                </c:pt>
                <c:pt idx="328">
                  <c:v>360</c:v>
                </c:pt>
                <c:pt idx="329">
                  <c:v>355</c:v>
                </c:pt>
                <c:pt idx="330">
                  <c:v>350</c:v>
                </c:pt>
                <c:pt idx="331">
                  <c:v>345</c:v>
                </c:pt>
                <c:pt idx="332">
                  <c:v>340</c:v>
                </c:pt>
                <c:pt idx="333">
                  <c:v>335</c:v>
                </c:pt>
                <c:pt idx="334">
                  <c:v>330</c:v>
                </c:pt>
                <c:pt idx="335">
                  <c:v>325</c:v>
                </c:pt>
                <c:pt idx="336">
                  <c:v>320</c:v>
                </c:pt>
                <c:pt idx="337">
                  <c:v>315</c:v>
                </c:pt>
                <c:pt idx="338">
                  <c:v>310</c:v>
                </c:pt>
                <c:pt idx="339">
                  <c:v>305</c:v>
                </c:pt>
                <c:pt idx="340">
                  <c:v>300</c:v>
                </c:pt>
              </c:numCache>
            </c:numRef>
          </c:xVal>
          <c:yVal>
            <c:numRef>
              <c:f>'Pristine Sr2ZnO2Cu2Se2'!$C$2:$C$342</c:f>
              <c:numCache>
                <c:formatCode>General</c:formatCode>
                <c:ptCount val="341"/>
                <c:pt idx="0">
                  <c:v>12.421294</c:v>
                </c:pt>
                <c:pt idx="1">
                  <c:v>12.59235</c:v>
                </c:pt>
                <c:pt idx="2">
                  <c:v>-24.682538000000001</c:v>
                </c:pt>
                <c:pt idx="3">
                  <c:v>14.365005</c:v>
                </c:pt>
                <c:pt idx="4">
                  <c:v>10.660373999999999</c:v>
                </c:pt>
                <c:pt idx="5">
                  <c:v>25.747042</c:v>
                </c:pt>
                <c:pt idx="6">
                  <c:v>25.884408000000001</c:v>
                </c:pt>
                <c:pt idx="7">
                  <c:v>20.185310999999999</c:v>
                </c:pt>
                <c:pt idx="8">
                  <c:v>0.98140300000000003</c:v>
                </c:pt>
                <c:pt idx="9">
                  <c:v>-6.6384429999999996</c:v>
                </c:pt>
                <c:pt idx="10">
                  <c:v>28.496835000000001</c:v>
                </c:pt>
                <c:pt idx="11">
                  <c:v>-14.994809999999999</c:v>
                </c:pt>
                <c:pt idx="12">
                  <c:v>20.498473000000001</c:v>
                </c:pt>
                <c:pt idx="13">
                  <c:v>15.199719</c:v>
                </c:pt>
                <c:pt idx="14">
                  <c:v>31.500717999999999</c:v>
                </c:pt>
                <c:pt idx="15">
                  <c:v>-3.9187099999999999</c:v>
                </c:pt>
                <c:pt idx="16">
                  <c:v>-54.182307000000002</c:v>
                </c:pt>
                <c:pt idx="17">
                  <c:v>11.374796</c:v>
                </c:pt>
                <c:pt idx="18">
                  <c:v>-14.151299</c:v>
                </c:pt>
                <c:pt idx="19">
                  <c:v>34.923788000000002</c:v>
                </c:pt>
                <c:pt idx="20">
                  <c:v>13.442107</c:v>
                </c:pt>
                <c:pt idx="21">
                  <c:v>2.1052019999999998</c:v>
                </c:pt>
                <c:pt idx="22">
                  <c:v>10.602691999999999</c:v>
                </c:pt>
                <c:pt idx="23">
                  <c:v>-60.898415999999997</c:v>
                </c:pt>
                <c:pt idx="24">
                  <c:v>48.135364000000003</c:v>
                </c:pt>
                <c:pt idx="25">
                  <c:v>35.650497000000001</c:v>
                </c:pt>
                <c:pt idx="26">
                  <c:v>23.682267</c:v>
                </c:pt>
                <c:pt idx="27">
                  <c:v>-24.528305</c:v>
                </c:pt>
                <c:pt idx="28">
                  <c:v>2.859051</c:v>
                </c:pt>
                <c:pt idx="29">
                  <c:v>-72.568202999999997</c:v>
                </c:pt>
                <c:pt idx="30">
                  <c:v>16.924150000000001</c:v>
                </c:pt>
                <c:pt idx="31">
                  <c:v>25.198392999999999</c:v>
                </c:pt>
                <c:pt idx="32">
                  <c:v>-34.363477000000003</c:v>
                </c:pt>
                <c:pt idx="33">
                  <c:v>23.398676999999999</c:v>
                </c:pt>
                <c:pt idx="34">
                  <c:v>23.879004999999999</c:v>
                </c:pt>
                <c:pt idx="35">
                  <c:v>3.9176139999999999</c:v>
                </c:pt>
                <c:pt idx="36">
                  <c:v>19.416558999999999</c:v>
                </c:pt>
                <c:pt idx="37">
                  <c:v>-39.775553000000002</c:v>
                </c:pt>
                <c:pt idx="38">
                  <c:v>18.868746000000002</c:v>
                </c:pt>
                <c:pt idx="39">
                  <c:v>-24.989626000000001</c:v>
                </c:pt>
                <c:pt idx="40">
                  <c:v>18.771395999999999</c:v>
                </c:pt>
                <c:pt idx="41">
                  <c:v>-1.754823</c:v>
                </c:pt>
                <c:pt idx="42">
                  <c:v>28.687729999999998</c:v>
                </c:pt>
                <c:pt idx="43">
                  <c:v>5.305142</c:v>
                </c:pt>
                <c:pt idx="44">
                  <c:v>0.45940900000000001</c:v>
                </c:pt>
                <c:pt idx="45">
                  <c:v>7.6342109999999996</c:v>
                </c:pt>
                <c:pt idx="46">
                  <c:v>-23.206862000000001</c:v>
                </c:pt>
                <c:pt idx="47">
                  <c:v>5.9904219999999997</c:v>
                </c:pt>
                <c:pt idx="48">
                  <c:v>12.816082</c:v>
                </c:pt>
                <c:pt idx="49">
                  <c:v>18.698549</c:v>
                </c:pt>
                <c:pt idx="50">
                  <c:v>-1.2814300000000001</c:v>
                </c:pt>
                <c:pt idx="51">
                  <c:v>25.296395</c:v>
                </c:pt>
                <c:pt idx="52">
                  <c:v>16.517177</c:v>
                </c:pt>
                <c:pt idx="53">
                  <c:v>19.008676000000001</c:v>
                </c:pt>
                <c:pt idx="54">
                  <c:v>-10.063527000000001</c:v>
                </c:pt>
                <c:pt idx="55">
                  <c:v>18.141549999999999</c:v>
                </c:pt>
                <c:pt idx="56">
                  <c:v>14.419015999999999</c:v>
                </c:pt>
                <c:pt idx="57">
                  <c:v>18.757042999999999</c:v>
                </c:pt>
                <c:pt idx="58">
                  <c:v>13.837557</c:v>
                </c:pt>
                <c:pt idx="59">
                  <c:v>10.219684000000001</c:v>
                </c:pt>
                <c:pt idx="60">
                  <c:v>14.759784</c:v>
                </c:pt>
                <c:pt idx="61">
                  <c:v>22.327324000000001</c:v>
                </c:pt>
                <c:pt idx="62">
                  <c:v>9.8762640000000008</c:v>
                </c:pt>
                <c:pt idx="63">
                  <c:v>-4.2168679999999998</c:v>
                </c:pt>
                <c:pt idx="64">
                  <c:v>10.620927</c:v>
                </c:pt>
                <c:pt idx="65">
                  <c:v>13.675492999999999</c:v>
                </c:pt>
                <c:pt idx="66">
                  <c:v>15.463805000000001</c:v>
                </c:pt>
                <c:pt idx="67">
                  <c:v>1.2458739999999999</c:v>
                </c:pt>
                <c:pt idx="68">
                  <c:v>-17.864588000000001</c:v>
                </c:pt>
                <c:pt idx="69">
                  <c:v>21.238046000000001</c:v>
                </c:pt>
                <c:pt idx="70">
                  <c:v>14.823765</c:v>
                </c:pt>
                <c:pt idx="71">
                  <c:v>-5.9831589999999997</c:v>
                </c:pt>
                <c:pt idx="72">
                  <c:v>19.624058999999999</c:v>
                </c:pt>
                <c:pt idx="73">
                  <c:v>18.145064999999999</c:v>
                </c:pt>
                <c:pt idx="74">
                  <c:v>3.8124639999999999</c:v>
                </c:pt>
                <c:pt idx="75">
                  <c:v>21.678052999999998</c:v>
                </c:pt>
                <c:pt idx="76">
                  <c:v>25.955573000000001</c:v>
                </c:pt>
                <c:pt idx="77">
                  <c:v>16.474056000000001</c:v>
                </c:pt>
                <c:pt idx="78">
                  <c:v>9.4667440000000003</c:v>
                </c:pt>
                <c:pt idx="79">
                  <c:v>17.166243999999999</c:v>
                </c:pt>
                <c:pt idx="80">
                  <c:v>18.275538000000001</c:v>
                </c:pt>
                <c:pt idx="81">
                  <c:v>-2.660974</c:v>
                </c:pt>
                <c:pt idx="82">
                  <c:v>2.489833</c:v>
                </c:pt>
                <c:pt idx="83">
                  <c:v>18.647984999999998</c:v>
                </c:pt>
                <c:pt idx="84">
                  <c:v>24.460324</c:v>
                </c:pt>
                <c:pt idx="85">
                  <c:v>21.206219999999998</c:v>
                </c:pt>
                <c:pt idx="86">
                  <c:v>6.212898</c:v>
                </c:pt>
                <c:pt idx="87">
                  <c:v>7.8722079999999997</c:v>
                </c:pt>
                <c:pt idx="88">
                  <c:v>2.9937140000000002</c:v>
                </c:pt>
                <c:pt idx="89">
                  <c:v>19.027666</c:v>
                </c:pt>
                <c:pt idx="90">
                  <c:v>17.57319</c:v>
                </c:pt>
                <c:pt idx="91">
                  <c:v>14.040241</c:v>
                </c:pt>
                <c:pt idx="92">
                  <c:v>14.912492</c:v>
                </c:pt>
                <c:pt idx="93">
                  <c:v>15.65451</c:v>
                </c:pt>
                <c:pt idx="94">
                  <c:v>12.772429000000001</c:v>
                </c:pt>
                <c:pt idx="95">
                  <c:v>13.24141</c:v>
                </c:pt>
                <c:pt idx="96">
                  <c:v>18.324708000000001</c:v>
                </c:pt>
                <c:pt idx="97">
                  <c:v>11.387271999999999</c:v>
                </c:pt>
                <c:pt idx="98">
                  <c:v>4.1781579999999998</c:v>
                </c:pt>
                <c:pt idx="99">
                  <c:v>0.274897</c:v>
                </c:pt>
                <c:pt idx="100">
                  <c:v>17.331439</c:v>
                </c:pt>
                <c:pt idx="101">
                  <c:v>12.058073</c:v>
                </c:pt>
                <c:pt idx="102">
                  <c:v>8.7958370000000006</c:v>
                </c:pt>
                <c:pt idx="103">
                  <c:v>8.8829890000000002</c:v>
                </c:pt>
                <c:pt idx="104">
                  <c:v>23.940774000000001</c:v>
                </c:pt>
                <c:pt idx="105">
                  <c:v>14.697855000000001</c:v>
                </c:pt>
                <c:pt idx="106">
                  <c:v>11.102282000000001</c:v>
                </c:pt>
                <c:pt idx="107">
                  <c:v>7.9835430000000001</c:v>
                </c:pt>
                <c:pt idx="108">
                  <c:v>18.696460999999999</c:v>
                </c:pt>
                <c:pt idx="109">
                  <c:v>19.362074</c:v>
                </c:pt>
                <c:pt idx="110">
                  <c:v>15.152384</c:v>
                </c:pt>
                <c:pt idx="111">
                  <c:v>16.134609000000001</c:v>
                </c:pt>
                <c:pt idx="112">
                  <c:v>18.782364999999999</c:v>
                </c:pt>
                <c:pt idx="113">
                  <c:v>12.039842999999999</c:v>
                </c:pt>
                <c:pt idx="114">
                  <c:v>14.433923</c:v>
                </c:pt>
                <c:pt idx="115">
                  <c:v>11.728270999999999</c:v>
                </c:pt>
                <c:pt idx="116">
                  <c:v>13.847706000000001</c:v>
                </c:pt>
                <c:pt idx="117">
                  <c:v>14.565682000000001</c:v>
                </c:pt>
                <c:pt idx="118">
                  <c:v>15.089843999999999</c:v>
                </c:pt>
                <c:pt idx="119">
                  <c:v>15.230967</c:v>
                </c:pt>
                <c:pt idx="120">
                  <c:v>11.806687</c:v>
                </c:pt>
                <c:pt idx="121">
                  <c:v>14.390060999999999</c:v>
                </c:pt>
                <c:pt idx="122">
                  <c:v>21.377545999999999</c:v>
                </c:pt>
                <c:pt idx="123">
                  <c:v>16.251287000000001</c:v>
                </c:pt>
                <c:pt idx="124">
                  <c:v>16.070437999999999</c:v>
                </c:pt>
                <c:pt idx="125">
                  <c:v>11.765910999999999</c:v>
                </c:pt>
                <c:pt idx="126">
                  <c:v>15.676538000000001</c:v>
                </c:pt>
                <c:pt idx="127">
                  <c:v>19.680873999999999</c:v>
                </c:pt>
                <c:pt idx="128">
                  <c:v>16.985012000000001</c:v>
                </c:pt>
                <c:pt idx="129">
                  <c:v>12.961255</c:v>
                </c:pt>
                <c:pt idx="130">
                  <c:v>15.018957</c:v>
                </c:pt>
                <c:pt idx="131">
                  <c:v>18.477846</c:v>
                </c:pt>
                <c:pt idx="132">
                  <c:v>14.48263</c:v>
                </c:pt>
                <c:pt idx="133">
                  <c:v>15.815744</c:v>
                </c:pt>
                <c:pt idx="134">
                  <c:v>13.679608999999999</c:v>
                </c:pt>
                <c:pt idx="135">
                  <c:v>16.748542</c:v>
                </c:pt>
                <c:pt idx="136">
                  <c:v>18.500557000000001</c:v>
                </c:pt>
                <c:pt idx="137">
                  <c:v>19.256959999999999</c:v>
                </c:pt>
                <c:pt idx="138">
                  <c:v>15.562979</c:v>
                </c:pt>
                <c:pt idx="139">
                  <c:v>15.756456999999999</c:v>
                </c:pt>
                <c:pt idx="140">
                  <c:v>18.352045</c:v>
                </c:pt>
                <c:pt idx="141">
                  <c:v>12.136552</c:v>
                </c:pt>
                <c:pt idx="142">
                  <c:v>13.69923</c:v>
                </c:pt>
                <c:pt idx="143">
                  <c:v>15.452878</c:v>
                </c:pt>
                <c:pt idx="144">
                  <c:v>15.55491</c:v>
                </c:pt>
                <c:pt idx="145">
                  <c:v>14.505269</c:v>
                </c:pt>
                <c:pt idx="146">
                  <c:v>18.437187000000002</c:v>
                </c:pt>
                <c:pt idx="147">
                  <c:v>22.560468</c:v>
                </c:pt>
                <c:pt idx="148">
                  <c:v>17.703558999999998</c:v>
                </c:pt>
                <c:pt idx="149">
                  <c:v>15.126856999999999</c:v>
                </c:pt>
                <c:pt idx="150">
                  <c:v>15.602026</c:v>
                </c:pt>
                <c:pt idx="151">
                  <c:v>20.625157000000002</c:v>
                </c:pt>
                <c:pt idx="152">
                  <c:v>22.704443000000001</c:v>
                </c:pt>
                <c:pt idx="153">
                  <c:v>17.811330000000002</c:v>
                </c:pt>
                <c:pt idx="154">
                  <c:v>18.068225000000002</c:v>
                </c:pt>
                <c:pt idx="155">
                  <c:v>16.746670000000002</c:v>
                </c:pt>
                <c:pt idx="156">
                  <c:v>16.034597000000002</c:v>
                </c:pt>
                <c:pt idx="157">
                  <c:v>17.679580000000001</c:v>
                </c:pt>
                <c:pt idx="158">
                  <c:v>18.356245000000001</c:v>
                </c:pt>
                <c:pt idx="159">
                  <c:v>16.770710999999999</c:v>
                </c:pt>
                <c:pt idx="160">
                  <c:v>15.872870000000001</c:v>
                </c:pt>
                <c:pt idx="161">
                  <c:v>16.20664</c:v>
                </c:pt>
                <c:pt idx="162">
                  <c:v>18.255990000000001</c:v>
                </c:pt>
                <c:pt idx="163">
                  <c:v>13.409072</c:v>
                </c:pt>
                <c:pt idx="164">
                  <c:v>19.427638000000002</c:v>
                </c:pt>
                <c:pt idx="165">
                  <c:v>22.414650000000002</c:v>
                </c:pt>
                <c:pt idx="166">
                  <c:v>19.041582999999999</c:v>
                </c:pt>
                <c:pt idx="167">
                  <c:v>17.415676000000001</c:v>
                </c:pt>
                <c:pt idx="168">
                  <c:v>20.332426999999999</c:v>
                </c:pt>
                <c:pt idx="169">
                  <c:v>19.290379000000001</c:v>
                </c:pt>
                <c:pt idx="170">
                  <c:v>17.520897999999999</c:v>
                </c:pt>
                <c:pt idx="171">
                  <c:v>18.272219</c:v>
                </c:pt>
                <c:pt idx="172">
                  <c:v>13.683441999999999</c:v>
                </c:pt>
                <c:pt idx="173">
                  <c:v>19.073772000000002</c:v>
                </c:pt>
                <c:pt idx="174">
                  <c:v>22.420922999999998</c:v>
                </c:pt>
                <c:pt idx="175">
                  <c:v>19.958832000000001</c:v>
                </c:pt>
                <c:pt idx="176">
                  <c:v>16.802835000000002</c:v>
                </c:pt>
                <c:pt idx="177">
                  <c:v>10.939454</c:v>
                </c:pt>
                <c:pt idx="178">
                  <c:v>17.363890000000001</c:v>
                </c:pt>
                <c:pt idx="179">
                  <c:v>21.087927000000001</c:v>
                </c:pt>
                <c:pt idx="180">
                  <c:v>20.837069</c:v>
                </c:pt>
                <c:pt idx="181">
                  <c:v>16.890196</c:v>
                </c:pt>
                <c:pt idx="182">
                  <c:v>15.068664999999999</c:v>
                </c:pt>
                <c:pt idx="183">
                  <c:v>18.118679</c:v>
                </c:pt>
                <c:pt idx="184">
                  <c:v>20.248232999999999</c:v>
                </c:pt>
                <c:pt idx="185">
                  <c:v>19.917114000000002</c:v>
                </c:pt>
                <c:pt idx="186">
                  <c:v>15.144932000000001</c:v>
                </c:pt>
                <c:pt idx="187">
                  <c:v>21.514067000000001</c:v>
                </c:pt>
                <c:pt idx="188">
                  <c:v>22.086349999999999</c:v>
                </c:pt>
                <c:pt idx="189">
                  <c:v>20.498602000000002</c:v>
                </c:pt>
                <c:pt idx="190">
                  <c:v>17.559922</c:v>
                </c:pt>
                <c:pt idx="191">
                  <c:v>17.387157999999999</c:v>
                </c:pt>
                <c:pt idx="192">
                  <c:v>16.319469000000002</c:v>
                </c:pt>
                <c:pt idx="193">
                  <c:v>13.491695</c:v>
                </c:pt>
                <c:pt idx="194">
                  <c:v>21.995325999999999</c:v>
                </c:pt>
                <c:pt idx="195">
                  <c:v>22.890577</c:v>
                </c:pt>
                <c:pt idx="196">
                  <c:v>19.192043000000002</c:v>
                </c:pt>
                <c:pt idx="197">
                  <c:v>12.565581999999999</c:v>
                </c:pt>
                <c:pt idx="198">
                  <c:v>20.213376</c:v>
                </c:pt>
                <c:pt idx="199">
                  <c:v>21.656780000000001</c:v>
                </c:pt>
                <c:pt idx="200">
                  <c:v>21.283047</c:v>
                </c:pt>
                <c:pt idx="201">
                  <c:v>20.679067</c:v>
                </c:pt>
                <c:pt idx="202">
                  <c:v>20.276534999999999</c:v>
                </c:pt>
                <c:pt idx="203">
                  <c:v>16.515525</c:v>
                </c:pt>
                <c:pt idx="204">
                  <c:v>19.902895000000001</c:v>
                </c:pt>
                <c:pt idx="205">
                  <c:v>28.173611999999999</c:v>
                </c:pt>
                <c:pt idx="206">
                  <c:v>23.423829000000001</c:v>
                </c:pt>
                <c:pt idx="207">
                  <c:v>18.502392</c:v>
                </c:pt>
                <c:pt idx="208">
                  <c:v>19.126939</c:v>
                </c:pt>
                <c:pt idx="209">
                  <c:v>21.508815999999999</c:v>
                </c:pt>
                <c:pt idx="210">
                  <c:v>12.224221999999999</c:v>
                </c:pt>
                <c:pt idx="211">
                  <c:v>15.849387999999999</c:v>
                </c:pt>
                <c:pt idx="212">
                  <c:v>6.291474</c:v>
                </c:pt>
                <c:pt idx="213">
                  <c:v>20.296606000000001</c:v>
                </c:pt>
                <c:pt idx="214">
                  <c:v>20.443650000000002</c:v>
                </c:pt>
                <c:pt idx="215">
                  <c:v>16.745961999999999</c:v>
                </c:pt>
                <c:pt idx="216">
                  <c:v>17.777567000000001</c:v>
                </c:pt>
                <c:pt idx="217">
                  <c:v>9.2563589999999998</c:v>
                </c:pt>
                <c:pt idx="218">
                  <c:v>29.513265000000001</c:v>
                </c:pt>
                <c:pt idx="219">
                  <c:v>31.796427000000001</c:v>
                </c:pt>
                <c:pt idx="220">
                  <c:v>16.588916000000001</c:v>
                </c:pt>
                <c:pt idx="221">
                  <c:v>-26.863392999999999</c:v>
                </c:pt>
                <c:pt idx="222">
                  <c:v>35.614870000000003</c:v>
                </c:pt>
                <c:pt idx="223">
                  <c:v>-4.0119429999999996</c:v>
                </c:pt>
                <c:pt idx="224">
                  <c:v>-30.710083999999998</c:v>
                </c:pt>
                <c:pt idx="225">
                  <c:v>35.745215999999999</c:v>
                </c:pt>
                <c:pt idx="226">
                  <c:v>23.989688000000001</c:v>
                </c:pt>
                <c:pt idx="227">
                  <c:v>-47.954946</c:v>
                </c:pt>
                <c:pt idx="228">
                  <c:v>3.032003</c:v>
                </c:pt>
                <c:pt idx="229">
                  <c:v>18.982778</c:v>
                </c:pt>
                <c:pt idx="230">
                  <c:v>18.957585000000002</c:v>
                </c:pt>
                <c:pt idx="231">
                  <c:v>18.804389</c:v>
                </c:pt>
                <c:pt idx="232">
                  <c:v>18.613897000000001</c:v>
                </c:pt>
                <c:pt idx="233">
                  <c:v>18.429389</c:v>
                </c:pt>
                <c:pt idx="234">
                  <c:v>18.275856999999998</c:v>
                </c:pt>
                <c:pt idx="235">
                  <c:v>17.943035999999999</c:v>
                </c:pt>
                <c:pt idx="236">
                  <c:v>17.712052</c:v>
                </c:pt>
                <c:pt idx="237">
                  <c:v>17.519669</c:v>
                </c:pt>
                <c:pt idx="238">
                  <c:v>17.406020000000002</c:v>
                </c:pt>
                <c:pt idx="239">
                  <c:v>17.21153</c:v>
                </c:pt>
                <c:pt idx="240">
                  <c:v>17.065655</c:v>
                </c:pt>
                <c:pt idx="241">
                  <c:v>16.848718000000002</c:v>
                </c:pt>
                <c:pt idx="242">
                  <c:v>16.734521000000001</c:v>
                </c:pt>
                <c:pt idx="243">
                  <c:v>16.598151999999999</c:v>
                </c:pt>
                <c:pt idx="244">
                  <c:v>16.479968</c:v>
                </c:pt>
                <c:pt idx="245">
                  <c:v>16.405184999999999</c:v>
                </c:pt>
                <c:pt idx="246">
                  <c:v>16.214459000000002</c:v>
                </c:pt>
                <c:pt idx="247">
                  <c:v>16.194269999999999</c:v>
                </c:pt>
                <c:pt idx="248">
                  <c:v>16.073867</c:v>
                </c:pt>
                <c:pt idx="249">
                  <c:v>15.928006999999999</c:v>
                </c:pt>
                <c:pt idx="250">
                  <c:v>15.911338000000001</c:v>
                </c:pt>
                <c:pt idx="251">
                  <c:v>15.767109</c:v>
                </c:pt>
                <c:pt idx="252">
                  <c:v>15.708697000000001</c:v>
                </c:pt>
                <c:pt idx="253">
                  <c:v>15.589447</c:v>
                </c:pt>
                <c:pt idx="254">
                  <c:v>15.474316</c:v>
                </c:pt>
                <c:pt idx="255">
                  <c:v>15.405092</c:v>
                </c:pt>
                <c:pt idx="256">
                  <c:v>15.333028000000001</c:v>
                </c:pt>
                <c:pt idx="257">
                  <c:v>15.252463000000001</c:v>
                </c:pt>
                <c:pt idx="258">
                  <c:v>15.195904000000001</c:v>
                </c:pt>
                <c:pt idx="259">
                  <c:v>15.095200999999999</c:v>
                </c:pt>
                <c:pt idx="260">
                  <c:v>14.983771000000001</c:v>
                </c:pt>
                <c:pt idx="261">
                  <c:v>14.888081</c:v>
                </c:pt>
                <c:pt idx="262">
                  <c:v>14.840168</c:v>
                </c:pt>
                <c:pt idx="263">
                  <c:v>14.795642000000001</c:v>
                </c:pt>
                <c:pt idx="264">
                  <c:v>14.744783</c:v>
                </c:pt>
                <c:pt idx="265">
                  <c:v>14.648778999999999</c:v>
                </c:pt>
                <c:pt idx="266">
                  <c:v>14.559893000000001</c:v>
                </c:pt>
                <c:pt idx="267">
                  <c:v>14.440512999999999</c:v>
                </c:pt>
                <c:pt idx="268">
                  <c:v>14.345015999999999</c:v>
                </c:pt>
                <c:pt idx="269">
                  <c:v>14.292555</c:v>
                </c:pt>
                <c:pt idx="270">
                  <c:v>14.235636</c:v>
                </c:pt>
                <c:pt idx="271">
                  <c:v>14.151483000000001</c:v>
                </c:pt>
                <c:pt idx="272">
                  <c:v>14.056407999999999</c:v>
                </c:pt>
                <c:pt idx="273">
                  <c:v>13.999504999999999</c:v>
                </c:pt>
                <c:pt idx="274">
                  <c:v>13.877857000000001</c:v>
                </c:pt>
                <c:pt idx="275">
                  <c:v>13.841481999999999</c:v>
                </c:pt>
                <c:pt idx="276">
                  <c:v>13.768658</c:v>
                </c:pt>
                <c:pt idx="277">
                  <c:v>13.612105</c:v>
                </c:pt>
                <c:pt idx="278">
                  <c:v>13.515698</c:v>
                </c:pt>
                <c:pt idx="279">
                  <c:v>13.402196999999999</c:v>
                </c:pt>
                <c:pt idx="280">
                  <c:v>13.266066</c:v>
                </c:pt>
                <c:pt idx="281">
                  <c:v>13.150902</c:v>
                </c:pt>
                <c:pt idx="282">
                  <c:v>12.984742000000001</c:v>
                </c:pt>
                <c:pt idx="283">
                  <c:v>12.768162999999999</c:v>
                </c:pt>
                <c:pt idx="284">
                  <c:v>12.44834</c:v>
                </c:pt>
                <c:pt idx="285">
                  <c:v>11.939030000000001</c:v>
                </c:pt>
                <c:pt idx="286">
                  <c:v>11.07587</c:v>
                </c:pt>
                <c:pt idx="287">
                  <c:v>9.9089100000000006</c:v>
                </c:pt>
                <c:pt idx="288">
                  <c:v>8.6121200000000009</c:v>
                </c:pt>
                <c:pt idx="289">
                  <c:v>7.5460440000000002</c:v>
                </c:pt>
                <c:pt idx="290">
                  <c:v>6.8808730000000002</c:v>
                </c:pt>
                <c:pt idx="291">
                  <c:v>6.5059990000000001</c:v>
                </c:pt>
                <c:pt idx="292">
                  <c:v>6.3353979999999996</c:v>
                </c:pt>
                <c:pt idx="293">
                  <c:v>6.2371319999999999</c:v>
                </c:pt>
                <c:pt idx="294">
                  <c:v>6.1712290000000003</c:v>
                </c:pt>
                <c:pt idx="295">
                  <c:v>6.1329219999999998</c:v>
                </c:pt>
                <c:pt idx="296">
                  <c:v>6.1126480000000001</c:v>
                </c:pt>
                <c:pt idx="297">
                  <c:v>6.106007</c:v>
                </c:pt>
                <c:pt idx="298">
                  <c:v>6.1302139999999996</c:v>
                </c:pt>
                <c:pt idx="299">
                  <c:v>6.1523139999999996</c:v>
                </c:pt>
                <c:pt idx="300">
                  <c:v>6.1530110000000002</c:v>
                </c:pt>
                <c:pt idx="301">
                  <c:v>6.1566910000000004</c:v>
                </c:pt>
                <c:pt idx="302">
                  <c:v>6.1291820000000001</c:v>
                </c:pt>
                <c:pt idx="303">
                  <c:v>6.1039789999999998</c:v>
                </c:pt>
                <c:pt idx="304">
                  <c:v>6.0478810000000003</c:v>
                </c:pt>
                <c:pt idx="305">
                  <c:v>5.9932090000000002</c:v>
                </c:pt>
                <c:pt idx="306">
                  <c:v>5.922498</c:v>
                </c:pt>
                <c:pt idx="307">
                  <c:v>5.8469189999999998</c:v>
                </c:pt>
                <c:pt idx="308">
                  <c:v>5.8370100000000003</c:v>
                </c:pt>
                <c:pt idx="309">
                  <c:v>5.7941070000000003</c:v>
                </c:pt>
                <c:pt idx="310">
                  <c:v>5.8122319999999998</c:v>
                </c:pt>
                <c:pt idx="311">
                  <c:v>5.8257219999999998</c:v>
                </c:pt>
                <c:pt idx="312">
                  <c:v>5.7935369999999997</c:v>
                </c:pt>
                <c:pt idx="313">
                  <c:v>5.805606</c:v>
                </c:pt>
                <c:pt idx="314">
                  <c:v>5.8030650000000001</c:v>
                </c:pt>
                <c:pt idx="315">
                  <c:v>5.8113570000000001</c:v>
                </c:pt>
                <c:pt idx="316">
                  <c:v>5.773244</c:v>
                </c:pt>
                <c:pt idx="317">
                  <c:v>5.8076619999999997</c:v>
                </c:pt>
                <c:pt idx="318">
                  <c:v>5.8048010000000003</c:v>
                </c:pt>
                <c:pt idx="319">
                  <c:v>5.8061949999999998</c:v>
                </c:pt>
                <c:pt idx="320">
                  <c:v>5.8461650000000001</c:v>
                </c:pt>
                <c:pt idx="321">
                  <c:v>5.7985540000000002</c:v>
                </c:pt>
                <c:pt idx="322">
                  <c:v>5.8418450000000002</c:v>
                </c:pt>
                <c:pt idx="323">
                  <c:v>5.7426599999999999</c:v>
                </c:pt>
                <c:pt idx="324">
                  <c:v>5.6221300000000003</c:v>
                </c:pt>
                <c:pt idx="325">
                  <c:v>5.6252449999999996</c:v>
                </c:pt>
                <c:pt idx="326">
                  <c:v>5.5608839999999997</c:v>
                </c:pt>
                <c:pt idx="327">
                  <c:v>5.637696</c:v>
                </c:pt>
                <c:pt idx="328">
                  <c:v>5.6468129999999999</c:v>
                </c:pt>
                <c:pt idx="329">
                  <c:v>5.7129919999999998</c:v>
                </c:pt>
                <c:pt idx="330">
                  <c:v>5.8275499999999996</c:v>
                </c:pt>
                <c:pt idx="331">
                  <c:v>5.9011500000000003</c:v>
                </c:pt>
                <c:pt idx="332">
                  <c:v>5.9439149999999996</c:v>
                </c:pt>
                <c:pt idx="333">
                  <c:v>5.9990360000000003</c:v>
                </c:pt>
                <c:pt idx="334">
                  <c:v>6.0687530000000001</c:v>
                </c:pt>
                <c:pt idx="335">
                  <c:v>6.0809839999999999</c:v>
                </c:pt>
                <c:pt idx="336">
                  <c:v>6.2780610000000001</c:v>
                </c:pt>
                <c:pt idx="337">
                  <c:v>6.2643680000000002</c:v>
                </c:pt>
                <c:pt idx="338">
                  <c:v>6.3947520000000004</c:v>
                </c:pt>
                <c:pt idx="339">
                  <c:v>6.5203009999999999</c:v>
                </c:pt>
                <c:pt idx="340">
                  <c:v>6.5321990000000003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8-4A2D-8626-99196C1F8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4466141732283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'Na 0.05'!$G$1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 0.05'!$F$2:$F$442</c:f>
              <c:numCache>
                <c:formatCode>General</c:formatCode>
                <c:ptCount val="4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 0.05'!$G$2:$G$442</c:f>
              <c:numCache>
                <c:formatCode>General</c:formatCode>
                <c:ptCount val="441"/>
                <c:pt idx="0">
                  <c:v>8.058534273371464</c:v>
                </c:pt>
                <c:pt idx="1">
                  <c:v>10.368008256614852</c:v>
                </c:pt>
                <c:pt idx="2">
                  <c:v>9.1434773271869521</c:v>
                </c:pt>
                <c:pt idx="3">
                  <c:v>8.6113480011132282</c:v>
                </c:pt>
                <c:pt idx="4">
                  <c:v>9.3100754447723943</c:v>
                </c:pt>
                <c:pt idx="5">
                  <c:v>12.019520394730241</c:v>
                </c:pt>
                <c:pt idx="6">
                  <c:v>9.3236725515310699</c:v>
                </c:pt>
                <c:pt idx="7">
                  <c:v>11.697955158505353</c:v>
                </c:pt>
                <c:pt idx="8">
                  <c:v>13.485059238149642</c:v>
                </c:pt>
                <c:pt idx="9">
                  <c:v>11.126763323675121</c:v>
                </c:pt>
                <c:pt idx="10">
                  <c:v>9.0724975167575703</c:v>
                </c:pt>
                <c:pt idx="11">
                  <c:v>9.2409955307619196</c:v>
                </c:pt>
                <c:pt idx="12">
                  <c:v>6.9492817956560522</c:v>
                </c:pt>
                <c:pt idx="13">
                  <c:v>7.7109909197233337</c:v>
                </c:pt>
                <c:pt idx="14">
                  <c:v>5.6241679049405304</c:v>
                </c:pt>
                <c:pt idx="15">
                  <c:v>12.258721254215502</c:v>
                </c:pt>
                <c:pt idx="16">
                  <c:v>6.1027103835956495</c:v>
                </c:pt>
                <c:pt idx="17">
                  <c:v>8.495293601137865</c:v>
                </c:pt>
                <c:pt idx="18">
                  <c:v>6.7351687584163979</c:v>
                </c:pt>
                <c:pt idx="19">
                  <c:v>3.7676566611214111</c:v>
                </c:pt>
                <c:pt idx="20">
                  <c:v>5.1752419015324023</c:v>
                </c:pt>
                <c:pt idx="21">
                  <c:v>7.0226673636651249</c:v>
                </c:pt>
                <c:pt idx="22">
                  <c:v>7.3583588717613413</c:v>
                </c:pt>
                <c:pt idx="23">
                  <c:v>14.346734479176279</c:v>
                </c:pt>
                <c:pt idx="24">
                  <c:v>43.872994298206663</c:v>
                </c:pt>
                <c:pt idx="25">
                  <c:v>1.5089505998770026E-4</c:v>
                </c:pt>
                <c:pt idx="26">
                  <c:v>6.8471440960830021</c:v>
                </c:pt>
                <c:pt idx="27">
                  <c:v>3.143503126814203E-3</c:v>
                </c:pt>
                <c:pt idx="28">
                  <c:v>11.818794069374283</c:v>
                </c:pt>
                <c:pt idx="29">
                  <c:v>15.4424312536324</c:v>
                </c:pt>
                <c:pt idx="30">
                  <c:v>13.384333185637521</c:v>
                </c:pt>
                <c:pt idx="31">
                  <c:v>12.657601419572197</c:v>
                </c:pt>
                <c:pt idx="32">
                  <c:v>12.857474095617883</c:v>
                </c:pt>
                <c:pt idx="33">
                  <c:v>12.130667068863639</c:v>
                </c:pt>
                <c:pt idx="34">
                  <c:v>13.286029119524805</c:v>
                </c:pt>
                <c:pt idx="35">
                  <c:v>12.870991792977296</c:v>
                </c:pt>
                <c:pt idx="36">
                  <c:v>12.167852036761774</c:v>
                </c:pt>
                <c:pt idx="37">
                  <c:v>12.41821551298065</c:v>
                </c:pt>
                <c:pt idx="38">
                  <c:v>12.368916430010943</c:v>
                </c:pt>
                <c:pt idx="39">
                  <c:v>12.41852395387958</c:v>
                </c:pt>
                <c:pt idx="40">
                  <c:v>12.976342112080333</c:v>
                </c:pt>
                <c:pt idx="41">
                  <c:v>12.32075316183216</c:v>
                </c:pt>
                <c:pt idx="42">
                  <c:v>12.946226340118118</c:v>
                </c:pt>
                <c:pt idx="43">
                  <c:v>12.938364988319368</c:v>
                </c:pt>
                <c:pt idx="44">
                  <c:v>12.94158503861013</c:v>
                </c:pt>
                <c:pt idx="45">
                  <c:v>13.422429238829647</c:v>
                </c:pt>
                <c:pt idx="46">
                  <c:v>13.769062665731056</c:v>
                </c:pt>
                <c:pt idx="47">
                  <c:v>13.820055587998118</c:v>
                </c:pt>
                <c:pt idx="48">
                  <c:v>14.057441818455692</c:v>
                </c:pt>
                <c:pt idx="49">
                  <c:v>14.408719837829244</c:v>
                </c:pt>
                <c:pt idx="50">
                  <c:v>14.149076479019651</c:v>
                </c:pt>
                <c:pt idx="51">
                  <c:v>14.732597509822442</c:v>
                </c:pt>
                <c:pt idx="52">
                  <c:v>14.811597877803248</c:v>
                </c:pt>
                <c:pt idx="53">
                  <c:v>15.100237253284273</c:v>
                </c:pt>
                <c:pt idx="54">
                  <c:v>15.803328482009237</c:v>
                </c:pt>
                <c:pt idx="55">
                  <c:v>15.666081931172801</c:v>
                </c:pt>
                <c:pt idx="56">
                  <c:v>15.943967210140297</c:v>
                </c:pt>
                <c:pt idx="57">
                  <c:v>15.973033787090333</c:v>
                </c:pt>
                <c:pt idx="58">
                  <c:v>16.299490018242636</c:v>
                </c:pt>
                <c:pt idx="59">
                  <c:v>16.714769322703795</c:v>
                </c:pt>
                <c:pt idx="60">
                  <c:v>17.330656729574386</c:v>
                </c:pt>
                <c:pt idx="61">
                  <c:v>17.415656167684265</c:v>
                </c:pt>
                <c:pt idx="62">
                  <c:v>17.246508077901584</c:v>
                </c:pt>
                <c:pt idx="63">
                  <c:v>17.31499055526135</c:v>
                </c:pt>
                <c:pt idx="64">
                  <c:v>17.720595290914439</c:v>
                </c:pt>
                <c:pt idx="65">
                  <c:v>18.116977470578071</c:v>
                </c:pt>
                <c:pt idx="66">
                  <c:v>18.462500389253812</c:v>
                </c:pt>
                <c:pt idx="67">
                  <c:v>18.554066981883523</c:v>
                </c:pt>
                <c:pt idx="68">
                  <c:v>18.831700609109685</c:v>
                </c:pt>
                <c:pt idx="69">
                  <c:v>19.145937464717694</c:v>
                </c:pt>
                <c:pt idx="70">
                  <c:v>19.512225988551968</c:v>
                </c:pt>
                <c:pt idx="71">
                  <c:v>19.870648081206046</c:v>
                </c:pt>
                <c:pt idx="72">
                  <c:v>20.037671917437983</c:v>
                </c:pt>
                <c:pt idx="73">
                  <c:v>20.372239724938215</c:v>
                </c:pt>
                <c:pt idx="74">
                  <c:v>20.377170261076163</c:v>
                </c:pt>
                <c:pt idx="75">
                  <c:v>21.007601151021916</c:v>
                </c:pt>
                <c:pt idx="76">
                  <c:v>21.026073635659703</c:v>
                </c:pt>
                <c:pt idx="77">
                  <c:v>21.564319677356337</c:v>
                </c:pt>
                <c:pt idx="78">
                  <c:v>21.745372737774399</c:v>
                </c:pt>
                <c:pt idx="79">
                  <c:v>22.349229944728727</c:v>
                </c:pt>
                <c:pt idx="80">
                  <c:v>22.853592446088459</c:v>
                </c:pt>
                <c:pt idx="81">
                  <c:v>23.17294681177124</c:v>
                </c:pt>
                <c:pt idx="82">
                  <c:v>23.924697025564434</c:v>
                </c:pt>
                <c:pt idx="83">
                  <c:v>24.682642967734008</c:v>
                </c:pt>
                <c:pt idx="84">
                  <c:v>25.893050448842622</c:v>
                </c:pt>
                <c:pt idx="85">
                  <c:v>27.524690497447562</c:v>
                </c:pt>
                <c:pt idx="86">
                  <c:v>29.86345930935887</c:v>
                </c:pt>
                <c:pt idx="87">
                  <c:v>33.359592310168871</c:v>
                </c:pt>
                <c:pt idx="88">
                  <c:v>38.718371419805393</c:v>
                </c:pt>
                <c:pt idx="89">
                  <c:v>46.316165065248974</c:v>
                </c:pt>
                <c:pt idx="90">
                  <c:v>53.764217802555777</c:v>
                </c:pt>
                <c:pt idx="91">
                  <c:v>59.262203721880191</c:v>
                </c:pt>
                <c:pt idx="92">
                  <c:v>63.230357412771824</c:v>
                </c:pt>
                <c:pt idx="93">
                  <c:v>65.236457248155418</c:v>
                </c:pt>
                <c:pt idx="94">
                  <c:v>66.243108407766712</c:v>
                </c:pt>
                <c:pt idx="95">
                  <c:v>66.89413364065868</c:v>
                </c:pt>
                <c:pt idx="96">
                  <c:v>68.296792900489848</c:v>
                </c:pt>
                <c:pt idx="97">
                  <c:v>68.783766333991693</c:v>
                </c:pt>
                <c:pt idx="98">
                  <c:v>69.492720218240422</c:v>
                </c:pt>
                <c:pt idx="99">
                  <c:v>70.264131024161301</c:v>
                </c:pt>
                <c:pt idx="100">
                  <c:v>69.57592069700074</c:v>
                </c:pt>
                <c:pt idx="101">
                  <c:v>71.094100159138819</c:v>
                </c:pt>
                <c:pt idx="102">
                  <c:v>69.813453679527456</c:v>
                </c:pt>
                <c:pt idx="103">
                  <c:v>71.571162897950586</c:v>
                </c:pt>
                <c:pt idx="104">
                  <c:v>72.687683928579133</c:v>
                </c:pt>
                <c:pt idx="105">
                  <c:v>72.696123978573411</c:v>
                </c:pt>
                <c:pt idx="106">
                  <c:v>73.293185245278266</c:v>
                </c:pt>
                <c:pt idx="107">
                  <c:v>73.903932858470171</c:v>
                </c:pt>
                <c:pt idx="108">
                  <c:v>74.054198946441289</c:v>
                </c:pt>
                <c:pt idx="109">
                  <c:v>74.093621438779039</c:v>
                </c:pt>
                <c:pt idx="110">
                  <c:v>73.772358182099708</c:v>
                </c:pt>
                <c:pt idx="111">
                  <c:v>73.438504306600237</c:v>
                </c:pt>
                <c:pt idx="112">
                  <c:v>74.794936983569244</c:v>
                </c:pt>
                <c:pt idx="113">
                  <c:v>74.486072864990447</c:v>
                </c:pt>
                <c:pt idx="114">
                  <c:v>74.100399652664208</c:v>
                </c:pt>
                <c:pt idx="115">
                  <c:v>74.923315144025878</c:v>
                </c:pt>
                <c:pt idx="116">
                  <c:v>75.671698717407494</c:v>
                </c:pt>
                <c:pt idx="117">
                  <c:v>75.550296452116982</c:v>
                </c:pt>
                <c:pt idx="118">
                  <c:v>76.329786260868929</c:v>
                </c:pt>
                <c:pt idx="119">
                  <c:v>76.950808660219124</c:v>
                </c:pt>
                <c:pt idx="120">
                  <c:v>74.333087662675425</c:v>
                </c:pt>
                <c:pt idx="121">
                  <c:v>73.593719909425133</c:v>
                </c:pt>
                <c:pt idx="122">
                  <c:v>77.952861972520566</c:v>
                </c:pt>
                <c:pt idx="123">
                  <c:v>80.20542502326893</c:v>
                </c:pt>
                <c:pt idx="124">
                  <c:v>79.514121262949587</c:v>
                </c:pt>
                <c:pt idx="125">
                  <c:v>77.730546468370164</c:v>
                </c:pt>
                <c:pt idx="126">
                  <c:v>80.819059592136881</c:v>
                </c:pt>
                <c:pt idx="127">
                  <c:v>77.642643994666997</c:v>
                </c:pt>
                <c:pt idx="128">
                  <c:v>75.341734820196535</c:v>
                </c:pt>
                <c:pt idx="129">
                  <c:v>75.30437634283652</c:v>
                </c:pt>
                <c:pt idx="130">
                  <c:v>68.20421606540188</c:v>
                </c:pt>
                <c:pt idx="131">
                  <c:v>66.064197833769526</c:v>
                </c:pt>
                <c:pt idx="132">
                  <c:v>69.071829329275047</c:v>
                </c:pt>
                <c:pt idx="133">
                  <c:v>72.23523197954971</c:v>
                </c:pt>
                <c:pt idx="134">
                  <c:v>69.712312929269487</c:v>
                </c:pt>
                <c:pt idx="135">
                  <c:v>61.657712389875243</c:v>
                </c:pt>
                <c:pt idx="136">
                  <c:v>53.620763689043976</c:v>
                </c:pt>
                <c:pt idx="137">
                  <c:v>55.979977840728431</c:v>
                </c:pt>
                <c:pt idx="138">
                  <c:v>54.235148351187462</c:v>
                </c:pt>
                <c:pt idx="139">
                  <c:v>54.05370435265705</c:v>
                </c:pt>
                <c:pt idx="140">
                  <c:v>57.037613928596826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38-439C-8B56-2C7EC244F7F9}"/>
            </c:ext>
          </c:extLst>
        </c:ser>
        <c:ser>
          <c:idx val="1"/>
          <c:order val="1"/>
          <c:tx>
            <c:strRef>
              <c:f>'Na 0.05'!$I$1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'Na 0.05'!$F$2:$F$442</c:f>
              <c:numCache>
                <c:formatCode>General</c:formatCode>
                <c:ptCount val="4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 0.05'!$I$2:$I$442</c:f>
              <c:numCache>
                <c:formatCode>General</c:formatCode>
                <c:ptCount val="441"/>
                <c:pt idx="0">
                  <c:v>-332.35787022366463</c:v>
                </c:pt>
                <c:pt idx="1">
                  <c:v>-329.98460965582149</c:v>
                </c:pt>
                <c:pt idx="2">
                  <c:v>-327.58737675901028</c:v>
                </c:pt>
                <c:pt idx="3">
                  <c:v>-325.16580647238374</c:v>
                </c:pt>
                <c:pt idx="4">
                  <c:v>-322.71952628487321</c:v>
                </c:pt>
                <c:pt idx="5">
                  <c:v>-320.2481560441575</c:v>
                </c:pt>
                <c:pt idx="6">
                  <c:v>-317.75130775972303</c:v>
                </c:pt>
                <c:pt idx="7">
                  <c:v>-315.22858539980217</c:v>
                </c:pt>
                <c:pt idx="8">
                  <c:v>-312.67958468196542</c:v>
                </c:pt>
                <c:pt idx="9">
                  <c:v>-310.10389285713575</c:v>
                </c:pt>
                <c:pt idx="10">
                  <c:v>-307.50108848678144</c:v>
                </c:pt>
                <c:pt idx="11">
                  <c:v>-304.87074121303726</c:v>
                </c:pt>
                <c:pt idx="12">
                  <c:v>-302.21241152148724</c:v>
                </c:pt>
                <c:pt idx="13">
                  <c:v>-299.52565049633768</c:v>
                </c:pt>
                <c:pt idx="14">
                  <c:v>-296.80999956769199</c:v>
                </c:pt>
                <c:pt idx="15">
                  <c:v>-294.0649902506284</c:v>
                </c:pt>
                <c:pt idx="16">
                  <c:v>-291.2901438757707</c:v>
                </c:pt>
                <c:pt idx="17">
                  <c:v>-288.48497131102386</c:v>
                </c:pt>
                <c:pt idx="18">
                  <c:v>-285.64897267413699</c:v>
                </c:pt>
                <c:pt idx="19">
                  <c:v>-282.78163703573739</c:v>
                </c:pt>
                <c:pt idx="20">
                  <c:v>-279.88244211246683</c:v>
                </c:pt>
                <c:pt idx="21">
                  <c:v>-276.95085394983005</c:v>
                </c:pt>
                <c:pt idx="22">
                  <c:v>-273.98632659435475</c:v>
                </c:pt>
                <c:pt idx="23">
                  <c:v>-270.98830175463672</c:v>
                </c:pt>
                <c:pt idx="24">
                  <c:v>-267.95620845083101</c:v>
                </c:pt>
                <c:pt idx="25">
                  <c:v>-264.88946265212462</c:v>
                </c:pt>
                <c:pt idx="26">
                  <c:v>-261.78746690170897</c:v>
                </c:pt>
                <c:pt idx="27">
                  <c:v>-258.64960992874524</c:v>
                </c:pt>
                <c:pt idx="28">
                  <c:v>-255.47526624679347</c:v>
                </c:pt>
                <c:pt idx="29">
                  <c:v>-252.26379573815223</c:v>
                </c:pt>
                <c:pt idx="30">
                  <c:v>-249.01454322352697</c:v>
                </c:pt>
                <c:pt idx="31">
                  <c:v>-245.72683801642097</c:v>
                </c:pt>
                <c:pt idx="32">
                  <c:v>-242.3999934616113</c:v>
                </c:pt>
                <c:pt idx="33">
                  <c:v>-239.03330645704341</c:v>
                </c:pt>
                <c:pt idx="34">
                  <c:v>-235.62605695844468</c:v>
                </c:pt>
                <c:pt idx="35">
                  <c:v>-232.17750746592344</c:v>
                </c:pt>
                <c:pt idx="36">
                  <c:v>-228.6869024917861</c:v>
                </c:pt>
                <c:pt idx="37">
                  <c:v>-225.15346800876364</c:v>
                </c:pt>
                <c:pt idx="38">
                  <c:v>-221.57641087780269</c:v>
                </c:pt>
                <c:pt idx="39">
                  <c:v>-217.95491825453155</c:v>
                </c:pt>
                <c:pt idx="40">
                  <c:v>-214.28815697346965</c:v>
                </c:pt>
                <c:pt idx="41">
                  <c:v>-210.57527290899804</c:v>
                </c:pt>
                <c:pt idx="42">
                  <c:v>-206.81539031206489</c:v>
                </c:pt>
                <c:pt idx="43">
                  <c:v>-203.00761112154009</c:v>
                </c:pt>
                <c:pt idx="44">
                  <c:v>-199.15101424908573</c:v>
                </c:pt>
                <c:pt idx="45">
                  <c:v>-195.2446548363414</c:v>
                </c:pt>
                <c:pt idx="46">
                  <c:v>-191.28756348317188</c:v>
                </c:pt>
                <c:pt idx="47">
                  <c:v>-187.27874544564725</c:v>
                </c:pt>
                <c:pt idx="48">
                  <c:v>-183.21717980236565</c:v>
                </c:pt>
                <c:pt idx="49">
                  <c:v>-179.10181858764997</c:v>
                </c:pt>
                <c:pt idx="50">
                  <c:v>-174.93158589007135</c:v>
                </c:pt>
                <c:pt idx="51">
                  <c:v>-170.7053769146728</c:v>
                </c:pt>
                <c:pt idx="52">
                  <c:v>-166.42205700717432</c:v>
                </c:pt>
                <c:pt idx="53">
                  <c:v>-162.08046063834934</c:v>
                </c:pt>
                <c:pt idx="54">
                  <c:v>-157.67939034666381</c:v>
                </c:pt>
                <c:pt idx="55">
                  <c:v>-153.21761563716177</c:v>
                </c:pt>
                <c:pt idx="56">
                  <c:v>-148.69387183447236</c:v>
                </c:pt>
                <c:pt idx="57">
                  <c:v>-144.10685888768944</c:v>
                </c:pt>
                <c:pt idx="58">
                  <c:v>-139.45524012475448</c:v>
                </c:pt>
                <c:pt idx="59">
                  <c:v>-134.73764095383467</c:v>
                </c:pt>
                <c:pt idx="60">
                  <c:v>-129.9526475090446</c:v>
                </c:pt>
                <c:pt idx="61">
                  <c:v>-125.09880523771085</c:v>
                </c:pt>
                <c:pt idx="62">
                  <c:v>-120.17461742621276</c:v>
                </c:pt>
                <c:pt idx="63">
                  <c:v>-115.1785436612621</c:v>
                </c:pt>
                <c:pt idx="64">
                  <c:v>-110.10899822329759</c:v>
                </c:pt>
                <c:pt idx="65">
                  <c:v>-104.96434840847428</c:v>
                </c:pt>
                <c:pt idx="66">
                  <c:v>-99.742912775519244</c:v>
                </c:pt>
                <c:pt idx="67">
                  <c:v>-94.442959313497227</c:v>
                </c:pt>
                <c:pt idx="68">
                  <c:v>-89.062703526293035</c:v>
                </c:pt>
                <c:pt idx="69">
                  <c:v>-83.600306429360671</c:v>
                </c:pt>
                <c:pt idx="70">
                  <c:v>-78.053872454013799</c:v>
                </c:pt>
                <c:pt idx="71">
                  <c:v>-72.421447254243049</c:v>
                </c:pt>
                <c:pt idx="72">
                  <c:v>-66.701015410725859</c:v>
                </c:pt>
                <c:pt idx="73">
                  <c:v>-60.890498026365776</c:v>
                </c:pt>
                <c:pt idx="74">
                  <c:v>-54.987750207333534</c:v>
                </c:pt>
                <c:pt idx="75">
                  <c:v>-48.990558423196603</c:v>
                </c:pt>
                <c:pt idx="76">
                  <c:v>-42.896637739315565</c:v>
                </c:pt>
                <c:pt idx="77">
                  <c:v>-36.703628914233263</c:v>
                </c:pt>
                <c:pt idx="78">
                  <c:v>-30.409095354313422</c:v>
                </c:pt>
                <c:pt idx="79">
                  <c:v>-24.010519917370289</c:v>
                </c:pt>
                <c:pt idx="80">
                  <c:v>-17.505301556477889</c:v>
                </c:pt>
                <c:pt idx="81">
                  <c:v>-10.89075179456222</c:v>
                </c:pt>
                <c:pt idx="82">
                  <c:v>-4.1640910197326093</c:v>
                </c:pt>
                <c:pt idx="83">
                  <c:v>2.6775554093674145</c:v>
                </c:pt>
                <c:pt idx="84">
                  <c:v>9.6371612596587966</c:v>
                </c:pt>
                <c:pt idx="85">
                  <c:v>16.717803733433698</c:v>
                </c:pt>
                <c:pt idx="86">
                  <c:v>23.92266800499408</c:v>
                </c:pt>
                <c:pt idx="87">
                  <c:v>31.255051998174849</c:v>
                </c:pt>
                <c:pt idx="88">
                  <c:v>38.718371419805408</c:v>
                </c:pt>
                <c:pt idx="89">
                  <c:v>46.316165065249038</c:v>
                </c:pt>
                <c:pt idx="90">
                  <c:v>54.052100413337143</c:v>
                </c:pt>
                <c:pt idx="91">
                  <c:v>61.929979529280217</c:v>
                </c:pt>
                <c:pt idx="92">
                  <c:v>69.953745295518388</c:v>
                </c:pt>
                <c:pt idx="93">
                  <c:v>78.127487991966518</c:v>
                </c:pt>
                <c:pt idx="94">
                  <c:v>86.455452248725237</c:v>
                </c:pt>
                <c:pt idx="95">
                  <c:v>94.942044396088818</c:v>
                </c:pt>
                <c:pt idx="96">
                  <c:v>103.59184023859393</c:v>
                </c:pt>
                <c:pt idx="97">
                  <c:v>112.40959328192434</c:v>
                </c:pt>
                <c:pt idx="98">
                  <c:v>121.40024344375138</c:v>
                </c:pt>
                <c:pt idx="99">
                  <c:v>130.56892628205048</c:v>
                </c:pt>
                <c:pt idx="100">
                  <c:v>139.92098277711546</c:v>
                </c:pt>
                <c:pt idx="101">
                  <c:v>149.46196970642416</c:v>
                </c:pt>
                <c:pt idx="102">
                  <c:v>159.1976706546983</c:v>
                </c:pt>
                <c:pt idx="103">
                  <c:v>169.13410770499866</c:v>
                </c:pt>
                <c:pt idx="104">
                  <c:v>179.27755386051388</c:v>
                </c:pt>
                <c:pt idx="105">
                  <c:v>189.63454625088184</c:v>
                </c:pt>
                <c:pt idx="106">
                  <c:v>200.21190018147024</c:v>
                </c:pt>
                <c:pt idx="107">
                  <c:v>211.01672408906074</c:v>
                </c:pt>
                <c:pt idx="108">
                  <c:v>222.05643547290333</c:v>
                </c:pt>
                <c:pt idx="109">
                  <c:v>233.33877787617075</c:v>
                </c:pt>
                <c:pt idx="110">
                  <c:v>244.87183899951106</c:v>
                </c:pt>
                <c:pt idx="111">
                  <c:v>256.66407003573522</c:v>
                </c:pt>
                <c:pt idx="112">
                  <c:v>268.7243063227827</c:v>
                </c:pt>
                <c:pt idx="113">
                  <c:v>281.06178942102679</c:v>
                </c:pt>
                <c:pt idx="114">
                  <c:v>293.68619073085779</c:v>
                </c:pt>
                <c:pt idx="115">
                  <c:v>306.60763677739078</c:v>
                </c:pt>
                <c:pt idx="116">
                  <c:v>319.83673630122212</c:v>
                </c:pt>
                <c:pt idx="117">
                  <c:v>333.38460930755537</c:v>
                </c:pt>
                <c:pt idx="118">
                  <c:v>347.26291824087252</c:v>
                </c:pt>
                <c:pt idx="119">
                  <c:v>361.48390146883935</c:v>
                </c:pt>
                <c:pt idx="120">
                  <c:v>376.06040927750541</c:v>
                </c:pt>
                <c:pt idx="121">
                  <c:v>391.00594260031494</c:v>
                </c:pt>
                <c:pt idx="122">
                  <c:v>406.33469472627326</c:v>
                </c:pt>
                <c:pt idx="123">
                  <c:v>422.06159625810096</c:v>
                </c:pt>
                <c:pt idx="124">
                  <c:v>438.20236361971342</c:v>
                </c:pt>
                <c:pt idx="125">
                  <c:v>454.77355144430203</c:v>
                </c:pt>
                <c:pt idx="126">
                  <c:v>471.79260921009609</c:v>
                </c:pt>
                <c:pt idx="127">
                  <c:v>489.27794253111711</c:v>
                </c:pt>
                <c:pt idx="128">
                  <c:v>507.2489795555</c:v>
                </c:pt>
                <c:pt idx="129">
                  <c:v>525.72624297493576</c:v>
                </c:pt>
                <c:pt idx="130">
                  <c:v>544.73142820635553</c:v>
                </c:pt>
                <c:pt idx="131">
                  <c:v>564.2874883720192</c:v>
                </c:pt>
                <c:pt idx="132">
                  <c:v>584.41872677784954</c:v>
                </c:pt>
                <c:pt idx="133">
                  <c:v>605.15089767340623</c:v>
                </c:pt>
                <c:pt idx="134">
                  <c:v>626.51131617185865</c:v>
                </c:pt>
                <c:pt idx="135">
                  <c:v>648.52897831641712</c:v>
                </c:pt>
                <c:pt idx="136">
                  <c:v>671.23469240299301</c:v>
                </c:pt>
                <c:pt idx="137">
                  <c:v>694.66122280977766</c:v>
                </c:pt>
                <c:pt idx="138">
                  <c:v>718.84344774581359</c:v>
                </c:pt>
                <c:pt idx="139">
                  <c:v>743.81853251581788</c:v>
                </c:pt>
                <c:pt idx="140">
                  <c:v>769.62612011148894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38-439C-8B56-2C7EC244F7F9}"/>
            </c:ext>
          </c:extLst>
        </c:ser>
        <c:ser>
          <c:idx val="2"/>
          <c:order val="2"/>
          <c:tx>
            <c:strRef>
              <c:f>'Na 0.05'!$J$1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'Na 0.05'!$F$2:$F$342</c:f>
              <c:numCache>
                <c:formatCode>General</c:formatCode>
                <c:ptCount val="3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 0.05'!$J$2:$J$342</c:f>
              <c:numCache>
                <c:formatCode>General</c:formatCode>
                <c:ptCount val="341"/>
                <c:pt idx="0">
                  <c:v>6.393245698910885</c:v>
                </c:pt>
                <c:pt idx="1">
                  <c:v>6.5149121923433171</c:v>
                </c:pt>
                <c:pt idx="2">
                  <c:v>6.6378076402548629</c:v>
                </c:pt>
                <c:pt idx="3">
                  <c:v>6.76195075768835</c:v>
                </c:pt>
                <c:pt idx="4">
                  <c:v>6.887360641626266</c:v>
                </c:pt>
                <c:pt idx="5">
                  <c:v>7.0140567807840526</c:v>
                </c:pt>
                <c:pt idx="6">
                  <c:v>7.1420590657063521</c:v>
                </c:pt>
                <c:pt idx="7">
                  <c:v>7.2713877991770737</c:v>
                </c:pt>
                <c:pt idx="8">
                  <c:v>7.4020637069547845</c:v>
                </c:pt>
                <c:pt idx="9">
                  <c:v>7.534107948845346</c:v>
                </c:pt>
                <c:pt idx="10">
                  <c:v>7.6675421301242288</c:v>
                </c:pt>
                <c:pt idx="11">
                  <c:v>7.8023883133214049</c:v>
                </c:pt>
                <c:pt idx="12">
                  <c:v>7.9386690303823855</c:v>
                </c:pt>
                <c:pt idx="13">
                  <c:v>8.0764072952194184</c:v>
                </c:pt>
                <c:pt idx="14">
                  <c:v>8.2156266166675991</c:v>
                </c:pt>
                <c:pt idx="15">
                  <c:v>8.3563510118611717</c:v>
                </c:pt>
                <c:pt idx="16">
                  <c:v>8.4986050200459715</c:v>
                </c:pt>
                <c:pt idx="17">
                  <c:v>8.6424137168448176</c:v>
                </c:pt>
                <c:pt idx="18">
                  <c:v>8.7878027289931033</c:v>
                </c:pt>
                <c:pt idx="19">
                  <c:v>8.9347982495629132</c:v>
                </c:pt>
                <c:pt idx="20">
                  <c:v>9.08342705369461</c:v>
                </c:pt>
                <c:pt idx="21">
                  <c:v>9.2337165148557112</c:v>
                </c:pt>
                <c:pt idx="22">
                  <c:v>9.3856946216478363</c:v>
                </c:pt>
                <c:pt idx="23">
                  <c:v>9.5393899951833738</c:v>
                </c:pt>
                <c:pt idx="24">
                  <c:v>9.6948319070545459</c:v>
                </c:pt>
                <c:pt idx="25">
                  <c:v>9.8520502979185274</c:v>
                </c:pt>
                <c:pt idx="26">
                  <c:v>10.011075796723478</c:v>
                </c:pt>
                <c:pt idx="27">
                  <c:v>10.171939740601317</c:v>
                </c:pt>
                <c:pt idx="28">
                  <c:v>10.334674195454479</c:v>
                </c:pt>
                <c:pt idx="29">
                  <c:v>10.499311977264988</c:v>
                </c:pt>
                <c:pt idx="30">
                  <c:v>10.665886674155619</c:v>
                </c:pt>
                <c:pt idx="31">
                  <c:v>10.83443266923431</c:v>
                </c:pt>
                <c:pt idx="32">
                  <c:v>11.004985164254411</c:v>
                </c:pt>
                <c:pt idx="33">
                  <c:v>11.17758020412505</c:v>
                </c:pt>
                <c:pt idx="34">
                  <c:v>11.352254702307384</c:v>
                </c:pt>
                <c:pt idx="35">
                  <c:v>11.529046467134354</c:v>
                </c:pt>
                <c:pt idx="36">
                  <c:v>11.707994229093362</c:v>
                </c:pt>
                <c:pt idx="37">
                  <c:v>11.889137669113218</c:v>
                </c:pt>
                <c:pt idx="38">
                  <c:v>12.072517447898743</c:v>
                </c:pt>
                <c:pt idx="39">
                  <c:v>12.258175236358628</c:v>
                </c:pt>
                <c:pt idx="40">
                  <c:v>12.446153747174261</c:v>
                </c:pt>
                <c:pt idx="41">
                  <c:v>12.636496767559905</c:v>
                </c:pt>
                <c:pt idx="42">
                  <c:v>12.829249193266879</c:v>
                </c:pt>
                <c:pt idx="43">
                  <c:v>13.024457063887326</c:v>
                </c:pt>
                <c:pt idx="44">
                  <c:v>13.222167599515718</c:v>
                </c:pt>
                <c:pt idx="45">
                  <c:v>13.422429238829647</c:v>
                </c:pt>
                <c:pt idx="46">
                  <c:v>13.625291678654143</c:v>
                </c:pt>
                <c:pt idx="47">
                  <c:v>13.830805915077647</c:v>
                </c:pt>
                <c:pt idx="48">
                  <c:v>14.039024286190937</c:v>
                </c:pt>
                <c:pt idx="49">
                  <c:v>14.250000516524274</c:v>
                </c:pt>
                <c:pt idx="50">
                  <c:v>14.463789763262056</c:v>
                </c:pt>
                <c:pt idx="51">
                  <c:v>14.680448664318462</c:v>
                </c:pt>
                <c:pt idx="52">
                  <c:v>14.900035388362113</c:v>
                </c:pt>
                <c:pt idx="53">
                  <c:v>15.122609686882562</c:v>
                </c:pt>
                <c:pt idx="54">
                  <c:v>15.348232948396429</c:v>
                </c:pt>
                <c:pt idx="55">
                  <c:v>15.576968254896698</c:v>
                </c:pt>
                <c:pt idx="56">
                  <c:v>15.808880440653915</c:v>
                </c:pt>
                <c:pt idx="57">
                  <c:v>16.044036153484655</c:v>
                </c:pt>
                <c:pt idx="58">
                  <c:v>16.282503918608796</c:v>
                </c:pt>
                <c:pt idx="59">
                  <c:v>16.524354205224057</c:v>
                </c:pt>
                <c:pt idx="60">
                  <c:v>16.769659495933816</c:v>
                </c:pt>
                <c:pt idx="61">
                  <c:v>17.018494359171775</c:v>
                </c:pt>
                <c:pt idx="62">
                  <c:v>17.270935524775503</c:v>
                </c:pt>
                <c:pt idx="63">
                  <c:v>17.527061962869794</c:v>
                </c:pt>
                <c:pt idx="64">
                  <c:v>17.786954966230184</c:v>
                </c:pt>
                <c:pt idx="65">
                  <c:v>18.050698236307014</c:v>
                </c:pt>
                <c:pt idx="66">
                  <c:v>18.31837797310142</c:v>
                </c:pt>
                <c:pt idx="67">
                  <c:v>18.590082969095732</c:v>
                </c:pt>
                <c:pt idx="68">
                  <c:v>18.865904707453602</c:v>
                </c:pt>
                <c:pt idx="69">
                  <c:v>19.14593746471769</c:v>
                </c:pt>
                <c:pt idx="70">
                  <c:v>19.43027841824739</c:v>
                </c:pt>
                <c:pt idx="71">
                  <c:v>19.71902775865351</c:v>
                </c:pt>
                <c:pt idx="72">
                  <c:v>20.012288807503481</c:v>
                </c:pt>
                <c:pt idx="73">
                  <c:v>20.310168140587308</c:v>
                </c:pt>
                <c:pt idx="74">
                  <c:v>20.612775717053417</c:v>
                </c:pt>
                <c:pt idx="75">
                  <c:v>20.920225014742989</c:v>
                </c:pt>
                <c:pt idx="76">
                  <c:v>21.23263317207271</c:v>
                </c:pt>
                <c:pt idx="77">
                  <c:v>21.550121136838683</c:v>
                </c:pt>
                <c:pt idx="78">
                  <c:v>21.872813822338536</c:v>
                </c:pt>
                <c:pt idx="79">
                  <c:v>22.200840271235073</c:v>
                </c:pt>
                <c:pt idx="80">
                  <c:v>22.534333827613224</c:v>
                </c:pt>
                <c:pt idx="81">
                  <c:v>22.873432317712009</c:v>
                </c:pt>
                <c:pt idx="82">
                  <c:v>23.218278239846377</c:v>
                </c:pt>
                <c:pt idx="83">
                  <c:v>23.569018964068498</c:v>
                </c:pt>
                <c:pt idx="84">
                  <c:v>23.92580694215652</c:v>
                </c:pt>
                <c:pt idx="85">
                  <c:v>24.288799928559129</c:v>
                </c:pt>
                <c:pt idx="86">
                  <c:v>24.658161212968793</c:v>
                </c:pt>
                <c:pt idx="87">
                  <c:v>25.03405986524411</c:v>
                </c:pt>
                <c:pt idx="88">
                  <c:v>25.416670993452925</c:v>
                </c:pt>
                <c:pt idx="89">
                  <c:v>25.806176015863691</c:v>
                </c:pt>
                <c:pt idx="90">
                  <c:v>26.20276294777284</c:v>
                </c:pt>
                <c:pt idx="91">
                  <c:v>26.606626704120693</c:v>
                </c:pt>
                <c:pt idx="92">
                  <c:v>27.017969418919421</c:v>
                </c:pt>
                <c:pt idx="93">
                  <c:v>27.437000782592897</c:v>
                </c:pt>
                <c:pt idx="94">
                  <c:v>27.863938398411157</c:v>
                </c:pt>
                <c:pt idx="95">
                  <c:v>28.299008159292626</c:v>
                </c:pt>
                <c:pt idx="96">
                  <c:v>28.742444646344886</c:v>
                </c:pt>
                <c:pt idx="97">
                  <c:v>29.194491550621464</c:v>
                </c:pt>
                <c:pt idx="98">
                  <c:v>29.655402119687778</c:v>
                </c:pt>
                <c:pt idx="99">
                  <c:v>30.125439630715803</c:v>
                </c:pt>
                <c:pt idx="100">
                  <c:v>30.604877891964385</c:v>
                </c:pt>
                <c:pt idx="101">
                  <c:v>31.094001774652341</c:v>
                </c:pt>
                <c:pt idx="102">
                  <c:v>31.593107777395147</c:v>
                </c:pt>
                <c:pt idx="103">
                  <c:v>32.102504625555319</c:v>
                </c:pt>
                <c:pt idx="104">
                  <c:v>32.622513908052184</c:v>
                </c:pt>
                <c:pt idx="105">
                  <c:v>33.153470754391073</c:v>
                </c:pt>
                <c:pt idx="106">
                  <c:v>33.695724554907386</c:v>
                </c:pt>
                <c:pt idx="107">
                  <c:v>34.249639727477813</c:v>
                </c:pt>
                <c:pt idx="108">
                  <c:v>34.815596534234558</c:v>
                </c:pt>
                <c:pt idx="109">
                  <c:v>35.393991952128822</c:v>
                </c:pt>
                <c:pt idx="110">
                  <c:v>35.985240601531835</c:v>
                </c:pt>
                <c:pt idx="111">
                  <c:v>36.589775737438288</c:v>
                </c:pt>
                <c:pt idx="112">
                  <c:v>37.208050308251707</c:v>
                </c:pt>
                <c:pt idx="113">
                  <c:v>37.840538087589572</c:v>
                </c:pt>
                <c:pt idx="114">
                  <c:v>38.487734885051573</c:v>
                </c:pt>
                <c:pt idx="115">
                  <c:v>39.150159842453853</c:v>
                </c:pt>
                <c:pt idx="116">
                  <c:v>39.828356822651436</c:v>
                </c:pt>
                <c:pt idx="117">
                  <c:v>40.522895898757383</c:v>
                </c:pt>
                <c:pt idx="118">
                  <c:v>41.23437495232934</c:v>
                </c:pt>
                <c:pt idx="119">
                  <c:v>41.963421389940102</c:v>
                </c:pt>
                <c:pt idx="120">
                  <c:v>42.710693988491137</c:v>
                </c:pt>
                <c:pt idx="121">
                  <c:v>43.476884880676373</c:v>
                </c:pt>
                <c:pt idx="122">
                  <c:v>44.262721693174051</c:v>
                </c:pt>
                <c:pt idx="123">
                  <c:v>45.068969851450902</c:v>
                </c:pt>
                <c:pt idx="124">
                  <c:v>45.896435066524489</c:v>
                </c:pt>
                <c:pt idx="125">
                  <c:v>46.745966020666728</c:v>
                </c:pt>
                <c:pt idx="126">
                  <c:v>47.618457270866841</c:v>
                </c:pt>
                <c:pt idx="127">
                  <c:v>48.514852390935474</c:v>
                </c:pt>
                <c:pt idx="128">
                  <c:v>49.436147375450446</c:v>
                </c:pt>
                <c:pt idx="129">
                  <c:v>50.383394331360208</c:v>
                </c:pt>
                <c:pt idx="130">
                  <c:v>51.357705486010246</c:v>
                </c:pt>
                <c:pt idx="131">
                  <c:v>52.360257543693621</c:v>
                </c:pt>
                <c:pt idx="132">
                  <c:v>53.392296426602982</c:v>
                </c:pt>
                <c:pt idx="133">
                  <c:v>54.455142440345455</c:v>
                </c:pt>
                <c:pt idx="134">
                  <c:v>55.550195909049819</c:v>
                </c:pt>
                <c:pt idx="135">
                  <c:v>56.678943330637395</c:v>
                </c:pt>
                <c:pt idx="136">
                  <c:v>57.842964109149577</c:v>
                </c:pt>
                <c:pt idx="137">
                  <c:v>59.043937928249449</c:v>
                </c:pt>
                <c:pt idx="138">
                  <c:v>60.283652838288035</c:v>
                </c:pt>
                <c:pt idx="139">
                  <c:v>61.564014138819687</c:v>
                </c:pt>
                <c:pt idx="140">
                  <c:v>62.887054149369064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38-439C-8B56-2C7EC244F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 0.05'!$C$1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 0.05'!$B$2:$B$362</c:f>
              <c:numCache>
                <c:formatCode>General</c:formatCode>
                <c:ptCount val="361"/>
                <c:pt idx="0">
                  <c:v>1000</c:v>
                </c:pt>
                <c:pt idx="1">
                  <c:v>995</c:v>
                </c:pt>
                <c:pt idx="2">
                  <c:v>990</c:v>
                </c:pt>
                <c:pt idx="3">
                  <c:v>985</c:v>
                </c:pt>
                <c:pt idx="4">
                  <c:v>980</c:v>
                </c:pt>
                <c:pt idx="5">
                  <c:v>975</c:v>
                </c:pt>
                <c:pt idx="6">
                  <c:v>970</c:v>
                </c:pt>
                <c:pt idx="7">
                  <c:v>965</c:v>
                </c:pt>
                <c:pt idx="8">
                  <c:v>960</c:v>
                </c:pt>
                <c:pt idx="9">
                  <c:v>955</c:v>
                </c:pt>
                <c:pt idx="10">
                  <c:v>950</c:v>
                </c:pt>
                <c:pt idx="11">
                  <c:v>945</c:v>
                </c:pt>
                <c:pt idx="12">
                  <c:v>940</c:v>
                </c:pt>
                <c:pt idx="13">
                  <c:v>935</c:v>
                </c:pt>
                <c:pt idx="14">
                  <c:v>930</c:v>
                </c:pt>
                <c:pt idx="15">
                  <c:v>925</c:v>
                </c:pt>
                <c:pt idx="16">
                  <c:v>920</c:v>
                </c:pt>
                <c:pt idx="17">
                  <c:v>915</c:v>
                </c:pt>
                <c:pt idx="18">
                  <c:v>910</c:v>
                </c:pt>
                <c:pt idx="19">
                  <c:v>905</c:v>
                </c:pt>
                <c:pt idx="20">
                  <c:v>900</c:v>
                </c:pt>
                <c:pt idx="21">
                  <c:v>895</c:v>
                </c:pt>
                <c:pt idx="22">
                  <c:v>890</c:v>
                </c:pt>
                <c:pt idx="23">
                  <c:v>885</c:v>
                </c:pt>
                <c:pt idx="24">
                  <c:v>880</c:v>
                </c:pt>
                <c:pt idx="25">
                  <c:v>875</c:v>
                </c:pt>
                <c:pt idx="26">
                  <c:v>870</c:v>
                </c:pt>
                <c:pt idx="27">
                  <c:v>865</c:v>
                </c:pt>
                <c:pt idx="28">
                  <c:v>860</c:v>
                </c:pt>
                <c:pt idx="29">
                  <c:v>855</c:v>
                </c:pt>
                <c:pt idx="30">
                  <c:v>850</c:v>
                </c:pt>
                <c:pt idx="31">
                  <c:v>845</c:v>
                </c:pt>
                <c:pt idx="32">
                  <c:v>840</c:v>
                </c:pt>
                <c:pt idx="33">
                  <c:v>835</c:v>
                </c:pt>
                <c:pt idx="34">
                  <c:v>830</c:v>
                </c:pt>
                <c:pt idx="35">
                  <c:v>825</c:v>
                </c:pt>
                <c:pt idx="36">
                  <c:v>820</c:v>
                </c:pt>
                <c:pt idx="37">
                  <c:v>815</c:v>
                </c:pt>
                <c:pt idx="38">
                  <c:v>810</c:v>
                </c:pt>
                <c:pt idx="39">
                  <c:v>805</c:v>
                </c:pt>
                <c:pt idx="40">
                  <c:v>800</c:v>
                </c:pt>
                <c:pt idx="41">
                  <c:v>795</c:v>
                </c:pt>
                <c:pt idx="42">
                  <c:v>790</c:v>
                </c:pt>
                <c:pt idx="43">
                  <c:v>785</c:v>
                </c:pt>
                <c:pt idx="44">
                  <c:v>780</c:v>
                </c:pt>
                <c:pt idx="45">
                  <c:v>775</c:v>
                </c:pt>
                <c:pt idx="46">
                  <c:v>770</c:v>
                </c:pt>
                <c:pt idx="47">
                  <c:v>765</c:v>
                </c:pt>
                <c:pt idx="48">
                  <c:v>760</c:v>
                </c:pt>
                <c:pt idx="49">
                  <c:v>755</c:v>
                </c:pt>
                <c:pt idx="50">
                  <c:v>750</c:v>
                </c:pt>
                <c:pt idx="51">
                  <c:v>745</c:v>
                </c:pt>
                <c:pt idx="52">
                  <c:v>740</c:v>
                </c:pt>
                <c:pt idx="53">
                  <c:v>735</c:v>
                </c:pt>
                <c:pt idx="54">
                  <c:v>730</c:v>
                </c:pt>
                <c:pt idx="55">
                  <c:v>725</c:v>
                </c:pt>
                <c:pt idx="56">
                  <c:v>720</c:v>
                </c:pt>
                <c:pt idx="57">
                  <c:v>715</c:v>
                </c:pt>
                <c:pt idx="58">
                  <c:v>710</c:v>
                </c:pt>
                <c:pt idx="59">
                  <c:v>705</c:v>
                </c:pt>
                <c:pt idx="60">
                  <c:v>700</c:v>
                </c:pt>
                <c:pt idx="61">
                  <c:v>695</c:v>
                </c:pt>
                <c:pt idx="62">
                  <c:v>690</c:v>
                </c:pt>
                <c:pt idx="63">
                  <c:v>685</c:v>
                </c:pt>
                <c:pt idx="64">
                  <c:v>680</c:v>
                </c:pt>
                <c:pt idx="65">
                  <c:v>675</c:v>
                </c:pt>
                <c:pt idx="66">
                  <c:v>670</c:v>
                </c:pt>
                <c:pt idx="67">
                  <c:v>665</c:v>
                </c:pt>
                <c:pt idx="68">
                  <c:v>660</c:v>
                </c:pt>
                <c:pt idx="69">
                  <c:v>655</c:v>
                </c:pt>
                <c:pt idx="70">
                  <c:v>650</c:v>
                </c:pt>
                <c:pt idx="71">
                  <c:v>645</c:v>
                </c:pt>
                <c:pt idx="72">
                  <c:v>640</c:v>
                </c:pt>
                <c:pt idx="73">
                  <c:v>635</c:v>
                </c:pt>
                <c:pt idx="74">
                  <c:v>630</c:v>
                </c:pt>
                <c:pt idx="75">
                  <c:v>625</c:v>
                </c:pt>
                <c:pt idx="76">
                  <c:v>620</c:v>
                </c:pt>
                <c:pt idx="77">
                  <c:v>615</c:v>
                </c:pt>
                <c:pt idx="78">
                  <c:v>610</c:v>
                </c:pt>
                <c:pt idx="79">
                  <c:v>605</c:v>
                </c:pt>
                <c:pt idx="80">
                  <c:v>600</c:v>
                </c:pt>
                <c:pt idx="81">
                  <c:v>595</c:v>
                </c:pt>
                <c:pt idx="82">
                  <c:v>590</c:v>
                </c:pt>
                <c:pt idx="83">
                  <c:v>585</c:v>
                </c:pt>
                <c:pt idx="84">
                  <c:v>580</c:v>
                </c:pt>
                <c:pt idx="85">
                  <c:v>575</c:v>
                </c:pt>
                <c:pt idx="86">
                  <c:v>570</c:v>
                </c:pt>
                <c:pt idx="87">
                  <c:v>565</c:v>
                </c:pt>
                <c:pt idx="88">
                  <c:v>560</c:v>
                </c:pt>
                <c:pt idx="89">
                  <c:v>555</c:v>
                </c:pt>
                <c:pt idx="90">
                  <c:v>550</c:v>
                </c:pt>
                <c:pt idx="91">
                  <c:v>545</c:v>
                </c:pt>
                <c:pt idx="92">
                  <c:v>540</c:v>
                </c:pt>
                <c:pt idx="93">
                  <c:v>535</c:v>
                </c:pt>
                <c:pt idx="94">
                  <c:v>530</c:v>
                </c:pt>
                <c:pt idx="95">
                  <c:v>525</c:v>
                </c:pt>
                <c:pt idx="96">
                  <c:v>520</c:v>
                </c:pt>
                <c:pt idx="97">
                  <c:v>515</c:v>
                </c:pt>
                <c:pt idx="98">
                  <c:v>510</c:v>
                </c:pt>
                <c:pt idx="99">
                  <c:v>505</c:v>
                </c:pt>
                <c:pt idx="100">
                  <c:v>500</c:v>
                </c:pt>
                <c:pt idx="101">
                  <c:v>495</c:v>
                </c:pt>
                <c:pt idx="102">
                  <c:v>490</c:v>
                </c:pt>
                <c:pt idx="103">
                  <c:v>485</c:v>
                </c:pt>
                <c:pt idx="104">
                  <c:v>480</c:v>
                </c:pt>
                <c:pt idx="105">
                  <c:v>475</c:v>
                </c:pt>
                <c:pt idx="106">
                  <c:v>470</c:v>
                </c:pt>
                <c:pt idx="107">
                  <c:v>465</c:v>
                </c:pt>
                <c:pt idx="108">
                  <c:v>460</c:v>
                </c:pt>
                <c:pt idx="109">
                  <c:v>455</c:v>
                </c:pt>
                <c:pt idx="110">
                  <c:v>450</c:v>
                </c:pt>
                <c:pt idx="111">
                  <c:v>445</c:v>
                </c:pt>
                <c:pt idx="112">
                  <c:v>440</c:v>
                </c:pt>
                <c:pt idx="113">
                  <c:v>435</c:v>
                </c:pt>
                <c:pt idx="114">
                  <c:v>430</c:v>
                </c:pt>
                <c:pt idx="115">
                  <c:v>425</c:v>
                </c:pt>
                <c:pt idx="116">
                  <c:v>420</c:v>
                </c:pt>
                <c:pt idx="117">
                  <c:v>415</c:v>
                </c:pt>
                <c:pt idx="118">
                  <c:v>410</c:v>
                </c:pt>
                <c:pt idx="119">
                  <c:v>405</c:v>
                </c:pt>
                <c:pt idx="120">
                  <c:v>400</c:v>
                </c:pt>
                <c:pt idx="121">
                  <c:v>395</c:v>
                </c:pt>
                <c:pt idx="122">
                  <c:v>390</c:v>
                </c:pt>
                <c:pt idx="123">
                  <c:v>385</c:v>
                </c:pt>
                <c:pt idx="124">
                  <c:v>380</c:v>
                </c:pt>
                <c:pt idx="125">
                  <c:v>375</c:v>
                </c:pt>
                <c:pt idx="126">
                  <c:v>370</c:v>
                </c:pt>
                <c:pt idx="127">
                  <c:v>365</c:v>
                </c:pt>
                <c:pt idx="128">
                  <c:v>360</c:v>
                </c:pt>
                <c:pt idx="129">
                  <c:v>355</c:v>
                </c:pt>
                <c:pt idx="130">
                  <c:v>350</c:v>
                </c:pt>
                <c:pt idx="131">
                  <c:v>345</c:v>
                </c:pt>
                <c:pt idx="132">
                  <c:v>340</c:v>
                </c:pt>
                <c:pt idx="133">
                  <c:v>335</c:v>
                </c:pt>
                <c:pt idx="134">
                  <c:v>330</c:v>
                </c:pt>
                <c:pt idx="135">
                  <c:v>325</c:v>
                </c:pt>
                <c:pt idx="136">
                  <c:v>320</c:v>
                </c:pt>
                <c:pt idx="137">
                  <c:v>315</c:v>
                </c:pt>
                <c:pt idx="138">
                  <c:v>310</c:v>
                </c:pt>
                <c:pt idx="139">
                  <c:v>305</c:v>
                </c:pt>
                <c:pt idx="140">
                  <c:v>300</c:v>
                </c:pt>
              </c:numCache>
            </c:numRef>
          </c:xVal>
          <c:yVal>
            <c:numRef>
              <c:f>'Na 0.05'!$C$2:$C$362</c:f>
              <c:numCache>
                <c:formatCode>General</c:formatCode>
                <c:ptCount val="361"/>
                <c:pt idx="0">
                  <c:v>13.253857999999999</c:v>
                </c:pt>
                <c:pt idx="1">
                  <c:v>12.019691</c:v>
                </c:pt>
                <c:pt idx="2">
                  <c:v>12.624037</c:v>
                </c:pt>
                <c:pt idx="3">
                  <c:v>12.920201</c:v>
                </c:pt>
                <c:pt idx="4">
                  <c:v>12.535845</c:v>
                </c:pt>
                <c:pt idx="5">
                  <c:v>11.337273</c:v>
                </c:pt>
                <c:pt idx="6">
                  <c:v>12.528737</c:v>
                </c:pt>
                <c:pt idx="7">
                  <c:v>11.460198</c:v>
                </c:pt>
                <c:pt idx="8">
                  <c:v>10.827044000000001</c:v>
                </c:pt>
                <c:pt idx="9">
                  <c:v>11.689805</c:v>
                </c:pt>
                <c:pt idx="10">
                  <c:v>12.662243</c:v>
                </c:pt>
                <c:pt idx="11">
                  <c:v>12.572165</c:v>
                </c:pt>
                <c:pt idx="12">
                  <c:v>14.021141999999999</c:v>
                </c:pt>
                <c:pt idx="13">
                  <c:v>13.479006999999999</c:v>
                </c:pt>
                <c:pt idx="14">
                  <c:v>15.171395</c:v>
                </c:pt>
                <c:pt idx="15">
                  <c:v>11.248587000000001</c:v>
                </c:pt>
                <c:pt idx="16">
                  <c:v>14.719879000000001</c:v>
                </c:pt>
                <c:pt idx="17">
                  <c:v>12.987927000000001</c:v>
                </c:pt>
                <c:pt idx="18">
                  <c:v>14.187279</c:v>
                </c:pt>
                <c:pt idx="19">
                  <c:v>17.522762</c:v>
                </c:pt>
                <c:pt idx="20">
                  <c:v>15.641079</c:v>
                </c:pt>
                <c:pt idx="21">
                  <c:v>13.965688</c:v>
                </c:pt>
                <c:pt idx="22">
                  <c:v>13.721095</c:v>
                </c:pt>
                <c:pt idx="23">
                  <c:v>10.559865</c:v>
                </c:pt>
                <c:pt idx="24">
                  <c:v>-8.9624089999999992</c:v>
                </c:pt>
                <c:pt idx="25">
                  <c:v>116.950596</c:v>
                </c:pt>
                <c:pt idx="26">
                  <c:v>-34.637633000000001</c:v>
                </c:pt>
                <c:pt idx="27">
                  <c:v>139.55922200000001</c:v>
                </c:pt>
                <c:pt idx="28">
                  <c:v>11.413493000000001</c:v>
                </c:pt>
                <c:pt idx="29">
                  <c:v>10.249178000000001</c:v>
                </c:pt>
                <c:pt idx="30">
                  <c:v>10.85974</c:v>
                </c:pt>
                <c:pt idx="31">
                  <c:v>11.105622</c:v>
                </c:pt>
                <c:pt idx="32">
                  <c:v>11.036185</c:v>
                </c:pt>
                <c:pt idx="33">
                  <c:v>11.295780000000001</c:v>
                </c:pt>
                <c:pt idx="34">
                  <c:v>10.891963000000001</c:v>
                </c:pt>
                <c:pt idx="35">
                  <c:v>11.03154</c:v>
                </c:pt>
                <c:pt idx="36">
                  <c:v>11.282009</c:v>
                </c:pt>
                <c:pt idx="37">
                  <c:v>11.190701000000001</c:v>
                </c:pt>
                <c:pt idx="38">
                  <c:v>11.208489</c:v>
                </c:pt>
                <c:pt idx="39">
                  <c:v>11.19059</c:v>
                </c:pt>
                <c:pt idx="40">
                  <c:v>10.995557</c:v>
                </c:pt>
                <c:pt idx="41">
                  <c:v>11.225956999999999</c:v>
                </c:pt>
                <c:pt idx="42">
                  <c:v>11.005803999999999</c:v>
                </c:pt>
                <c:pt idx="43">
                  <c:v>11.008483999999999</c:v>
                </c:pt>
                <c:pt idx="44">
                  <c:v>11.007386</c:v>
                </c:pt>
                <c:pt idx="45">
                  <c:v>10.847336</c:v>
                </c:pt>
                <c:pt idx="46">
                  <c:v>10.736558</c:v>
                </c:pt>
                <c:pt idx="47">
                  <c:v>10.720571</c:v>
                </c:pt>
                <c:pt idx="48">
                  <c:v>10.647156000000001</c:v>
                </c:pt>
                <c:pt idx="49">
                  <c:v>10.541463</c:v>
                </c:pt>
                <c:pt idx="50">
                  <c:v>10.619251999999999</c:v>
                </c:pt>
                <c:pt idx="51">
                  <c:v>10.446980999999999</c:v>
                </c:pt>
                <c:pt idx="52">
                  <c:v>10.42435</c:v>
                </c:pt>
                <c:pt idx="53">
                  <c:v>10.343</c:v>
                </c:pt>
                <c:pt idx="54">
                  <c:v>10.153162</c:v>
                </c:pt>
                <c:pt idx="55">
                  <c:v>10.189330999999999</c:v>
                </c:pt>
                <c:pt idx="56">
                  <c:v>10.116528000000001</c:v>
                </c:pt>
                <c:pt idx="57">
                  <c:v>10.10901</c:v>
                </c:pt>
                <c:pt idx="58">
                  <c:v>10.025798999999999</c:v>
                </c:pt>
                <c:pt idx="59">
                  <c:v>9.9230870000000007</c:v>
                </c:pt>
                <c:pt idx="60">
                  <c:v>9.7768409999999992</c:v>
                </c:pt>
                <c:pt idx="61">
                  <c:v>9.7571999999999992</c:v>
                </c:pt>
                <c:pt idx="62">
                  <c:v>9.7964120000000001</c:v>
                </c:pt>
                <c:pt idx="63">
                  <c:v>9.7804749999999991</c:v>
                </c:pt>
                <c:pt idx="64">
                  <c:v>9.687773</c:v>
                </c:pt>
                <c:pt idx="65">
                  <c:v>9.5998680000000007</c:v>
                </c:pt>
                <c:pt idx="66">
                  <c:v>9.5253069999999997</c:v>
                </c:pt>
                <c:pt idx="67">
                  <c:v>9.5058589999999992</c:v>
                </c:pt>
                <c:pt idx="68">
                  <c:v>9.4476659999999999</c:v>
                </c:pt>
                <c:pt idx="69">
                  <c:v>9.3831670000000003</c:v>
                </c:pt>
                <c:pt idx="70">
                  <c:v>9.3097460000000005</c:v>
                </c:pt>
                <c:pt idx="71">
                  <c:v>9.2396639999999994</c:v>
                </c:pt>
                <c:pt idx="72">
                  <c:v>9.2075809999999993</c:v>
                </c:pt>
                <c:pt idx="73">
                  <c:v>9.1443790000000007</c:v>
                </c:pt>
                <c:pt idx="74">
                  <c:v>9.1434580000000008</c:v>
                </c:pt>
                <c:pt idx="75">
                  <c:v>9.0280989999999992</c:v>
                </c:pt>
                <c:pt idx="76">
                  <c:v>9.0247890000000002</c:v>
                </c:pt>
                <c:pt idx="77">
                  <c:v>8.9300230000000003</c:v>
                </c:pt>
                <c:pt idx="78">
                  <c:v>8.8988569999999996</c:v>
                </c:pt>
                <c:pt idx="79">
                  <c:v>8.7973800000000004</c:v>
                </c:pt>
                <c:pt idx="80">
                  <c:v>8.715408</c:v>
                </c:pt>
                <c:pt idx="81">
                  <c:v>8.6647529999999993</c:v>
                </c:pt>
                <c:pt idx="82">
                  <c:v>8.5491390000000003</c:v>
                </c:pt>
                <c:pt idx="83">
                  <c:v>8.4374289999999998</c:v>
                </c:pt>
                <c:pt idx="84">
                  <c:v>8.2683169999999997</c:v>
                </c:pt>
                <c:pt idx="85">
                  <c:v>8.0565700000000007</c:v>
                </c:pt>
                <c:pt idx="86">
                  <c:v>7.7810819999999996</c:v>
                </c:pt>
                <c:pt idx="87">
                  <c:v>7.4198539999999999</c:v>
                </c:pt>
                <c:pt idx="88">
                  <c:v>6.9563990000000002</c:v>
                </c:pt>
                <c:pt idx="89">
                  <c:v>6.4321609999999998</c:v>
                </c:pt>
                <c:pt idx="90">
                  <c:v>6.0224299999999999</c:v>
                </c:pt>
                <c:pt idx="91">
                  <c:v>5.7674399999999997</c:v>
                </c:pt>
                <c:pt idx="92">
                  <c:v>5.6030340000000001</c:v>
                </c:pt>
                <c:pt idx="93">
                  <c:v>5.5252999999999997</c:v>
                </c:pt>
                <c:pt idx="94">
                  <c:v>5.4875410000000002</c:v>
                </c:pt>
                <c:pt idx="95">
                  <c:v>5.463546</c:v>
                </c:pt>
                <c:pt idx="96">
                  <c:v>5.412941</c:v>
                </c:pt>
                <c:pt idx="97">
                  <c:v>5.3957110000000004</c:v>
                </c:pt>
                <c:pt idx="98">
                  <c:v>5.3709300000000004</c:v>
                </c:pt>
                <c:pt idx="99">
                  <c:v>5.3443649999999998</c:v>
                </c:pt>
                <c:pt idx="100">
                  <c:v>5.3680450000000004</c:v>
                </c:pt>
                <c:pt idx="101">
                  <c:v>5.316236</c:v>
                </c:pt>
                <c:pt idx="102">
                  <c:v>5.3598350000000003</c:v>
                </c:pt>
                <c:pt idx="103">
                  <c:v>5.3002750000000001</c:v>
                </c:pt>
                <c:pt idx="104">
                  <c:v>5.263496</c:v>
                </c:pt>
                <c:pt idx="105">
                  <c:v>5.2632209999999997</c:v>
                </c:pt>
                <c:pt idx="106">
                  <c:v>5.2438799999999999</c:v>
                </c:pt>
                <c:pt idx="107">
                  <c:v>5.2243230000000001</c:v>
                </c:pt>
                <c:pt idx="108">
                  <c:v>5.2195460000000002</c:v>
                </c:pt>
                <c:pt idx="109">
                  <c:v>5.2182950000000003</c:v>
                </c:pt>
                <c:pt idx="110">
                  <c:v>5.2285170000000001</c:v>
                </c:pt>
                <c:pt idx="111">
                  <c:v>5.2392060000000003</c:v>
                </c:pt>
                <c:pt idx="112">
                  <c:v>5.1961950000000003</c:v>
                </c:pt>
                <c:pt idx="113">
                  <c:v>5.2058920000000004</c:v>
                </c:pt>
                <c:pt idx="114">
                  <c:v>5.2180799999999996</c:v>
                </c:pt>
                <c:pt idx="115">
                  <c:v>5.1921809999999997</c:v>
                </c:pt>
                <c:pt idx="116">
                  <c:v>5.1689720000000001</c:v>
                </c:pt>
                <c:pt idx="117">
                  <c:v>5.1727150000000002</c:v>
                </c:pt>
                <c:pt idx="118">
                  <c:v>5.148828</c:v>
                </c:pt>
                <c:pt idx="119">
                  <c:v>5.1300410000000003</c:v>
                </c:pt>
                <c:pt idx="120">
                  <c:v>5.2107159999999997</c:v>
                </c:pt>
                <c:pt idx="121">
                  <c:v>5.2342279999999999</c:v>
                </c:pt>
                <c:pt idx="122">
                  <c:v>5.1001719999999997</c:v>
                </c:pt>
                <c:pt idx="123">
                  <c:v>5.0349560000000002</c:v>
                </c:pt>
                <c:pt idx="124">
                  <c:v>5.0546939999999996</c:v>
                </c:pt>
                <c:pt idx="125">
                  <c:v>5.1067520000000002</c:v>
                </c:pt>
                <c:pt idx="126">
                  <c:v>5.0176350000000003</c:v>
                </c:pt>
                <c:pt idx="127">
                  <c:v>5.1093609999999998</c:v>
                </c:pt>
                <c:pt idx="128">
                  <c:v>5.1791650000000002</c:v>
                </c:pt>
                <c:pt idx="129">
                  <c:v>5.1803229999999996</c:v>
                </c:pt>
                <c:pt idx="130">
                  <c:v>5.4162359999999996</c:v>
                </c:pt>
                <c:pt idx="131">
                  <c:v>5.4941930000000001</c:v>
                </c:pt>
                <c:pt idx="132">
                  <c:v>5.385599</c:v>
                </c:pt>
                <c:pt idx="133">
                  <c:v>5.2783040000000003</c:v>
                </c:pt>
                <c:pt idx="134">
                  <c:v>5.3633259999999998</c:v>
                </c:pt>
                <c:pt idx="135">
                  <c:v>5.6664219999999998</c:v>
                </c:pt>
                <c:pt idx="136">
                  <c:v>6.0295649999999998</c:v>
                </c:pt>
                <c:pt idx="137">
                  <c:v>5.9154799999999996</c:v>
                </c:pt>
                <c:pt idx="138">
                  <c:v>5.9991919999999999</c:v>
                </c:pt>
                <c:pt idx="139">
                  <c:v>6.0081119999999997</c:v>
                </c:pt>
                <c:pt idx="140">
                  <c:v>5.8664839999999998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98-4BD4-962B-12D22517F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'Na 0.05'!$H$1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 0.05'!$F$2:$F$362</c:f>
              <c:numCache>
                <c:formatCode>General</c:formatCode>
                <c:ptCount val="36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 0.05'!$H$2:$H$362</c:f>
              <c:numCache>
                <c:formatCode>General</c:formatCode>
                <c:ptCount val="361"/>
                <c:pt idx="0">
                  <c:v>370.63332473018431</c:v>
                </c:pt>
                <c:pt idx="1">
                  <c:v>-194.55228903757285</c:v>
                </c:pt>
                <c:pt idx="2">
                  <c:v>-83.694501987225451</c:v>
                </c:pt>
                <c:pt idx="3">
                  <c:v>108.78735505873958</c:v>
                </c:pt>
                <c:pt idx="4">
                  <c:v>417.56042736851333</c:v>
                </c:pt>
                <c:pt idx="5">
                  <c:v>-411.22549962993958</c:v>
                </c:pt>
                <c:pt idx="6">
                  <c:v>358.45923133198016</c:v>
                </c:pt>
                <c:pt idx="7">
                  <c:v>267.02793861006882</c:v>
                </c:pt>
                <c:pt idx="8">
                  <c:v>-348.72349909520204</c:v>
                </c:pt>
                <c:pt idx="9">
                  <c:v>-300.60204085902279</c:v>
                </c:pt>
                <c:pt idx="10">
                  <c:v>24.398240656839917</c:v>
                </c:pt>
                <c:pt idx="11">
                  <c:v>-328.34343724105617</c:v>
                </c:pt>
                <c:pt idx="12">
                  <c:v>107.97841115205281</c:v>
                </c:pt>
                <c:pt idx="13">
                  <c:v>-292.67692782329004</c:v>
                </c:pt>
                <c:pt idx="14">
                  <c:v>920.54427721188324</c:v>
                </c:pt>
                <c:pt idx="15">
                  <c:v>-844.96213724154109</c:v>
                </c:pt>
                <c:pt idx="16">
                  <c:v>324.85105685920126</c:v>
                </c:pt>
                <c:pt idx="17">
                  <c:v>-236.38192746645342</c:v>
                </c:pt>
                <c:pt idx="18">
                  <c:v>-394.17654640762635</c:v>
                </c:pt>
                <c:pt idx="19">
                  <c:v>184.91583521205837</c:v>
                </c:pt>
                <c:pt idx="20">
                  <c:v>240.0163241528852</c:v>
                </c:pt>
                <c:pt idx="21">
                  <c:v>43.128237221619656</c:v>
                </c:pt>
                <c:pt idx="22">
                  <c:v>887.80549148071759</c:v>
                </c:pt>
                <c:pt idx="23">
                  <c:v>3708.8792172678286</c:v>
                </c:pt>
                <c:pt idx="24">
                  <c:v>-5448.7241000683416</c:v>
                </c:pt>
                <c:pt idx="25">
                  <c:v>840.68928617398058</c:v>
                </c:pt>
                <c:pt idx="26">
                  <c:v>-830.71816874665046</c:v>
                </c:pt>
                <c:pt idx="27">
                  <c:v>1417.6874929405722</c:v>
                </c:pt>
                <c:pt idx="28">
                  <c:v>429.75168090080422</c:v>
                </c:pt>
                <c:pt idx="29">
                  <c:v>-241.24560821214146</c:v>
                </c:pt>
                <c:pt idx="30">
                  <c:v>-84.189530802648022</c:v>
                </c:pt>
                <c:pt idx="31">
                  <c:v>22.882197654391252</c:v>
                </c:pt>
                <c:pt idx="32">
                  <c:v>-82.222975575070208</c:v>
                </c:pt>
                <c:pt idx="33">
                  <c:v>129.14897890495521</c:v>
                </c:pt>
                <c:pt idx="34">
                  <c:v>-45.838195057001172</c:v>
                </c:pt>
                <c:pt idx="35">
                  <c:v>-76.721620174160577</c:v>
                </c:pt>
                <c:pt idx="36">
                  <c:v>26.986759864044075</c:v>
                </c:pt>
                <c:pt idx="37">
                  <c:v>-5.2491596165246399</c:v>
                </c:pt>
                <c:pt idx="38">
                  <c:v>5.2171912804104199</c:v>
                </c:pt>
                <c:pt idx="39">
                  <c:v>57.941111916336148</c:v>
                </c:pt>
                <c:pt idx="40">
                  <c:v>-67.250737477070317</c:v>
                </c:pt>
                <c:pt idx="41">
                  <c:v>63.359424132661722</c:v>
                </c:pt>
                <c:pt idx="42">
                  <c:v>-0.7863253738701429</c:v>
                </c:pt>
                <c:pt idx="43">
                  <c:v>0.31800593436030344</c:v>
                </c:pt>
                <c:pt idx="44">
                  <c:v>46.882309521402036</c:v>
                </c:pt>
                <c:pt idx="45">
                  <c:v>33.363467339260616</c:v>
                </c:pt>
                <c:pt idx="46">
                  <c:v>4.844738848614992</c:v>
                </c:pt>
                <c:pt idx="47">
                  <c:v>22.260702320650651</c:v>
                </c:pt>
                <c:pt idx="48">
                  <c:v>32.510214115571706</c:v>
                </c:pt>
                <c:pt idx="49">
                  <c:v>-23.713395471924379</c:v>
                </c:pt>
                <c:pt idx="50">
                  <c:v>52.587479993719001</c:v>
                </c:pt>
                <c:pt idx="51">
                  <c:v>7.024661752873925</c:v>
                </c:pt>
                <c:pt idx="52">
                  <c:v>25.321121987762627</c:v>
                </c:pt>
                <c:pt idx="53">
                  <c:v>60.845741737481482</c:v>
                </c:pt>
                <c:pt idx="54">
                  <c:v>-11.715764037126172</c:v>
                </c:pt>
                <c:pt idx="55">
                  <c:v>23.396147680811712</c:v>
                </c:pt>
                <c:pt idx="56">
                  <c:v>2.4134635183675837</c:v>
                </c:pt>
                <c:pt idx="57">
                  <c:v>26.72992028136558</c:v>
                </c:pt>
                <c:pt idx="58">
                  <c:v>33.527105781940236</c:v>
                </c:pt>
                <c:pt idx="59">
                  <c:v>49.022650853329189</c:v>
                </c:pt>
                <c:pt idx="60">
                  <c:v>6.6697139742670633</c:v>
                </c:pt>
                <c:pt idx="61">
                  <c:v>-13.083059105691076</c:v>
                </c:pt>
                <c:pt idx="62">
                  <c:v>5.2206843425956571</c:v>
                </c:pt>
                <c:pt idx="63">
                  <c:v>30.472691268904764</c:v>
                </c:pt>
                <c:pt idx="64">
                  <c:v>29.345067817033378</c:v>
                </c:pt>
                <c:pt idx="65">
                  <c:v>25.203667737274746</c:v>
                </c:pt>
                <c:pt idx="66">
                  <c:v>6.5802411848658116</c:v>
                </c:pt>
                <c:pt idx="67">
                  <c:v>19.653774030574329</c:v>
                </c:pt>
                <c:pt idx="68">
                  <c:v>21.910418174087539</c:v>
                </c:pt>
                <c:pt idx="69">
                  <c:v>25.15279661652286</c:v>
                </c:pt>
                <c:pt idx="70">
                  <c:v>24.23684876535841</c:v>
                </c:pt>
                <c:pt idx="71">
                  <c:v>11.120554773636153</c:v>
                </c:pt>
                <c:pt idx="72">
                  <c:v>21.930380156144111</c:v>
                </c:pt>
                <c:pt idx="73">
                  <c:v>0.31813886806228664</c:v>
                </c:pt>
                <c:pt idx="74">
                  <c:v>40.037445631635293</c:v>
                </c:pt>
                <c:pt idx="75">
                  <c:v>1.1545302898616761</c:v>
                </c:pt>
                <c:pt idx="76">
                  <c:v>33.102131564343303</c:v>
                </c:pt>
                <c:pt idx="77">
                  <c:v>10.955170260618592</c:v>
                </c:pt>
                <c:pt idx="78">
                  <c:v>35.944113262338242</c:v>
                </c:pt>
                <c:pt idx="79">
                  <c:v>29.529610966706294</c:v>
                </c:pt>
                <c:pt idx="80">
                  <c:v>18.38863041108921</c:v>
                </c:pt>
                <c:pt idx="81">
                  <c:v>42.564824605177485</c:v>
                </c:pt>
                <c:pt idx="82">
                  <c:v>42.194361603198487</c:v>
                </c:pt>
                <c:pt idx="83">
                  <c:v>66.240525538735</c:v>
                </c:pt>
                <c:pt idx="84">
                  <c:v>87.766444549958536</c:v>
                </c:pt>
                <c:pt idx="85">
                  <c:v>123.63410937160104</c:v>
                </c:pt>
                <c:pt idx="86">
                  <c:v>181.60155369530244</c:v>
                </c:pt>
                <c:pt idx="87">
                  <c:v>273.47059843370522</c:v>
                </c:pt>
                <c:pt idx="88">
                  <c:v>380.87004274256458</c:v>
                </c:pt>
                <c:pt idx="89">
                  <c:v>366.69646742949965</c:v>
                </c:pt>
                <c:pt idx="90">
                  <c:v>265.8098837608826</c:v>
                </c:pt>
                <c:pt idx="91">
                  <c:v>188.35929535958314</c:v>
                </c:pt>
                <c:pt idx="92">
                  <c:v>93.477781039084675</c:v>
                </c:pt>
                <c:pt idx="93">
                  <c:v>46.038054243190501</c:v>
                </c:pt>
                <c:pt idx="94">
                  <c:v>29.217382427772421</c:v>
                </c:pt>
                <c:pt idx="95">
                  <c:v>61.762254505469393</c:v>
                </c:pt>
                <c:pt idx="96">
                  <c:v>21.034110563192726</c:v>
                </c:pt>
                <c:pt idx="97">
                  <c:v>30.033344789988504</c:v>
                </c:pt>
                <c:pt idx="98">
                  <c:v>32.044653720148588</c:v>
                </c:pt>
                <c:pt idx="99">
                  <c:v>-28.027920581942197</c:v>
                </c:pt>
                <c:pt idx="100">
                  <c:v>60.604744657930986</c:v>
                </c:pt>
                <c:pt idx="101">
                  <c:v>-50.100129617699366</c:v>
                </c:pt>
                <c:pt idx="102">
                  <c:v>67.374128348106851</c:v>
                </c:pt>
                <c:pt idx="103">
                  <c:v>41.92356385972942</c:v>
                </c:pt>
                <c:pt idx="104">
                  <c:v>0.31037603204762038</c:v>
                </c:pt>
                <c:pt idx="105">
                  <c:v>21.499020611590403</c:v>
                </c:pt>
                <c:pt idx="106">
                  <c:v>21.528853365014594</c:v>
                </c:pt>
                <c:pt idx="107">
                  <c:v>5.1841800350035694</c:v>
                </c:pt>
                <c:pt idx="108">
                  <c:v>1.3308270397243387</c:v>
                </c:pt>
                <c:pt idx="109">
                  <c:v>-10.609459968563405</c:v>
                </c:pt>
                <c:pt idx="110">
                  <c:v>-10.782941704640132</c:v>
                </c:pt>
                <c:pt idx="111">
                  <c:v>42.837019056537322</c:v>
                </c:pt>
                <c:pt idx="112">
                  <c:v>-9.5349342412873845</c:v>
                </c:pt>
                <c:pt idx="113">
                  <c:v>-11.63551199445542</c:v>
                </c:pt>
                <c:pt idx="114">
                  <c:v>24.256097749410465</c:v>
                </c:pt>
                <c:pt idx="115">
                  <c:v>21.546204491712469</c:v>
                </c:pt>
                <c:pt idx="116">
                  <c:v>-3.4129701355059012</c:v>
                </c:pt>
                <c:pt idx="117">
                  <c:v>21.391966283732771</c:v>
                </c:pt>
                <c:pt idx="118">
                  <c:v>16.632382163242017</c:v>
                </c:pt>
                <c:pt idx="119">
                  <c:v>-68.398516387431684</c:v>
                </c:pt>
                <c:pt idx="120">
                  <c:v>-18.841952421539812</c:v>
                </c:pt>
                <c:pt idx="121">
                  <c:v>108.31061851933102</c:v>
                </c:pt>
                <c:pt idx="122">
                  <c:v>54.551990656429638</c:v>
                </c:pt>
                <c:pt idx="123">
                  <c:v>-16.31253873140653</c:v>
                </c:pt>
                <c:pt idx="124">
                  <c:v>-40.993452939930229</c:v>
                </c:pt>
                <c:pt idx="125">
                  <c:v>69.117934826230979</c:v>
                </c:pt>
                <c:pt idx="126">
                  <c:v>-69.189504264243425</c:v>
                </c:pt>
                <c:pt idx="127">
                  <c:v>-48.76442992345423</c:v>
                </c:pt>
                <c:pt idx="128">
                  <c:v>-0.77006667848549226</c:v>
                </c:pt>
                <c:pt idx="129">
                  <c:v>-142.28950233407303</c:v>
                </c:pt>
                <c:pt idx="130">
                  <c:v>-41.678580882194531</c:v>
                </c:pt>
                <c:pt idx="131">
                  <c:v>56.902447487548059</c:v>
                </c:pt>
                <c:pt idx="132">
                  <c:v>58.114768042948924</c:v>
                </c:pt>
                <c:pt idx="133">
                  <c:v>-44.985274356206077</c:v>
                </c:pt>
                <c:pt idx="134">
                  <c:v>-139.33159804032786</c:v>
                </c:pt>
                <c:pt idx="135">
                  <c:v>-134.81333304620239</c:v>
                </c:pt>
                <c:pt idx="136">
                  <c:v>38.356255885450629</c:v>
                </c:pt>
                <c:pt idx="137">
                  <c:v>-27.481064460270165</c:v>
                </c:pt>
                <c:pt idx="138">
                  <c:v>-2.7670209775887789</c:v>
                </c:pt>
                <c:pt idx="139">
                  <c:v>44.036730032014219</c:v>
                </c:pt>
                <c:pt idx="140">
                  <c:v>13.799422724660522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23-4A74-B5CA-1D58AB9D6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'Na 0.05'!$C$1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 0.05'!$B$2:$B$342</c:f>
              <c:numCache>
                <c:formatCode>General</c:formatCode>
                <c:ptCount val="341"/>
                <c:pt idx="0">
                  <c:v>1000</c:v>
                </c:pt>
                <c:pt idx="1">
                  <c:v>995</c:v>
                </c:pt>
                <c:pt idx="2">
                  <c:v>990</c:v>
                </c:pt>
                <c:pt idx="3">
                  <c:v>985</c:v>
                </c:pt>
                <c:pt idx="4">
                  <c:v>980</c:v>
                </c:pt>
                <c:pt idx="5">
                  <c:v>975</c:v>
                </c:pt>
                <c:pt idx="6">
                  <c:v>970</c:v>
                </c:pt>
                <c:pt idx="7">
                  <c:v>965</c:v>
                </c:pt>
                <c:pt idx="8">
                  <c:v>960</c:v>
                </c:pt>
                <c:pt idx="9">
                  <c:v>955</c:v>
                </c:pt>
                <c:pt idx="10">
                  <c:v>950</c:v>
                </c:pt>
                <c:pt idx="11">
                  <c:v>945</c:v>
                </c:pt>
                <c:pt idx="12">
                  <c:v>940</c:v>
                </c:pt>
                <c:pt idx="13">
                  <c:v>935</c:v>
                </c:pt>
                <c:pt idx="14">
                  <c:v>930</c:v>
                </c:pt>
                <c:pt idx="15">
                  <c:v>925</c:v>
                </c:pt>
                <c:pt idx="16">
                  <c:v>920</c:v>
                </c:pt>
                <c:pt idx="17">
                  <c:v>915</c:v>
                </c:pt>
                <c:pt idx="18">
                  <c:v>910</c:v>
                </c:pt>
                <c:pt idx="19">
                  <c:v>905</c:v>
                </c:pt>
                <c:pt idx="20">
                  <c:v>900</c:v>
                </c:pt>
                <c:pt idx="21">
                  <c:v>895</c:v>
                </c:pt>
                <c:pt idx="22">
                  <c:v>890</c:v>
                </c:pt>
                <c:pt idx="23">
                  <c:v>885</c:v>
                </c:pt>
                <c:pt idx="24">
                  <c:v>880</c:v>
                </c:pt>
                <c:pt idx="25">
                  <c:v>875</c:v>
                </c:pt>
                <c:pt idx="26">
                  <c:v>870</c:v>
                </c:pt>
                <c:pt idx="27">
                  <c:v>865</c:v>
                </c:pt>
                <c:pt idx="28">
                  <c:v>860</c:v>
                </c:pt>
                <c:pt idx="29">
                  <c:v>855</c:v>
                </c:pt>
                <c:pt idx="30">
                  <c:v>850</c:v>
                </c:pt>
                <c:pt idx="31">
                  <c:v>845</c:v>
                </c:pt>
                <c:pt idx="32">
                  <c:v>840</c:v>
                </c:pt>
                <c:pt idx="33">
                  <c:v>835</c:v>
                </c:pt>
                <c:pt idx="34">
                  <c:v>830</c:v>
                </c:pt>
                <c:pt idx="35">
                  <c:v>825</c:v>
                </c:pt>
                <c:pt idx="36">
                  <c:v>820</c:v>
                </c:pt>
                <c:pt idx="37">
                  <c:v>815</c:v>
                </c:pt>
                <c:pt idx="38">
                  <c:v>810</c:v>
                </c:pt>
                <c:pt idx="39">
                  <c:v>805</c:v>
                </c:pt>
                <c:pt idx="40">
                  <c:v>800</c:v>
                </c:pt>
                <c:pt idx="41">
                  <c:v>795</c:v>
                </c:pt>
                <c:pt idx="42">
                  <c:v>790</c:v>
                </c:pt>
                <c:pt idx="43">
                  <c:v>785</c:v>
                </c:pt>
                <c:pt idx="44">
                  <c:v>780</c:v>
                </c:pt>
                <c:pt idx="45">
                  <c:v>775</c:v>
                </c:pt>
                <c:pt idx="46">
                  <c:v>770</c:v>
                </c:pt>
                <c:pt idx="47">
                  <c:v>765</c:v>
                </c:pt>
                <c:pt idx="48">
                  <c:v>760</c:v>
                </c:pt>
                <c:pt idx="49">
                  <c:v>755</c:v>
                </c:pt>
                <c:pt idx="50">
                  <c:v>750</c:v>
                </c:pt>
                <c:pt idx="51">
                  <c:v>745</c:v>
                </c:pt>
                <c:pt idx="52">
                  <c:v>740</c:v>
                </c:pt>
                <c:pt idx="53">
                  <c:v>735</c:v>
                </c:pt>
                <c:pt idx="54">
                  <c:v>730</c:v>
                </c:pt>
                <c:pt idx="55">
                  <c:v>725</c:v>
                </c:pt>
                <c:pt idx="56">
                  <c:v>720</c:v>
                </c:pt>
                <c:pt idx="57">
                  <c:v>715</c:v>
                </c:pt>
                <c:pt idx="58">
                  <c:v>710</c:v>
                </c:pt>
                <c:pt idx="59">
                  <c:v>705</c:v>
                </c:pt>
                <c:pt idx="60">
                  <c:v>700</c:v>
                </c:pt>
                <c:pt idx="61">
                  <c:v>695</c:v>
                </c:pt>
                <c:pt idx="62">
                  <c:v>690</c:v>
                </c:pt>
                <c:pt idx="63">
                  <c:v>685</c:v>
                </c:pt>
                <c:pt idx="64">
                  <c:v>680</c:v>
                </c:pt>
                <c:pt idx="65">
                  <c:v>675</c:v>
                </c:pt>
                <c:pt idx="66">
                  <c:v>670</c:v>
                </c:pt>
                <c:pt idx="67">
                  <c:v>665</c:v>
                </c:pt>
                <c:pt idx="68">
                  <c:v>660</c:v>
                </c:pt>
                <c:pt idx="69">
                  <c:v>655</c:v>
                </c:pt>
                <c:pt idx="70">
                  <c:v>650</c:v>
                </c:pt>
                <c:pt idx="71">
                  <c:v>645</c:v>
                </c:pt>
                <c:pt idx="72">
                  <c:v>640</c:v>
                </c:pt>
                <c:pt idx="73">
                  <c:v>635</c:v>
                </c:pt>
                <c:pt idx="74">
                  <c:v>630</c:v>
                </c:pt>
                <c:pt idx="75">
                  <c:v>625</c:v>
                </c:pt>
                <c:pt idx="76">
                  <c:v>620</c:v>
                </c:pt>
                <c:pt idx="77">
                  <c:v>615</c:v>
                </c:pt>
                <c:pt idx="78">
                  <c:v>610</c:v>
                </c:pt>
                <c:pt idx="79">
                  <c:v>605</c:v>
                </c:pt>
                <c:pt idx="80">
                  <c:v>600</c:v>
                </c:pt>
                <c:pt idx="81">
                  <c:v>595</c:v>
                </c:pt>
                <c:pt idx="82">
                  <c:v>590</c:v>
                </c:pt>
                <c:pt idx="83">
                  <c:v>585</c:v>
                </c:pt>
                <c:pt idx="84">
                  <c:v>580</c:v>
                </c:pt>
                <c:pt idx="85">
                  <c:v>575</c:v>
                </c:pt>
                <c:pt idx="86">
                  <c:v>570</c:v>
                </c:pt>
                <c:pt idx="87">
                  <c:v>565</c:v>
                </c:pt>
                <c:pt idx="88">
                  <c:v>560</c:v>
                </c:pt>
                <c:pt idx="89">
                  <c:v>555</c:v>
                </c:pt>
                <c:pt idx="90">
                  <c:v>550</c:v>
                </c:pt>
                <c:pt idx="91">
                  <c:v>545</c:v>
                </c:pt>
                <c:pt idx="92">
                  <c:v>540</c:v>
                </c:pt>
                <c:pt idx="93">
                  <c:v>535</c:v>
                </c:pt>
                <c:pt idx="94">
                  <c:v>530</c:v>
                </c:pt>
                <c:pt idx="95">
                  <c:v>525</c:v>
                </c:pt>
                <c:pt idx="96">
                  <c:v>520</c:v>
                </c:pt>
                <c:pt idx="97">
                  <c:v>515</c:v>
                </c:pt>
                <c:pt idx="98">
                  <c:v>510</c:v>
                </c:pt>
                <c:pt idx="99">
                  <c:v>505</c:v>
                </c:pt>
                <c:pt idx="100">
                  <c:v>500</c:v>
                </c:pt>
                <c:pt idx="101">
                  <c:v>495</c:v>
                </c:pt>
                <c:pt idx="102">
                  <c:v>490</c:v>
                </c:pt>
                <c:pt idx="103">
                  <c:v>485</c:v>
                </c:pt>
                <c:pt idx="104">
                  <c:v>480</c:v>
                </c:pt>
                <c:pt idx="105">
                  <c:v>475</c:v>
                </c:pt>
                <c:pt idx="106">
                  <c:v>470</c:v>
                </c:pt>
                <c:pt idx="107">
                  <c:v>465</c:v>
                </c:pt>
                <c:pt idx="108">
                  <c:v>460</c:v>
                </c:pt>
                <c:pt idx="109">
                  <c:v>455</c:v>
                </c:pt>
                <c:pt idx="110">
                  <c:v>450</c:v>
                </c:pt>
                <c:pt idx="111">
                  <c:v>445</c:v>
                </c:pt>
                <c:pt idx="112">
                  <c:v>440</c:v>
                </c:pt>
                <c:pt idx="113">
                  <c:v>435</c:v>
                </c:pt>
                <c:pt idx="114">
                  <c:v>430</c:v>
                </c:pt>
                <c:pt idx="115">
                  <c:v>425</c:v>
                </c:pt>
                <c:pt idx="116">
                  <c:v>420</c:v>
                </c:pt>
                <c:pt idx="117">
                  <c:v>415</c:v>
                </c:pt>
                <c:pt idx="118">
                  <c:v>410</c:v>
                </c:pt>
                <c:pt idx="119">
                  <c:v>405</c:v>
                </c:pt>
                <c:pt idx="120">
                  <c:v>400</c:v>
                </c:pt>
                <c:pt idx="121">
                  <c:v>395</c:v>
                </c:pt>
                <c:pt idx="122">
                  <c:v>390</c:v>
                </c:pt>
                <c:pt idx="123">
                  <c:v>385</c:v>
                </c:pt>
                <c:pt idx="124">
                  <c:v>380</c:v>
                </c:pt>
                <c:pt idx="125">
                  <c:v>375</c:v>
                </c:pt>
                <c:pt idx="126">
                  <c:v>370</c:v>
                </c:pt>
                <c:pt idx="127">
                  <c:v>365</c:v>
                </c:pt>
                <c:pt idx="128">
                  <c:v>360</c:v>
                </c:pt>
                <c:pt idx="129">
                  <c:v>355</c:v>
                </c:pt>
                <c:pt idx="130">
                  <c:v>350</c:v>
                </c:pt>
                <c:pt idx="131">
                  <c:v>345</c:v>
                </c:pt>
                <c:pt idx="132">
                  <c:v>340</c:v>
                </c:pt>
                <c:pt idx="133">
                  <c:v>335</c:v>
                </c:pt>
                <c:pt idx="134">
                  <c:v>330</c:v>
                </c:pt>
                <c:pt idx="135">
                  <c:v>325</c:v>
                </c:pt>
                <c:pt idx="136">
                  <c:v>320</c:v>
                </c:pt>
                <c:pt idx="137">
                  <c:v>315</c:v>
                </c:pt>
                <c:pt idx="138">
                  <c:v>310</c:v>
                </c:pt>
                <c:pt idx="139">
                  <c:v>305</c:v>
                </c:pt>
                <c:pt idx="140">
                  <c:v>300</c:v>
                </c:pt>
              </c:numCache>
            </c:numRef>
          </c:xVal>
          <c:yVal>
            <c:numRef>
              <c:f>'Na 0.05'!$C$2:$C$342</c:f>
              <c:numCache>
                <c:formatCode>General</c:formatCode>
                <c:ptCount val="341"/>
                <c:pt idx="0">
                  <c:v>13.253857999999999</c:v>
                </c:pt>
                <c:pt idx="1">
                  <c:v>12.019691</c:v>
                </c:pt>
                <c:pt idx="2">
                  <c:v>12.624037</c:v>
                </c:pt>
                <c:pt idx="3">
                  <c:v>12.920201</c:v>
                </c:pt>
                <c:pt idx="4">
                  <c:v>12.535845</c:v>
                </c:pt>
                <c:pt idx="5">
                  <c:v>11.337273</c:v>
                </c:pt>
                <c:pt idx="6">
                  <c:v>12.528737</c:v>
                </c:pt>
                <c:pt idx="7">
                  <c:v>11.460198</c:v>
                </c:pt>
                <c:pt idx="8">
                  <c:v>10.827044000000001</c:v>
                </c:pt>
                <c:pt idx="9">
                  <c:v>11.689805</c:v>
                </c:pt>
                <c:pt idx="10">
                  <c:v>12.662243</c:v>
                </c:pt>
                <c:pt idx="11">
                  <c:v>12.572165</c:v>
                </c:pt>
                <c:pt idx="12">
                  <c:v>14.021141999999999</c:v>
                </c:pt>
                <c:pt idx="13">
                  <c:v>13.479006999999999</c:v>
                </c:pt>
                <c:pt idx="14">
                  <c:v>15.171395</c:v>
                </c:pt>
                <c:pt idx="15">
                  <c:v>11.248587000000001</c:v>
                </c:pt>
                <c:pt idx="16">
                  <c:v>14.719879000000001</c:v>
                </c:pt>
                <c:pt idx="17">
                  <c:v>12.987927000000001</c:v>
                </c:pt>
                <c:pt idx="18">
                  <c:v>14.187279</c:v>
                </c:pt>
                <c:pt idx="19">
                  <c:v>17.522762</c:v>
                </c:pt>
                <c:pt idx="20">
                  <c:v>15.641079</c:v>
                </c:pt>
                <c:pt idx="21">
                  <c:v>13.965688</c:v>
                </c:pt>
                <c:pt idx="22">
                  <c:v>13.721095</c:v>
                </c:pt>
                <c:pt idx="23">
                  <c:v>10.559865</c:v>
                </c:pt>
                <c:pt idx="24">
                  <c:v>-8.9624089999999992</c:v>
                </c:pt>
                <c:pt idx="25">
                  <c:v>116.950596</c:v>
                </c:pt>
                <c:pt idx="26">
                  <c:v>-34.637633000000001</c:v>
                </c:pt>
                <c:pt idx="27">
                  <c:v>139.55922200000001</c:v>
                </c:pt>
                <c:pt idx="28">
                  <c:v>11.413493000000001</c:v>
                </c:pt>
                <c:pt idx="29">
                  <c:v>10.249178000000001</c:v>
                </c:pt>
                <c:pt idx="30">
                  <c:v>10.85974</c:v>
                </c:pt>
                <c:pt idx="31">
                  <c:v>11.105622</c:v>
                </c:pt>
                <c:pt idx="32">
                  <c:v>11.036185</c:v>
                </c:pt>
                <c:pt idx="33">
                  <c:v>11.295780000000001</c:v>
                </c:pt>
                <c:pt idx="34">
                  <c:v>10.891963000000001</c:v>
                </c:pt>
                <c:pt idx="35">
                  <c:v>11.03154</c:v>
                </c:pt>
                <c:pt idx="36">
                  <c:v>11.282009</c:v>
                </c:pt>
                <c:pt idx="37">
                  <c:v>11.190701000000001</c:v>
                </c:pt>
                <c:pt idx="38">
                  <c:v>11.208489</c:v>
                </c:pt>
                <c:pt idx="39">
                  <c:v>11.19059</c:v>
                </c:pt>
                <c:pt idx="40">
                  <c:v>10.995557</c:v>
                </c:pt>
                <c:pt idx="41">
                  <c:v>11.225956999999999</c:v>
                </c:pt>
                <c:pt idx="42">
                  <c:v>11.005803999999999</c:v>
                </c:pt>
                <c:pt idx="43">
                  <c:v>11.008483999999999</c:v>
                </c:pt>
                <c:pt idx="44">
                  <c:v>11.007386</c:v>
                </c:pt>
                <c:pt idx="45">
                  <c:v>10.847336</c:v>
                </c:pt>
                <c:pt idx="46">
                  <c:v>10.736558</c:v>
                </c:pt>
                <c:pt idx="47">
                  <c:v>10.720571</c:v>
                </c:pt>
                <c:pt idx="48">
                  <c:v>10.647156000000001</c:v>
                </c:pt>
                <c:pt idx="49">
                  <c:v>10.541463</c:v>
                </c:pt>
                <c:pt idx="50">
                  <c:v>10.619251999999999</c:v>
                </c:pt>
                <c:pt idx="51">
                  <c:v>10.446980999999999</c:v>
                </c:pt>
                <c:pt idx="52">
                  <c:v>10.42435</c:v>
                </c:pt>
                <c:pt idx="53">
                  <c:v>10.343</c:v>
                </c:pt>
                <c:pt idx="54">
                  <c:v>10.153162</c:v>
                </c:pt>
                <c:pt idx="55">
                  <c:v>10.189330999999999</c:v>
                </c:pt>
                <c:pt idx="56">
                  <c:v>10.116528000000001</c:v>
                </c:pt>
                <c:pt idx="57">
                  <c:v>10.10901</c:v>
                </c:pt>
                <c:pt idx="58">
                  <c:v>10.025798999999999</c:v>
                </c:pt>
                <c:pt idx="59">
                  <c:v>9.9230870000000007</c:v>
                </c:pt>
                <c:pt idx="60">
                  <c:v>9.7768409999999992</c:v>
                </c:pt>
                <c:pt idx="61">
                  <c:v>9.7571999999999992</c:v>
                </c:pt>
                <c:pt idx="62">
                  <c:v>9.7964120000000001</c:v>
                </c:pt>
                <c:pt idx="63">
                  <c:v>9.7804749999999991</c:v>
                </c:pt>
                <c:pt idx="64">
                  <c:v>9.687773</c:v>
                </c:pt>
                <c:pt idx="65">
                  <c:v>9.5998680000000007</c:v>
                </c:pt>
                <c:pt idx="66">
                  <c:v>9.5253069999999997</c:v>
                </c:pt>
                <c:pt idx="67">
                  <c:v>9.5058589999999992</c:v>
                </c:pt>
                <c:pt idx="68">
                  <c:v>9.4476659999999999</c:v>
                </c:pt>
                <c:pt idx="69">
                  <c:v>9.3831670000000003</c:v>
                </c:pt>
                <c:pt idx="70">
                  <c:v>9.3097460000000005</c:v>
                </c:pt>
                <c:pt idx="71">
                  <c:v>9.2396639999999994</c:v>
                </c:pt>
                <c:pt idx="72">
                  <c:v>9.2075809999999993</c:v>
                </c:pt>
                <c:pt idx="73">
                  <c:v>9.1443790000000007</c:v>
                </c:pt>
                <c:pt idx="74">
                  <c:v>9.1434580000000008</c:v>
                </c:pt>
                <c:pt idx="75">
                  <c:v>9.0280989999999992</c:v>
                </c:pt>
                <c:pt idx="76">
                  <c:v>9.0247890000000002</c:v>
                </c:pt>
                <c:pt idx="77">
                  <c:v>8.9300230000000003</c:v>
                </c:pt>
                <c:pt idx="78">
                  <c:v>8.8988569999999996</c:v>
                </c:pt>
                <c:pt idx="79">
                  <c:v>8.7973800000000004</c:v>
                </c:pt>
                <c:pt idx="80">
                  <c:v>8.715408</c:v>
                </c:pt>
                <c:pt idx="81">
                  <c:v>8.6647529999999993</c:v>
                </c:pt>
                <c:pt idx="82">
                  <c:v>8.5491390000000003</c:v>
                </c:pt>
                <c:pt idx="83">
                  <c:v>8.4374289999999998</c:v>
                </c:pt>
                <c:pt idx="84">
                  <c:v>8.2683169999999997</c:v>
                </c:pt>
                <c:pt idx="85">
                  <c:v>8.0565700000000007</c:v>
                </c:pt>
                <c:pt idx="86">
                  <c:v>7.7810819999999996</c:v>
                </c:pt>
                <c:pt idx="87">
                  <c:v>7.4198539999999999</c:v>
                </c:pt>
                <c:pt idx="88">
                  <c:v>6.9563990000000002</c:v>
                </c:pt>
                <c:pt idx="89">
                  <c:v>6.4321609999999998</c:v>
                </c:pt>
                <c:pt idx="90">
                  <c:v>6.0224299999999999</c:v>
                </c:pt>
                <c:pt idx="91">
                  <c:v>5.7674399999999997</c:v>
                </c:pt>
                <c:pt idx="92">
                  <c:v>5.6030340000000001</c:v>
                </c:pt>
                <c:pt idx="93">
                  <c:v>5.5252999999999997</c:v>
                </c:pt>
                <c:pt idx="94">
                  <c:v>5.4875410000000002</c:v>
                </c:pt>
                <c:pt idx="95">
                  <c:v>5.463546</c:v>
                </c:pt>
                <c:pt idx="96">
                  <c:v>5.412941</c:v>
                </c:pt>
                <c:pt idx="97">
                  <c:v>5.3957110000000004</c:v>
                </c:pt>
                <c:pt idx="98">
                  <c:v>5.3709300000000004</c:v>
                </c:pt>
                <c:pt idx="99">
                  <c:v>5.3443649999999998</c:v>
                </c:pt>
                <c:pt idx="100">
                  <c:v>5.3680450000000004</c:v>
                </c:pt>
                <c:pt idx="101">
                  <c:v>5.316236</c:v>
                </c:pt>
                <c:pt idx="102">
                  <c:v>5.3598350000000003</c:v>
                </c:pt>
                <c:pt idx="103">
                  <c:v>5.3002750000000001</c:v>
                </c:pt>
                <c:pt idx="104">
                  <c:v>5.263496</c:v>
                </c:pt>
                <c:pt idx="105">
                  <c:v>5.2632209999999997</c:v>
                </c:pt>
                <c:pt idx="106">
                  <c:v>5.2438799999999999</c:v>
                </c:pt>
                <c:pt idx="107">
                  <c:v>5.2243230000000001</c:v>
                </c:pt>
                <c:pt idx="108">
                  <c:v>5.2195460000000002</c:v>
                </c:pt>
                <c:pt idx="109">
                  <c:v>5.2182950000000003</c:v>
                </c:pt>
                <c:pt idx="110">
                  <c:v>5.2285170000000001</c:v>
                </c:pt>
                <c:pt idx="111">
                  <c:v>5.2392060000000003</c:v>
                </c:pt>
                <c:pt idx="112">
                  <c:v>5.1961950000000003</c:v>
                </c:pt>
                <c:pt idx="113">
                  <c:v>5.2058920000000004</c:v>
                </c:pt>
                <c:pt idx="114">
                  <c:v>5.2180799999999996</c:v>
                </c:pt>
                <c:pt idx="115">
                  <c:v>5.1921809999999997</c:v>
                </c:pt>
                <c:pt idx="116">
                  <c:v>5.1689720000000001</c:v>
                </c:pt>
                <c:pt idx="117">
                  <c:v>5.1727150000000002</c:v>
                </c:pt>
                <c:pt idx="118">
                  <c:v>5.148828</c:v>
                </c:pt>
                <c:pt idx="119">
                  <c:v>5.1300410000000003</c:v>
                </c:pt>
                <c:pt idx="120">
                  <c:v>5.2107159999999997</c:v>
                </c:pt>
                <c:pt idx="121">
                  <c:v>5.2342279999999999</c:v>
                </c:pt>
                <c:pt idx="122">
                  <c:v>5.1001719999999997</c:v>
                </c:pt>
                <c:pt idx="123">
                  <c:v>5.0349560000000002</c:v>
                </c:pt>
                <c:pt idx="124">
                  <c:v>5.0546939999999996</c:v>
                </c:pt>
                <c:pt idx="125">
                  <c:v>5.1067520000000002</c:v>
                </c:pt>
                <c:pt idx="126">
                  <c:v>5.0176350000000003</c:v>
                </c:pt>
                <c:pt idx="127">
                  <c:v>5.1093609999999998</c:v>
                </c:pt>
                <c:pt idx="128">
                  <c:v>5.1791650000000002</c:v>
                </c:pt>
                <c:pt idx="129">
                  <c:v>5.1803229999999996</c:v>
                </c:pt>
                <c:pt idx="130">
                  <c:v>5.4162359999999996</c:v>
                </c:pt>
                <c:pt idx="131">
                  <c:v>5.4941930000000001</c:v>
                </c:pt>
                <c:pt idx="132">
                  <c:v>5.385599</c:v>
                </c:pt>
                <c:pt idx="133">
                  <c:v>5.2783040000000003</c:v>
                </c:pt>
                <c:pt idx="134">
                  <c:v>5.3633259999999998</c:v>
                </c:pt>
                <c:pt idx="135">
                  <c:v>5.6664219999999998</c:v>
                </c:pt>
                <c:pt idx="136">
                  <c:v>6.0295649999999998</c:v>
                </c:pt>
                <c:pt idx="137">
                  <c:v>5.9154799999999996</c:v>
                </c:pt>
                <c:pt idx="138">
                  <c:v>5.9991919999999999</c:v>
                </c:pt>
                <c:pt idx="139">
                  <c:v>6.0081119999999997</c:v>
                </c:pt>
                <c:pt idx="140">
                  <c:v>5.8664839999999998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03-428A-8D1F-33EDED3B2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4466141732283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'Na0.1'!$G$1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'Na0.1'!$F$2:$F$442</c:f>
              <c:numCache>
                <c:formatCode>General</c:formatCode>
                <c:ptCount val="4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'Na0.1'!$G$2:$G$442</c:f>
              <c:numCache>
                <c:formatCode>General</c:formatCode>
                <c:ptCount val="441"/>
                <c:pt idx="0">
                  <c:v>12.570623108954379</c:v>
                </c:pt>
                <c:pt idx="1">
                  <c:v>16.596532905480469</c:v>
                </c:pt>
                <c:pt idx="2">
                  <c:v>11.064540975277525</c:v>
                </c:pt>
                <c:pt idx="3">
                  <c:v>18.505256389329528</c:v>
                </c:pt>
                <c:pt idx="4">
                  <c:v>10.044598243227204</c:v>
                </c:pt>
                <c:pt idx="5">
                  <c:v>29.832467622704861</c:v>
                </c:pt>
                <c:pt idx="6">
                  <c:v>15.709025492739057</c:v>
                </c:pt>
                <c:pt idx="7">
                  <c:v>19.895424684166652</c:v>
                </c:pt>
                <c:pt idx="8">
                  <c:v>12.619678217604125</c:v>
                </c:pt>
                <c:pt idx="9">
                  <c:v>11.326291334516304</c:v>
                </c:pt>
                <c:pt idx="10">
                  <c:v>19.448417665071574</c:v>
                </c:pt>
                <c:pt idx="11">
                  <c:v>15.131119053584639</c:v>
                </c:pt>
                <c:pt idx="12">
                  <c:v>10.369952438936478</c:v>
                </c:pt>
                <c:pt idx="13">
                  <c:v>19.491929486865839</c:v>
                </c:pt>
                <c:pt idx="14">
                  <c:v>12.269852967384043</c:v>
                </c:pt>
                <c:pt idx="15">
                  <c:v>10.472581667146317</c:v>
                </c:pt>
                <c:pt idx="16">
                  <c:v>7.335474001924875</c:v>
                </c:pt>
                <c:pt idx="17">
                  <c:v>7.4217298850762807</c:v>
                </c:pt>
                <c:pt idx="18">
                  <c:v>7.3288934435764217</c:v>
                </c:pt>
                <c:pt idx="19">
                  <c:v>9.9190240952271793</c:v>
                </c:pt>
                <c:pt idx="20">
                  <c:v>10.276230806887719</c:v>
                </c:pt>
                <c:pt idx="21">
                  <c:v>5.3600131058856233</c:v>
                </c:pt>
                <c:pt idx="22">
                  <c:v>7.6734628796208542</c:v>
                </c:pt>
                <c:pt idx="23">
                  <c:v>2.2661822731848593</c:v>
                </c:pt>
                <c:pt idx="24">
                  <c:v>2.2545425229778746E-6</c:v>
                </c:pt>
                <c:pt idx="25">
                  <c:v>1.6934039336641967E-5</c:v>
                </c:pt>
                <c:pt idx="26">
                  <c:v>0.25662469088296008</c:v>
                </c:pt>
                <c:pt idx="27">
                  <c:v>25.014794623279979</c:v>
                </c:pt>
                <c:pt idx="28">
                  <c:v>25.585447040231792</c:v>
                </c:pt>
                <c:pt idx="29">
                  <c:v>30.618061564233308</c:v>
                </c:pt>
                <c:pt idx="30">
                  <c:v>25.222580678424492</c:v>
                </c:pt>
                <c:pt idx="31">
                  <c:v>25.693178466028616</c:v>
                </c:pt>
                <c:pt idx="32">
                  <c:v>25.009482020155854</c:v>
                </c:pt>
                <c:pt idx="33">
                  <c:v>23.017634187594158</c:v>
                </c:pt>
                <c:pt idx="34">
                  <c:v>23.386805699703885</c:v>
                </c:pt>
                <c:pt idx="35">
                  <c:v>21.141338264227986</c:v>
                </c:pt>
                <c:pt idx="36">
                  <c:v>22.791952024690001</c:v>
                </c:pt>
                <c:pt idx="37">
                  <c:v>21.637527662658396</c:v>
                </c:pt>
                <c:pt idx="38">
                  <c:v>20.730427301572082</c:v>
                </c:pt>
                <c:pt idx="39">
                  <c:v>21.751391124104192</c:v>
                </c:pt>
                <c:pt idx="40">
                  <c:v>21.985658509267559</c:v>
                </c:pt>
                <c:pt idx="41">
                  <c:v>20.747761833989752</c:v>
                </c:pt>
                <c:pt idx="42">
                  <c:v>20.733221880428744</c:v>
                </c:pt>
                <c:pt idx="43">
                  <c:v>21.167139679491921</c:v>
                </c:pt>
                <c:pt idx="44">
                  <c:v>21.825788508598997</c:v>
                </c:pt>
                <c:pt idx="45">
                  <c:v>22.02534723760461</c:v>
                </c:pt>
                <c:pt idx="46">
                  <c:v>22.031886163616157</c:v>
                </c:pt>
                <c:pt idx="47">
                  <c:v>21.531996519145135</c:v>
                </c:pt>
                <c:pt idx="48">
                  <c:v>22.183574428633698</c:v>
                </c:pt>
                <c:pt idx="49">
                  <c:v>22.555278117705139</c:v>
                </c:pt>
                <c:pt idx="50">
                  <c:v>23.050508794045598</c:v>
                </c:pt>
                <c:pt idx="51">
                  <c:v>22.490572542031472</c:v>
                </c:pt>
                <c:pt idx="52">
                  <c:v>22.707695172319792</c:v>
                </c:pt>
                <c:pt idx="53">
                  <c:v>23.390149876052917</c:v>
                </c:pt>
                <c:pt idx="54">
                  <c:v>23.112541245833814</c:v>
                </c:pt>
                <c:pt idx="55">
                  <c:v>23.579492631232682</c:v>
                </c:pt>
                <c:pt idx="56">
                  <c:v>23.792073773504335</c:v>
                </c:pt>
                <c:pt idx="57">
                  <c:v>23.555073727524899</c:v>
                </c:pt>
                <c:pt idx="58">
                  <c:v>23.854125007590763</c:v>
                </c:pt>
                <c:pt idx="59">
                  <c:v>24.334532942772984</c:v>
                </c:pt>
                <c:pt idx="60">
                  <c:v>24.355072878123703</c:v>
                </c:pt>
                <c:pt idx="61">
                  <c:v>24.329177362162877</c:v>
                </c:pt>
                <c:pt idx="62">
                  <c:v>25.070112220547678</c:v>
                </c:pt>
                <c:pt idx="63">
                  <c:v>24.935760366745964</c:v>
                </c:pt>
                <c:pt idx="64">
                  <c:v>25.161530074519412</c:v>
                </c:pt>
                <c:pt idx="65">
                  <c:v>25.59052478293944</c:v>
                </c:pt>
                <c:pt idx="66">
                  <c:v>25.949099308790711</c:v>
                </c:pt>
                <c:pt idx="67">
                  <c:v>26.148534636259736</c:v>
                </c:pt>
                <c:pt idx="68">
                  <c:v>26.706115576520951</c:v>
                </c:pt>
                <c:pt idx="69">
                  <c:v>26.429448796963843</c:v>
                </c:pt>
                <c:pt idx="70">
                  <c:v>26.826569827532278</c:v>
                </c:pt>
                <c:pt idx="71">
                  <c:v>26.826880047471061</c:v>
                </c:pt>
                <c:pt idx="72">
                  <c:v>26.767870776950094</c:v>
                </c:pt>
                <c:pt idx="73">
                  <c:v>27.627424698463482</c:v>
                </c:pt>
                <c:pt idx="74">
                  <c:v>27.793603599961578</c:v>
                </c:pt>
                <c:pt idx="75">
                  <c:v>28.31539452076612</c:v>
                </c:pt>
                <c:pt idx="76">
                  <c:v>28.462844293874021</c:v>
                </c:pt>
                <c:pt idx="77">
                  <c:v>29.586554188596011</c:v>
                </c:pt>
                <c:pt idx="78">
                  <c:v>29.279148260027796</c:v>
                </c:pt>
                <c:pt idx="79">
                  <c:v>29.805474144678296</c:v>
                </c:pt>
                <c:pt idx="80">
                  <c:v>30.871880605564996</c:v>
                </c:pt>
                <c:pt idx="81">
                  <c:v>31.507885109574154</c:v>
                </c:pt>
                <c:pt idx="82">
                  <c:v>32.098891970548095</c:v>
                </c:pt>
                <c:pt idx="83">
                  <c:v>33.219811890691531</c:v>
                </c:pt>
                <c:pt idx="84">
                  <c:v>34.344972391512599</c:v>
                </c:pt>
                <c:pt idx="85">
                  <c:v>36.290977733580092</c:v>
                </c:pt>
                <c:pt idx="86">
                  <c:v>38.378949064371881</c:v>
                </c:pt>
                <c:pt idx="87">
                  <c:v>41.673000207335875</c:v>
                </c:pt>
                <c:pt idx="88">
                  <c:v>45.614355187649082</c:v>
                </c:pt>
                <c:pt idx="89">
                  <c:v>51.916540173684936</c:v>
                </c:pt>
                <c:pt idx="90">
                  <c:v>57.68264144370297</c:v>
                </c:pt>
                <c:pt idx="91">
                  <c:v>62.042610704034907</c:v>
                </c:pt>
                <c:pt idx="92">
                  <c:v>65.404085773533893</c:v>
                </c:pt>
                <c:pt idx="93">
                  <c:v>67.685990926872222</c:v>
                </c:pt>
                <c:pt idx="94">
                  <c:v>70.179980152189643</c:v>
                </c:pt>
                <c:pt idx="95">
                  <c:v>71.561944623811826</c:v>
                </c:pt>
                <c:pt idx="96">
                  <c:v>72.162455453991555</c:v>
                </c:pt>
                <c:pt idx="97">
                  <c:v>72.014696318259439</c:v>
                </c:pt>
                <c:pt idx="98">
                  <c:v>71.250495773204136</c:v>
                </c:pt>
                <c:pt idx="99">
                  <c:v>70.912359692025817</c:v>
                </c:pt>
                <c:pt idx="100">
                  <c:v>71.793535171284887</c:v>
                </c:pt>
                <c:pt idx="101">
                  <c:v>72.110595847969066</c:v>
                </c:pt>
                <c:pt idx="102">
                  <c:v>73.194050720094054</c:v>
                </c:pt>
                <c:pt idx="103">
                  <c:v>76.584189224075615</c:v>
                </c:pt>
                <c:pt idx="104">
                  <c:v>79.243416171743647</c:v>
                </c:pt>
                <c:pt idx="105">
                  <c:v>80.225831329588445</c:v>
                </c:pt>
                <c:pt idx="106">
                  <c:v>82.185388673699293</c:v>
                </c:pt>
                <c:pt idx="107">
                  <c:v>83.865499426873811</c:v>
                </c:pt>
                <c:pt idx="108">
                  <c:v>85.224339266996054</c:v>
                </c:pt>
                <c:pt idx="109">
                  <c:v>86.436942632728048</c:v>
                </c:pt>
                <c:pt idx="110">
                  <c:v>86.436237893844023</c:v>
                </c:pt>
                <c:pt idx="111">
                  <c:v>86.297679300576576</c:v>
                </c:pt>
                <c:pt idx="112">
                  <c:v>87.743906280624984</c:v>
                </c:pt>
                <c:pt idx="113">
                  <c:v>87.62533066200605</c:v>
                </c:pt>
                <c:pt idx="114">
                  <c:v>89.330552613823386</c:v>
                </c:pt>
                <c:pt idx="115">
                  <c:v>88.408014309333069</c:v>
                </c:pt>
                <c:pt idx="116">
                  <c:v>89.825743438086732</c:v>
                </c:pt>
                <c:pt idx="117">
                  <c:v>89.687342217517624</c:v>
                </c:pt>
                <c:pt idx="118">
                  <c:v>91.239367682447764</c:v>
                </c:pt>
                <c:pt idx="119">
                  <c:v>89.497037803519532</c:v>
                </c:pt>
                <c:pt idx="120">
                  <c:v>91.722321098830193</c:v>
                </c:pt>
                <c:pt idx="121">
                  <c:v>90.460641279226195</c:v>
                </c:pt>
                <c:pt idx="122">
                  <c:v>90.088134231488652</c:v>
                </c:pt>
                <c:pt idx="123">
                  <c:v>93.603200776471226</c:v>
                </c:pt>
                <c:pt idx="124">
                  <c:v>96.45760058589174</c:v>
                </c:pt>
                <c:pt idx="125">
                  <c:v>97.635603622128755</c:v>
                </c:pt>
                <c:pt idx="126">
                  <c:v>103.44797265886598</c:v>
                </c:pt>
                <c:pt idx="127">
                  <c:v>103.55008188074549</c:v>
                </c:pt>
                <c:pt idx="128">
                  <c:v>108.94082044536835</c:v>
                </c:pt>
                <c:pt idx="129">
                  <c:v>96.127292626269508</c:v>
                </c:pt>
                <c:pt idx="130">
                  <c:v>101.20624367958044</c:v>
                </c:pt>
                <c:pt idx="131">
                  <c:v>96.107508643082156</c:v>
                </c:pt>
                <c:pt idx="132">
                  <c:v>86.857623560930449</c:v>
                </c:pt>
                <c:pt idx="133">
                  <c:v>84.65109111979865</c:v>
                </c:pt>
                <c:pt idx="134">
                  <c:v>88.105860237397039</c:v>
                </c:pt>
                <c:pt idx="135">
                  <c:v>94.492171300005225</c:v>
                </c:pt>
                <c:pt idx="136">
                  <c:v>82.0877733467524</c:v>
                </c:pt>
                <c:pt idx="137">
                  <c:v>61.124585385544151</c:v>
                </c:pt>
                <c:pt idx="138">
                  <c:v>71.4745289051735</c:v>
                </c:pt>
                <c:pt idx="139">
                  <c:v>66.771878887279712</c:v>
                </c:pt>
                <c:pt idx="140">
                  <c:v>77.642172683281345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79-48CB-91AA-C0E75913FA53}"/>
            </c:ext>
          </c:extLst>
        </c:ser>
        <c:ser>
          <c:idx val="1"/>
          <c:order val="1"/>
          <c:tx>
            <c:strRef>
              <c:f>'Na0.1'!$I$1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'Na0.1'!$F$2:$F$442</c:f>
              <c:numCache>
                <c:formatCode>General</c:formatCode>
                <c:ptCount val="4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'Na0.1'!$I$2:$I$442</c:f>
              <c:numCache>
                <c:formatCode>General</c:formatCode>
                <c:ptCount val="441"/>
                <c:pt idx="0">
                  <c:v>-262.1843595303468</c:v>
                </c:pt>
                <c:pt idx="1">
                  <c:v>-260.2157976271709</c:v>
                </c:pt>
                <c:pt idx="2">
                  <c:v>-258.2273512603266</c:v>
                </c:pt>
                <c:pt idx="3">
                  <c:v>-256.21871762072249</c:v>
                </c:pt>
                <c:pt idx="4">
                  <c:v>-254.18958771948974</c:v>
                </c:pt>
                <c:pt idx="5">
                  <c:v>-252.13964622952642</c:v>
                </c:pt>
                <c:pt idx="6">
                  <c:v>-250.06857132214083</c:v>
                </c:pt>
                <c:pt idx="7">
                  <c:v>-247.97603449861646</c:v>
                </c:pt>
                <c:pt idx="8">
                  <c:v>-245.86170041651366</c:v>
                </c:pt>
                <c:pt idx="9">
                  <c:v>-243.72522671051456</c:v>
                </c:pt>
                <c:pt idx="10">
                  <c:v>-241.5662638076102</c:v>
                </c:pt>
                <c:pt idx="11">
                  <c:v>-239.38445473642122</c:v>
                </c:pt>
                <c:pt idx="12">
                  <c:v>-237.17943493043225</c:v>
                </c:pt>
                <c:pt idx="13">
                  <c:v>-234.95083202491401</c:v>
                </c:pt>
                <c:pt idx="14">
                  <c:v>-232.69826564729345</c:v>
                </c:pt>
                <c:pt idx="15">
                  <c:v>-230.42134720072556</c:v>
                </c:pt>
                <c:pt idx="16">
                  <c:v>-228.11967964060813</c:v>
                </c:pt>
                <c:pt idx="17">
                  <c:v>-225.79285724376808</c:v>
                </c:pt>
                <c:pt idx="18">
                  <c:v>-223.44046537003965</c:v>
                </c:pt>
                <c:pt idx="19">
                  <c:v>-221.06208021593852</c:v>
                </c:pt>
                <c:pt idx="20">
                  <c:v>-218.65726856012515</c:v>
                </c:pt>
                <c:pt idx="21">
                  <c:v>-216.22558750033625</c:v>
                </c:pt>
                <c:pt idx="22">
                  <c:v>-213.76658418144854</c:v>
                </c:pt>
                <c:pt idx="23">
                  <c:v>-211.27979551432492</c:v>
                </c:pt>
                <c:pt idx="24">
                  <c:v>-208.76474788507477</c:v>
                </c:pt>
                <c:pt idx="25">
                  <c:v>-206.22095685434761</c:v>
                </c:pt>
                <c:pt idx="26">
                  <c:v>-203.64792684625564</c:v>
                </c:pt>
                <c:pt idx="27">
                  <c:v>-201.04515082650948</c:v>
                </c:pt>
                <c:pt idx="28">
                  <c:v>-198.41210996932443</c:v>
                </c:pt>
                <c:pt idx="29">
                  <c:v>-195.74827331264015</c:v>
                </c:pt>
                <c:pt idx="30">
                  <c:v>-193.05309740117133</c:v>
                </c:pt>
                <c:pt idx="31">
                  <c:v>-190.32602591678568</c:v>
                </c:pt>
                <c:pt idx="32">
                  <c:v>-187.56648929568115</c:v>
                </c:pt>
                <c:pt idx="33">
                  <c:v>-184.77390433180898</c:v>
                </c:pt>
                <c:pt idx="34">
                  <c:v>-181.94767376596241</c:v>
                </c:pt>
                <c:pt idx="35">
                  <c:v>-179.08718585992375</c:v>
                </c:pt>
                <c:pt idx="36">
                  <c:v>-176.19181395503091</c:v>
                </c:pt>
                <c:pt idx="37">
                  <c:v>-173.26091601449525</c:v>
                </c:pt>
                <c:pt idx="38">
                  <c:v>-170.29383414876781</c:v>
                </c:pt>
                <c:pt idx="39">
                  <c:v>-167.28989412321766</c:v>
                </c:pt>
                <c:pt idx="40">
                  <c:v>-164.24840484734813</c:v>
                </c:pt>
                <c:pt idx="41">
                  <c:v>-161.16865784473811</c:v>
                </c:pt>
                <c:pt idx="42">
                  <c:v>-158.04992670285458</c:v>
                </c:pt>
                <c:pt idx="43">
                  <c:v>-154.89146650183869</c:v>
                </c:pt>
                <c:pt idx="44">
                  <c:v>-151.69251322132271</c:v>
                </c:pt>
                <c:pt idx="45">
                  <c:v>-148.45228312428384</c:v>
                </c:pt>
                <c:pt idx="46">
                  <c:v>-145.16997211689386</c:v>
                </c:pt>
                <c:pt idx="47">
                  <c:v>-141.84475508326352</c:v>
                </c:pt>
                <c:pt idx="48">
                  <c:v>-138.47578519392744</c:v>
                </c:pt>
                <c:pt idx="49">
                  <c:v>-135.06219318685191</c:v>
                </c:pt>
                <c:pt idx="50">
                  <c:v>-131.6030866196819</c:v>
                </c:pt>
                <c:pt idx="51">
                  <c:v>-128.09754909187882</c:v>
                </c:pt>
                <c:pt idx="52">
                  <c:v>-124.54463943532164</c:v>
                </c:pt>
                <c:pt idx="53">
                  <c:v>-120.94339087187257</c:v>
                </c:pt>
                <c:pt idx="54">
                  <c:v>-117.29281013632146</c:v>
                </c:pt>
                <c:pt idx="55">
                  <c:v>-113.59187656303845</c:v>
                </c:pt>
                <c:pt idx="56">
                  <c:v>-109.83954113457105</c:v>
                </c:pt>
                <c:pt idx="57">
                  <c:v>-106.03472549032097</c:v>
                </c:pt>
                <c:pt idx="58">
                  <c:v>-102.17632089333495</c:v>
                </c:pt>
                <c:pt idx="59">
                  <c:v>-98.263187153129138</c:v>
                </c:pt>
                <c:pt idx="60">
                  <c:v>-94.294151502349109</c:v>
                </c:pt>
                <c:pt idx="61">
                  <c:v>-90.268007424939128</c:v>
                </c:pt>
                <c:pt idx="62">
                  <c:v>-86.183513433363714</c:v>
                </c:pt>
                <c:pt idx="63">
                  <c:v>-82.039391792276319</c:v>
                </c:pt>
                <c:pt idx="64">
                  <c:v>-77.834327185878806</c:v>
                </c:pt>
                <c:pt idx="65">
                  <c:v>-73.56696532605315</c:v>
                </c:pt>
                <c:pt idx="66">
                  <c:v>-69.235911498170367</c:v>
                </c:pt>
                <c:pt idx="67">
                  <c:v>-64.839729041296891</c:v>
                </c:pt>
                <c:pt idx="68">
                  <c:v>-60.376937759319276</c:v>
                </c:pt>
                <c:pt idx="69">
                  <c:v>-55.846012259296231</c:v>
                </c:pt>
                <c:pt idx="70">
                  <c:v>-51.245380213118892</c:v>
                </c:pt>
                <c:pt idx="71">
                  <c:v>-46.573420538318715</c:v>
                </c:pt>
                <c:pt idx="72">
                  <c:v>-41.828461493599889</c:v>
                </c:pt>
                <c:pt idx="73">
                  <c:v>-37.008778684397157</c:v>
                </c:pt>
                <c:pt idx="74">
                  <c:v>-32.112592973461119</c:v>
                </c:pt>
                <c:pt idx="75">
                  <c:v>-27.138068291150034</c:v>
                </c:pt>
                <c:pt idx="76">
                  <c:v>-22.083309339769471</c:v>
                </c:pt>
                <c:pt idx="77">
                  <c:v>-16.946359185927463</c:v>
                </c:pt>
                <c:pt idx="78">
                  <c:v>-11.725196734481415</c:v>
                </c:pt>
                <c:pt idx="79">
                  <c:v>-6.4177340772264415</c:v>
                </c:pt>
                <c:pt idx="80">
                  <c:v>-1.0218137090170103</c:v>
                </c:pt>
                <c:pt idx="81">
                  <c:v>4.464794396473053</c:v>
                </c:pt>
                <c:pt idx="82">
                  <c:v>10.044395859683391</c:v>
                </c:pt>
                <c:pt idx="83">
                  <c:v>15.719375125683541</c:v>
                </c:pt>
                <c:pt idx="84">
                  <c:v>21.492198861787188</c:v>
                </c:pt>
                <c:pt idx="85">
                  <c:v>27.365419532431815</c:v>
                </c:pt>
                <c:pt idx="86">
                  <c:v>33.341679162210539</c:v>
                </c:pt>
                <c:pt idx="87">
                  <c:v>39.423713298710936</c:v>
                </c:pt>
                <c:pt idx="88">
                  <c:v>45.614355187649039</c:v>
                </c:pt>
                <c:pt idx="89">
                  <c:v>51.916540173684893</c:v>
                </c:pt>
                <c:pt idx="90">
                  <c:v>58.333310341285141</c:v>
                </c:pt>
                <c:pt idx="91">
                  <c:v>64.867819411043229</c:v>
                </c:pt>
                <c:pt idx="92">
                  <c:v>71.523337908018902</c:v>
                </c:pt>
                <c:pt idx="93">
                  <c:v>78.30325861989138</c:v>
                </c:pt>
                <c:pt idx="94">
                  <c:v>85.211102364063436</c:v>
                </c:pt>
                <c:pt idx="95">
                  <c:v>92.250524084314975</c:v>
                </c:pt>
                <c:pt idx="96">
                  <c:v>99.42531929918664</c:v>
                </c:pt>
                <c:pt idx="97">
                  <c:v>106.73943092599757</c:v>
                </c:pt>
                <c:pt idx="98">
                  <c:v>114.19695650627534</c:v>
                </c:pt>
                <c:pt idx="99">
                  <c:v>121.80215586042016</c:v>
                </c:pt>
                <c:pt idx="100">
                  <c:v>129.55945920164777</c:v>
                </c:pt>
                <c:pt idx="101">
                  <c:v>137.47347574168816</c:v>
                </c:pt>
                <c:pt idx="102">
                  <c:v>145.54900282336189</c:v>
                </c:pt>
                <c:pt idx="103">
                  <c:v>153.79103561805971</c:v>
                </c:pt>
                <c:pt idx="104">
                  <c:v>162.20477742931405</c:v>
                </c:pt>
                <c:pt idx="105">
                  <c:v>170.79565064712097</c:v>
                </c:pt>
                <c:pt idx="106">
                  <c:v>179.56930840147686</c:v>
                </c:pt>
                <c:pt idx="107">
                  <c:v>188.53164696775445</c:v>
                </c:pt>
                <c:pt idx="108">
                  <c:v>197.68881898112511</c:v>
                </c:pt>
                <c:pt idx="109">
                  <c:v>207.04724752226207</c:v>
                </c:pt>
                <c:pt idx="110">
                  <c:v>216.61364114209107</c:v>
                </c:pt>
                <c:pt idx="111">
                  <c:v>226.39500989944429</c:v>
                </c:pt>
                <c:pt idx="112">
                  <c:v>236.39868249219182</c:v>
                </c:pt>
                <c:pt idx="113">
                  <c:v>246.63232456983008</c:v>
                </c:pt>
                <c:pt idx="114">
                  <c:v>257.1039583236925</c:v>
                </c:pt>
                <c:pt idx="115">
                  <c:v>267.82198345999871</c:v>
                </c:pt>
                <c:pt idx="116">
                  <c:v>278.79519967097906</c:v>
                </c:pt>
                <c:pt idx="117">
                  <c:v>290.03283073041655</c:v>
                </c:pt>
                <c:pt idx="118">
                  <c:v>301.54455035227954</c:v>
                </c:pt>
                <c:pt idx="119">
                  <c:v>313.34050996480573</c:v>
                </c:pt>
                <c:pt idx="120">
                  <c:v>325.43136856764511</c:v>
                </c:pt>
                <c:pt idx="121">
                  <c:v>337.82832485663221</c:v>
                </c:pt>
                <c:pt idx="122">
                  <c:v>350.54315181969594</c:v>
                </c:pt>
                <c:pt idx="123">
                  <c:v>363.58823402855364</c:v>
                </c:pt>
                <c:pt idx="124">
                  <c:v>376.97660787448649</c:v>
                </c:pt>
                <c:pt idx="125">
                  <c:v>390.72200502297756</c:v>
                </c:pt>
                <c:pt idx="126">
                  <c:v>404.83889939169808</c:v>
                </c:pt>
                <c:pt idx="127">
                  <c:v>419.34255798969843</c:v>
                </c:pt>
                <c:pt idx="128">
                  <c:v>434.24909599319926</c:v>
                </c:pt>
                <c:pt idx="129">
                  <c:v>449.57553647567147</c:v>
                </c:pt>
                <c:pt idx="130">
                  <c:v>465.33987525764314</c:v>
                </c:pt>
                <c:pt idx="131">
                  <c:v>481.56115139561393</c:v>
                </c:pt>
                <c:pt idx="132">
                  <c:v>498.25952389058375</c:v>
                </c:pt>
                <c:pt idx="133">
                  <c:v>515.45635526600063</c:v>
                </c:pt>
                <c:pt idx="134">
                  <c:v>533.17430274370281</c:v>
                </c:pt>
                <c:pt idx="135">
                  <c:v>551.43741783610358</c:v>
                </c:pt>
                <c:pt idx="136">
                  <c:v>570.27125527514158</c:v>
                </c:pt>
                <c:pt idx="137">
                  <c:v>589.70299231541912</c:v>
                </c:pt>
                <c:pt idx="138">
                  <c:v>609.76155958280242</c:v>
                </c:pt>
                <c:pt idx="139">
                  <c:v>630.47778479337853</c:v>
                </c:pt>
                <c:pt idx="140">
                  <c:v>651.88455084430734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79-48CB-91AA-C0E75913FA53}"/>
            </c:ext>
          </c:extLst>
        </c:ser>
        <c:ser>
          <c:idx val="2"/>
          <c:order val="2"/>
          <c:tx>
            <c:strRef>
              <c:f>'Na0.1'!$J$1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'Na0.1'!$F$2:$F$342</c:f>
              <c:numCache>
                <c:formatCode>General</c:formatCode>
                <c:ptCount val="3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'Na0.1'!$J$2:$J$342</c:f>
              <c:numCache>
                <c:formatCode>General</c:formatCode>
                <c:ptCount val="341"/>
                <c:pt idx="0">
                  <c:v>16.616560010016549</c:v>
                </c:pt>
                <c:pt idx="1">
                  <c:v>16.710179442766542</c:v>
                </c:pt>
                <c:pt idx="2">
                  <c:v>16.804744526352387</c:v>
                </c:pt>
                <c:pt idx="3">
                  <c:v>16.900269661548244</c:v>
                </c:pt>
                <c:pt idx="4">
                  <c:v>16.996769543021607</c:v>
                </c:pt>
                <c:pt idx="5">
                  <c:v>17.094259166869055</c:v>
                </c:pt>
                <c:pt idx="6">
                  <c:v>17.192753838385038</c:v>
                </c:pt>
                <c:pt idx="7">
                  <c:v>17.292269180072168</c:v>
                </c:pt>
                <c:pt idx="8">
                  <c:v>17.392821139901876</c:v>
                </c:pt>
                <c:pt idx="9">
                  <c:v>17.494425999834508</c:v>
                </c:pt>
                <c:pt idx="10">
                  <c:v>17.597100384608538</c:v>
                </c:pt>
                <c:pt idx="11">
                  <c:v>17.700861270808748</c:v>
                </c:pt>
                <c:pt idx="12">
                  <c:v>17.805725996223853</c:v>
                </c:pt>
                <c:pt idx="13">
                  <c:v>17.911712269504363</c:v>
                </c:pt>
                <c:pt idx="14">
                  <c:v>18.018838180131972</c:v>
                </c:pt>
                <c:pt idx="15">
                  <c:v>18.127122208712315</c:v>
                </c:pt>
                <c:pt idx="16">
                  <c:v>18.236583237603313</c:v>
                </c:pt>
                <c:pt idx="17">
                  <c:v>18.347240561892026</c:v>
                </c:pt>
                <c:pt idx="18">
                  <c:v>18.459113900733364</c:v>
                </c:pt>
                <c:pt idx="19">
                  <c:v>18.572223409064659</c:v>
                </c:pt>
                <c:pt idx="20">
                  <c:v>18.686589689710747</c:v>
                </c:pt>
                <c:pt idx="21">
                  <c:v>18.80223380589478</c:v>
                </c:pt>
                <c:pt idx="22">
                  <c:v>18.919177294170769</c:v>
                </c:pt>
                <c:pt idx="23">
                  <c:v>19.037442177794507</c:v>
                </c:pt>
                <c:pt idx="24">
                  <c:v>19.157050980550338</c:v>
                </c:pt>
                <c:pt idx="25">
                  <c:v>19.278026741051942</c:v>
                </c:pt>
                <c:pt idx="26">
                  <c:v>19.400393027536332</c:v>
                </c:pt>
                <c:pt idx="27">
                  <c:v>19.524173953170823</c:v>
                </c:pt>
                <c:pt idx="28">
                  <c:v>19.649394191894093</c:v>
                </c:pt>
                <c:pt idx="29">
                  <c:v>19.776078994812952</c:v>
                </c:pt>
                <c:pt idx="30">
                  <c:v>19.904254207177917</c:v>
                </c:pt>
                <c:pt idx="31">
                  <c:v>20.033946285961406</c:v>
                </c:pt>
                <c:pt idx="32">
                  <c:v>20.165182318063746</c:v>
                </c:pt>
                <c:pt idx="33">
                  <c:v>20.297990039173293</c:v>
                </c:pt>
                <c:pt idx="34">
                  <c:v>20.43239785330826</c:v>
                </c:pt>
                <c:pt idx="35">
                  <c:v>20.568434853069103</c:v>
                </c:pt>
                <c:pt idx="36">
                  <c:v>20.706130840631914</c:v>
                </c:pt>
                <c:pt idx="37">
                  <c:v>20.845516349514511</c:v>
                </c:pt>
                <c:pt idx="38">
                  <c:v>20.98662266714874</c:v>
                </c:pt>
                <c:pt idx="39">
                  <c:v>21.129481858293957</c:v>
                </c:pt>
                <c:pt idx="40">
                  <c:v>21.274126789328491</c:v>
                </c:pt>
                <c:pt idx="41">
                  <c:v>21.420591153457799</c:v>
                </c:pt>
                <c:pt idx="42">
                  <c:v>21.568909496879879</c:v>
                </c:pt>
                <c:pt idx="43">
                  <c:v>21.719117245950653</c:v>
                </c:pt>
                <c:pt idx="44">
                  <c:v>21.871250735394121</c:v>
                </c:pt>
                <c:pt idx="45">
                  <c:v>22.02534723760461</c:v>
                </c:pt>
                <c:pt idx="46">
                  <c:v>22.181444993090558</c:v>
                </c:pt>
                <c:pt idx="47">
                  <c:v>22.339583242112269</c:v>
                </c:pt>
                <c:pt idx="48">
                  <c:v>22.499802257568476</c:v>
                </c:pt>
                <c:pt idx="49">
                  <c:v>22.662143379189665</c:v>
                </c:pt>
                <c:pt idx="50">
                  <c:v>22.826649049099135</c:v>
                </c:pt>
                <c:pt idx="51">
                  <c:v>22.993362848806054</c:v>
                </c:pt>
                <c:pt idx="52">
                  <c:v>23.162329537698195</c:v>
                </c:pt>
                <c:pt idx="53">
                  <c:v>23.333595093105881</c:v>
                </c:pt>
                <c:pt idx="54">
                  <c:v>23.507206752012294</c:v>
                </c:pt>
                <c:pt idx="55">
                  <c:v>23.68321305448984</c:v>
                </c:pt>
                <c:pt idx="56">
                  <c:v>23.861663888946236</c:v>
                </c:pt>
                <c:pt idx="57">
                  <c:v>24.042610539269152</c:v>
                </c:pt>
                <c:pt idx="58">
                  <c:v>24.226105733962818</c:v>
                </c:pt>
                <c:pt idx="59">
                  <c:v>24.412203697375542</c:v>
                </c:pt>
                <c:pt idx="60">
                  <c:v>24.600960203122732</c:v>
                </c:pt>
                <c:pt idx="61">
                  <c:v>24.792432629815927</c:v>
                </c:pt>
                <c:pt idx="62">
                  <c:v>24.98668001921482</c:v>
                </c:pt>
                <c:pt idx="63">
                  <c:v>25.183763136926103</c:v>
                </c:pt>
                <c:pt idx="64">
                  <c:v>25.383744535780203</c:v>
                </c:pt>
                <c:pt idx="65">
                  <c:v>25.586688622024731</c:v>
                </c:pt>
                <c:pt idx="66">
                  <c:v>25.792661724481864</c:v>
                </c:pt>
                <c:pt idx="67">
                  <c:v>26.001732166825569</c:v>
                </c:pt>
                <c:pt idx="68">
                  <c:v>26.213970343144187</c:v>
                </c:pt>
                <c:pt idx="69">
                  <c:v>26.429448796963843</c:v>
                </c:pt>
                <c:pt idx="70">
                  <c:v>26.648242303919194</c:v>
                </c:pt>
                <c:pt idx="71">
                  <c:v>26.870427958269193</c:v>
                </c:pt>
                <c:pt idx="72">
                  <c:v>27.096085263468414</c:v>
                </c:pt>
                <c:pt idx="73">
                  <c:v>27.325296227017233</c:v>
                </c:pt>
                <c:pt idx="74">
                  <c:v>27.558145459828726</c:v>
                </c:pt>
                <c:pt idx="75">
                  <c:v>27.794720280365205</c:v>
                </c:pt>
                <c:pt idx="76">
                  <c:v>28.035110823813564</c:v>
                </c:pt>
                <c:pt idx="77">
                  <c:v>28.279410156586284</c:v>
                </c:pt>
                <c:pt idx="78">
                  <c:v>28.527714396453643</c:v>
                </c:pt>
                <c:pt idx="79">
                  <c:v>28.780122838632852</c:v>
                </c:pt>
                <c:pt idx="80">
                  <c:v>29.036738088181728</c:v>
                </c:pt>
                <c:pt idx="81">
                  <c:v>29.29766619906755</c:v>
                </c:pt>
                <c:pt idx="82">
                  <c:v>29.563016820307368</c:v>
                </c:pt>
                <c:pt idx="83">
                  <c:v>29.832903349602567</c:v>
                </c:pt>
                <c:pt idx="84">
                  <c:v>30.107443094920097</c:v>
                </c:pt>
                <c:pt idx="85">
                  <c:v>30.386757444504024</c:v>
                </c:pt>
                <c:pt idx="86">
                  <c:v>30.67097204583504</c:v>
                </c:pt>
                <c:pt idx="87">
                  <c:v>30.96021699409226</c:v>
                </c:pt>
                <c:pt idx="88">
                  <c:v>31.254627030711223</c:v>
                </c:pt>
                <c:pt idx="89">
                  <c:v>31.554341752674663</c:v>
                </c:pt>
                <c:pt idx="90">
                  <c:v>31.859505833219263</c:v>
                </c:pt>
                <c:pt idx="91">
                  <c:v>32.170269254691291</c:v>
                </c:pt>
                <c:pt idx="92">
                  <c:v>32.486787554338719</c:v>
                </c:pt>
                <c:pt idx="93">
                  <c:v>32.809222083886098</c:v>
                </c:pt>
                <c:pt idx="94">
                  <c:v>33.137740283802302</c:v>
                </c:pt>
                <c:pt idx="95">
                  <c:v>33.472515973240718</c:v>
                </c:pt>
                <c:pt idx="96">
                  <c:v>33.813729656706784</c:v>
                </c:pt>
                <c:pt idx="97">
                  <c:v>34.161568848589681</c:v>
                </c:pt>
                <c:pt idx="98">
                  <c:v>34.516228416784003</c:v>
                </c:pt>
                <c:pt idx="99">
                  <c:v>34.877910946724754</c:v>
                </c:pt>
                <c:pt idx="100">
                  <c:v>35.246827127264311</c:v>
                </c:pt>
                <c:pt idx="101">
                  <c:v>35.623196159935986</c:v>
                </c:pt>
                <c:pt idx="102">
                  <c:v>36.007246193274426</c:v>
                </c:pt>
                <c:pt idx="103">
                  <c:v>36.399214784001288</c:v>
                </c:pt>
                <c:pt idx="104">
                  <c:v>36.799349387034965</c:v>
                </c:pt>
                <c:pt idx="105">
                  <c:v>37.207907876448289</c:v>
                </c:pt>
                <c:pt idx="106">
                  <c:v>37.62515909967891</c:v>
                </c:pt>
                <c:pt idx="107">
                  <c:v>38.051383467495157</c:v>
                </c:pt>
                <c:pt idx="108">
                  <c:v>38.486873582437838</c:v>
                </c:pt>
                <c:pt idx="109">
                  <c:v>38.93193490869794</c:v>
                </c:pt>
                <c:pt idx="110">
                  <c:v>39.386886486652699</c:v>
                </c:pt>
                <c:pt idx="111">
                  <c:v>39.852061695572743</c:v>
                </c:pt>
                <c:pt idx="112">
                  <c:v>40.327809068331888</c:v>
                </c:pt>
                <c:pt idx="113">
                  <c:v>40.814493162303876</c:v>
                </c:pt>
                <c:pt idx="114">
                  <c:v>41.312495491019391</c:v>
                </c:pt>
                <c:pt idx="115">
                  <c:v>41.82221552158704</c:v>
                </c:pt>
                <c:pt idx="116">
                  <c:v>42.344071743358697</c:v>
                </c:pt>
                <c:pt idx="117">
                  <c:v>42.878502813847732</c:v>
                </c:pt>
                <c:pt idx="118">
                  <c:v>43.425968788495041</c:v>
                </c:pt>
                <c:pt idx="119">
                  <c:v>43.986952441528686</c:v>
                </c:pt>
                <c:pt idx="120">
                  <c:v>44.561960685888195</c:v>
                </c:pt>
                <c:pt idx="121">
                  <c:v>45.151526100990964</c:v>
                </c:pt>
                <c:pt idx="122">
                  <c:v>45.756208578019454</c:v>
                </c:pt>
                <c:pt idx="123">
                  <c:v>46.376597093412329</c:v>
                </c:pt>
                <c:pt idx="124">
                  <c:v>47.013311622368164</c:v>
                </c:pt>
                <c:pt idx="125">
                  <c:v>47.667005205429476</c:v>
                </c:pt>
                <c:pt idx="126">
                  <c:v>48.338366182627595</c:v>
                </c:pt>
                <c:pt idx="127">
                  <c:v>49.028120611255801</c:v>
                </c:pt>
                <c:pt idx="128">
                  <c:v>49.737034885123677</c:v>
                </c:pt>
                <c:pt idx="129">
                  <c:v>50.465918575156849</c:v>
                </c:pt>
                <c:pt idx="130">
                  <c:v>51.215627513476676</c:v>
                </c:pt>
                <c:pt idx="131">
                  <c:v>51.987067145660845</c:v>
                </c:pt>
                <c:pt idx="132">
                  <c:v>52.781196178791618</c:v>
                </c:pt>
                <c:pt idx="133">
                  <c:v>53.599030556194933</c:v>
                </c:pt>
                <c:pt idx="134">
                  <c:v>54.441647793519579</c:v>
                </c:pt>
                <c:pt idx="135">
                  <c:v>55.310191715069593</c:v>
                </c:pt>
                <c:pt idx="136">
                  <c:v>56.205877634168033</c:v>
                </c:pt>
                <c:pt idx="137">
                  <c:v>57.129998026888657</c:v>
                </c:pt>
                <c:pt idx="138">
                  <c:v>58.083928754858334</c:v>
                </c:pt>
                <c:pt idx="139">
                  <c:v>59.069135900138491</c:v>
                </c:pt>
                <c:pt idx="140">
                  <c:v>60.087183283594669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79-48CB-91AA-C0E75913F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14</xdr:row>
      <xdr:rowOff>28575</xdr:rowOff>
    </xdr:from>
    <xdr:to>
      <xdr:col>14</xdr:col>
      <xdr:colOff>104775</xdr:colOff>
      <xdr:row>28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166687</xdr:colOff>
      <xdr:row>7</xdr:row>
      <xdr:rowOff>85731</xdr:rowOff>
    </xdr:from>
    <xdr:to>
      <xdr:col>8</xdr:col>
      <xdr:colOff>471487</xdr:colOff>
      <xdr:row>21</xdr:row>
      <xdr:rowOff>161931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419100</xdr:colOff>
      <xdr:row>16</xdr:row>
      <xdr:rowOff>19050</xdr:rowOff>
    </xdr:from>
    <xdr:to>
      <xdr:col>20</xdr:col>
      <xdr:colOff>114300</xdr:colOff>
      <xdr:row>30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166687</xdr:colOff>
      <xdr:row>7</xdr:row>
      <xdr:rowOff>85731</xdr:rowOff>
    </xdr:from>
    <xdr:to>
      <xdr:col>8</xdr:col>
      <xdr:colOff>471487</xdr:colOff>
      <xdr:row>21</xdr:row>
      <xdr:rowOff>161931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171450</xdr:colOff>
      <xdr:row>10</xdr:row>
      <xdr:rowOff>114300</xdr:rowOff>
    </xdr:from>
    <xdr:to>
      <xdr:col>19</xdr:col>
      <xdr:colOff>504825</xdr:colOff>
      <xdr:row>31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166687</xdr:colOff>
      <xdr:row>7</xdr:row>
      <xdr:rowOff>85731</xdr:rowOff>
    </xdr:from>
    <xdr:to>
      <xdr:col>8</xdr:col>
      <xdr:colOff>471487</xdr:colOff>
      <xdr:row>21</xdr:row>
      <xdr:rowOff>161931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419100</xdr:colOff>
      <xdr:row>16</xdr:row>
      <xdr:rowOff>19050</xdr:rowOff>
    </xdr:from>
    <xdr:to>
      <xdr:col>20</xdr:col>
      <xdr:colOff>114300</xdr:colOff>
      <xdr:row>30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166687</xdr:colOff>
      <xdr:row>7</xdr:row>
      <xdr:rowOff>85731</xdr:rowOff>
    </xdr:from>
    <xdr:to>
      <xdr:col>8</xdr:col>
      <xdr:colOff>471487</xdr:colOff>
      <xdr:row>21</xdr:row>
      <xdr:rowOff>161931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419100</xdr:colOff>
      <xdr:row>16</xdr:row>
      <xdr:rowOff>19050</xdr:rowOff>
    </xdr:from>
    <xdr:to>
      <xdr:col>20</xdr:col>
      <xdr:colOff>114300</xdr:colOff>
      <xdr:row>30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166687</xdr:colOff>
      <xdr:row>7</xdr:row>
      <xdr:rowOff>85731</xdr:rowOff>
    </xdr:from>
    <xdr:to>
      <xdr:col>8</xdr:col>
      <xdr:colOff>471487</xdr:colOff>
      <xdr:row>21</xdr:row>
      <xdr:rowOff>161931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419100</xdr:colOff>
      <xdr:row>16</xdr:row>
      <xdr:rowOff>19050</xdr:rowOff>
    </xdr:from>
    <xdr:to>
      <xdr:col>20</xdr:col>
      <xdr:colOff>114300</xdr:colOff>
      <xdr:row>30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157162</xdr:colOff>
      <xdr:row>17</xdr:row>
      <xdr:rowOff>152406</xdr:rowOff>
    </xdr:from>
    <xdr:to>
      <xdr:col>23</xdr:col>
      <xdr:colOff>461962</xdr:colOff>
      <xdr:row>32</xdr:row>
      <xdr:rowOff>38106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419100</xdr:colOff>
      <xdr:row>16</xdr:row>
      <xdr:rowOff>19050</xdr:rowOff>
    </xdr:from>
    <xdr:to>
      <xdr:col>20</xdr:col>
      <xdr:colOff>114300</xdr:colOff>
      <xdr:row>30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166687</xdr:colOff>
      <xdr:row>7</xdr:row>
      <xdr:rowOff>85731</xdr:rowOff>
    </xdr:from>
    <xdr:to>
      <xdr:col>8</xdr:col>
      <xdr:colOff>471487</xdr:colOff>
      <xdr:row>21</xdr:row>
      <xdr:rowOff>161931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2"/>
  <sheetViews>
    <sheetView workbookViewId="0">
      <pane ySplit="1" topLeftCell="A2" activePane="bottomLeft" state="frozen"/>
      <selection pane="bottomLeft" activeCell="M6" sqref="M6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2000</v>
      </c>
      <c r="C2">
        <v>12.421294</v>
      </c>
      <c r="D2">
        <f t="shared" ref="D2:D65" si="0">C2/100</f>
        <v>0.12421293999999999</v>
      </c>
      <c r="E2">
        <f t="shared" ref="E2:E65" si="1">((1-D2)^2)/(2*D2)</f>
        <v>3.0874519774809435</v>
      </c>
      <c r="F2">
        <f t="shared" ref="F2:F65" si="2">1240/B2</f>
        <v>0.62</v>
      </c>
      <c r="G2">
        <f>(E2)^2</f>
        <v>9.5323597132509885</v>
      </c>
      <c r="H2">
        <f>(G3-G2)/(F3-F2)</f>
        <v>-212.02995098090352</v>
      </c>
      <c r="I2">
        <f t="shared" ref="I2:I65" si="3">$R$4*F2+$R$5</f>
        <v>-661.12645051802997</v>
      </c>
      <c r="J2">
        <f t="shared" ref="J2:J65" si="4">$O$10*F2+$O$11</f>
        <v>-3.8102767860238282</v>
      </c>
      <c r="L2" t="s">
        <v>9</v>
      </c>
      <c r="N2">
        <v>1.5</v>
      </c>
      <c r="O2">
        <f>MATCH(N2,F:F,1)</f>
        <v>236</v>
      </c>
      <c r="P2" t="s">
        <v>10</v>
      </c>
      <c r="R2">
        <v>3.5</v>
      </c>
      <c r="S2">
        <f>MATCH(R2,F:F,1)</f>
        <v>331</v>
      </c>
    </row>
    <row r="3" spans="1:19" x14ac:dyDescent="0.25">
      <c r="A3">
        <v>3</v>
      </c>
      <c r="B3">
        <v>1995</v>
      </c>
      <c r="C3">
        <v>12.59235</v>
      </c>
      <c r="D3">
        <f t="shared" si="0"/>
        <v>0.12592349999999999</v>
      </c>
      <c r="E3">
        <f t="shared" si="1"/>
        <v>3.0336264789822796</v>
      </c>
      <c r="F3">
        <f t="shared" si="2"/>
        <v>0.62155388471177941</v>
      </c>
      <c r="G3">
        <f t="shared" ref="G3:G66" si="5">(E3)^2</f>
        <v>9.202889613982423</v>
      </c>
      <c r="H3">
        <f t="shared" ref="H3:H66" si="6">(G4-G3)/(F4-F3)</f>
        <v>457.30482592477676</v>
      </c>
      <c r="I3">
        <f t="shared" si="3"/>
        <v>-660.4591623871388</v>
      </c>
      <c r="J3">
        <f t="shared" si="4"/>
        <v>-3.797566151175416</v>
      </c>
    </row>
    <row r="4" spans="1:19" x14ac:dyDescent="0.25">
      <c r="A4">
        <v>4</v>
      </c>
      <c r="B4">
        <v>1990</v>
      </c>
      <c r="C4">
        <v>-24.682538000000001</v>
      </c>
      <c r="D4">
        <f t="shared" si="0"/>
        <v>-0.24682538000000001</v>
      </c>
      <c r="E4">
        <f t="shared" si="1"/>
        <v>-3.1491363007567221</v>
      </c>
      <c r="F4">
        <f t="shared" si="2"/>
        <v>0.62311557788944727</v>
      </c>
      <c r="G4">
        <f t="shared" si="5"/>
        <v>9.9170594407437331</v>
      </c>
      <c r="H4">
        <f t="shared" si="6"/>
        <v>-2167.3405374496301</v>
      </c>
      <c r="I4">
        <f t="shared" si="3"/>
        <v>-659.7885210495599</v>
      </c>
      <c r="J4">
        <f t="shared" si="4"/>
        <v>-3.7847916437900757</v>
      </c>
      <c r="L4" t="s">
        <v>11</v>
      </c>
      <c r="M4" t="s">
        <v>12</v>
      </c>
      <c r="N4" t="s">
        <v>13</v>
      </c>
      <c r="O4">
        <f>VLOOKUP(M6,A:H,6,FALSE)</f>
        <v>2.2142857142857144</v>
      </c>
      <c r="P4" t="s">
        <v>14</v>
      </c>
      <c r="Q4" t="s">
        <v>15</v>
      </c>
      <c r="R4">
        <f>VLOOKUP(M6,A:J,8,FALSE)</f>
        <v>429.43220036376186</v>
      </c>
    </row>
    <row r="5" spans="1:19" x14ac:dyDescent="0.25">
      <c r="A5">
        <v>5</v>
      </c>
      <c r="B5">
        <v>1985</v>
      </c>
      <c r="C5">
        <v>14.365005</v>
      </c>
      <c r="D5">
        <f t="shared" si="0"/>
        <v>0.14365005</v>
      </c>
      <c r="E5">
        <f t="shared" si="1"/>
        <v>2.5525060271994424</v>
      </c>
      <c r="F5">
        <f t="shared" si="2"/>
        <v>0.62468513853904284</v>
      </c>
      <c r="G5">
        <f t="shared" si="5"/>
        <v>6.5152870188894809</v>
      </c>
      <c r="H5">
        <f t="shared" si="6"/>
        <v>4753.7742998859285</v>
      </c>
      <c r="I5">
        <f t="shared" si="3"/>
        <v>-659.11450116619972</v>
      </c>
      <c r="J5">
        <f t="shared" si="4"/>
        <v>-3.7719527812038036</v>
      </c>
      <c r="L5">
        <f>MAX(INDEX(H:H,O2):INDEX(H:H,S2))</f>
        <v>429.43220036376186</v>
      </c>
      <c r="M5">
        <f>MATCH(L5,H:H,0)</f>
        <v>290</v>
      </c>
      <c r="N5" t="s">
        <v>16</v>
      </c>
      <c r="O5">
        <f>VLOOKUP(M6,A:H,7,FALSE)</f>
        <v>23.511171776196139</v>
      </c>
      <c r="Q5" t="s">
        <v>17</v>
      </c>
      <c r="R5">
        <f>O5-R4*O4</f>
        <v>-927.37441474356228</v>
      </c>
    </row>
    <row r="6" spans="1:19" x14ac:dyDescent="0.25">
      <c r="A6">
        <v>6</v>
      </c>
      <c r="B6">
        <v>1980</v>
      </c>
      <c r="C6">
        <v>10.660373999999999</v>
      </c>
      <c r="D6">
        <f t="shared" si="0"/>
        <v>0.10660373999999999</v>
      </c>
      <c r="E6">
        <f t="shared" si="1"/>
        <v>3.7435688343672924</v>
      </c>
      <c r="F6">
        <f t="shared" si="2"/>
        <v>0.6262626262626263</v>
      </c>
      <c r="G6">
        <f t="shared" si="5"/>
        <v>14.014307617646088</v>
      </c>
      <c r="H6">
        <f t="shared" si="6"/>
        <v>-8116.1144412720441</v>
      </c>
      <c r="I6">
        <f t="shared" si="3"/>
        <v>-658.43707714201446</v>
      </c>
      <c r="J6">
        <f t="shared" si="4"/>
        <v>-3.7590490758771953</v>
      </c>
      <c r="M6">
        <v>290</v>
      </c>
    </row>
    <row r="7" spans="1:19" x14ac:dyDescent="0.25">
      <c r="A7">
        <v>7</v>
      </c>
      <c r="B7">
        <v>1975</v>
      </c>
      <c r="C7">
        <v>25.747042</v>
      </c>
      <c r="D7">
        <f t="shared" si="0"/>
        <v>0.25747041999999998</v>
      </c>
      <c r="E7">
        <f t="shared" si="1"/>
        <v>1.0707058643376908</v>
      </c>
      <c r="F7">
        <f t="shared" si="2"/>
        <v>0.6278481012658228</v>
      </c>
      <c r="G7">
        <f t="shared" si="5"/>
        <v>1.1464110479271215</v>
      </c>
      <c r="H7">
        <f t="shared" si="6"/>
        <v>-12.868184786854677</v>
      </c>
      <c r="I7">
        <f t="shared" si="3"/>
        <v>-657.75622312277005</v>
      </c>
      <c r="J7">
        <f t="shared" si="4"/>
        <v>-3.746080035333744</v>
      </c>
      <c r="O7" t="s">
        <v>13</v>
      </c>
      <c r="P7" t="s">
        <v>18</v>
      </c>
    </row>
    <row r="8" spans="1:19" x14ac:dyDescent="0.25">
      <c r="A8">
        <v>8</v>
      </c>
      <c r="B8">
        <v>1970</v>
      </c>
      <c r="C8">
        <v>25.884408000000001</v>
      </c>
      <c r="D8">
        <f t="shared" si="0"/>
        <v>0.25884408000000003</v>
      </c>
      <c r="E8">
        <f t="shared" si="1"/>
        <v>1.0610868476324558</v>
      </c>
      <c r="F8">
        <f t="shared" si="2"/>
        <v>0.62944162436548223</v>
      </c>
      <c r="G8">
        <f t="shared" si="5"/>
        <v>1.1259052982185824</v>
      </c>
      <c r="H8">
        <f t="shared" si="6"/>
        <v>851.69397434448808</v>
      </c>
      <c r="I8">
        <f t="shared" si="3"/>
        <v>-657.07191299175281</v>
      </c>
      <c r="J8">
        <f t="shared" si="4"/>
        <v>-3.733045162097179</v>
      </c>
      <c r="L8" t="s">
        <v>19</v>
      </c>
      <c r="N8">
        <v>1.5</v>
      </c>
      <c r="O8">
        <f>VLOOKUP(N8,F:I,1,TRUE)</f>
        <v>1.4939759036144578</v>
      </c>
      <c r="P8">
        <f>VLOOKUP(O8,F:I,2,FALSE)</f>
        <v>3.3387661854032245</v>
      </c>
      <c r="R8" t="e">
        <f>INDEX(3,4)</f>
        <v>#REF!</v>
      </c>
    </row>
    <row r="9" spans="1:19" x14ac:dyDescent="0.25">
      <c r="A9">
        <v>9</v>
      </c>
      <c r="B9">
        <v>1965</v>
      </c>
      <c r="C9">
        <v>20.185310999999999</v>
      </c>
      <c r="D9">
        <f t="shared" si="0"/>
        <v>0.20185310999999997</v>
      </c>
      <c r="E9">
        <f t="shared" si="1"/>
        <v>1.577975335670261</v>
      </c>
      <c r="F9">
        <f t="shared" si="2"/>
        <v>0.63104325699745545</v>
      </c>
      <c r="G9">
        <f t="shared" si="5"/>
        <v>2.4900061599836731</v>
      </c>
      <c r="H9">
        <f t="shared" si="6"/>
        <v>1548480.2012347588</v>
      </c>
      <c r="I9">
        <f t="shared" si="3"/>
        <v>-656.38412036643012</v>
      </c>
      <c r="J9">
        <f t="shared" si="4"/>
        <v>-3.7199439536278582</v>
      </c>
      <c r="L9" t="s">
        <v>20</v>
      </c>
      <c r="N9">
        <v>1.9</v>
      </c>
      <c r="O9">
        <f>VLOOKUP(N9,F:I,1,TRUE)</f>
        <v>1.8931297709923665</v>
      </c>
      <c r="P9">
        <f>VLOOKUP(O9,F:I,2,FALSE)</f>
        <v>6.6038083201973388</v>
      </c>
    </row>
    <row r="10" spans="1:19" x14ac:dyDescent="0.25">
      <c r="A10">
        <v>10</v>
      </c>
      <c r="B10">
        <v>1960</v>
      </c>
      <c r="C10">
        <v>0.98140300000000003</v>
      </c>
      <c r="D10">
        <f t="shared" si="0"/>
        <v>9.8140299999999996E-3</v>
      </c>
      <c r="E10">
        <f t="shared" si="1"/>
        <v>49.952377116477166</v>
      </c>
      <c r="F10">
        <f t="shared" si="2"/>
        <v>0.63265306122448983</v>
      </c>
      <c r="G10">
        <f t="shared" si="5"/>
        <v>2495.2399795867518</v>
      </c>
      <c r="H10">
        <f t="shared" si="6"/>
        <v>-1496799.5969136122</v>
      </c>
      <c r="I10">
        <f t="shared" si="3"/>
        <v>-655.69281859505986</v>
      </c>
      <c r="J10">
        <f t="shared" si="4"/>
        <v>-3.7067759022581823</v>
      </c>
      <c r="L10" t="s">
        <v>21</v>
      </c>
      <c r="N10" t="s">
        <v>17</v>
      </c>
      <c r="O10">
        <f>(P9-P8)/(O9-O8)</f>
        <v>8.1799085556719806</v>
      </c>
    </row>
    <row r="11" spans="1:19" x14ac:dyDescent="0.25">
      <c r="A11">
        <v>11</v>
      </c>
      <c r="B11">
        <v>1955</v>
      </c>
      <c r="C11">
        <v>-6.6384429999999996</v>
      </c>
      <c r="D11">
        <f t="shared" si="0"/>
        <v>-6.6384429999999994E-2</v>
      </c>
      <c r="E11">
        <f t="shared" si="1"/>
        <v>-8.5650788335941499</v>
      </c>
      <c r="F11">
        <f t="shared" si="2"/>
        <v>0.63427109974424556</v>
      </c>
      <c r="G11">
        <f t="shared" si="5"/>
        <v>73.360575425682526</v>
      </c>
      <c r="H11">
        <f t="shared" si="6"/>
        <v>-44613.070726959799</v>
      </c>
      <c r="I11">
        <f t="shared" si="3"/>
        <v>-654.99798075324782</v>
      </c>
      <c r="J11">
        <f t="shared" si="4"/>
        <v>-3.6935404951270261</v>
      </c>
      <c r="L11" t="s">
        <v>22</v>
      </c>
      <c r="O11">
        <f>P8-O10*O8</f>
        <v>-8.8818200905404563</v>
      </c>
    </row>
    <row r="12" spans="1:19" x14ac:dyDescent="0.25">
      <c r="A12">
        <v>12</v>
      </c>
      <c r="B12">
        <v>1950</v>
      </c>
      <c r="C12">
        <v>28.496835000000001</v>
      </c>
      <c r="D12">
        <f t="shared" si="0"/>
        <v>0.28496834999999998</v>
      </c>
      <c r="E12">
        <f t="shared" si="1"/>
        <v>0.89706499072918544</v>
      </c>
      <c r="F12">
        <f t="shared" si="2"/>
        <v>0.63589743589743586</v>
      </c>
      <c r="G12">
        <f t="shared" si="5"/>
        <v>0.80472559759195361</v>
      </c>
      <c r="H12">
        <f t="shared" si="6"/>
        <v>11401.876223254805</v>
      </c>
      <c r="I12">
        <f t="shared" si="3"/>
        <v>-654.29957964045218</v>
      </c>
      <c r="J12">
        <f t="shared" si="4"/>
        <v>-3.6802372141131459</v>
      </c>
    </row>
    <row r="13" spans="1:19" x14ac:dyDescent="0.25">
      <c r="A13">
        <v>13</v>
      </c>
      <c r="B13">
        <v>1945</v>
      </c>
      <c r="C13">
        <v>-14.994809999999999</v>
      </c>
      <c r="D13">
        <f t="shared" si="0"/>
        <v>-0.1499481</v>
      </c>
      <c r="E13">
        <f t="shared" si="1"/>
        <v>-4.4094611158581207</v>
      </c>
      <c r="F13">
        <f t="shared" si="2"/>
        <v>0.63753213367609252</v>
      </c>
      <c r="G13">
        <f t="shared" si="5"/>
        <v>19.443347332264743</v>
      </c>
      <c r="H13">
        <f t="shared" si="6"/>
        <v>-10386.624900204626</v>
      </c>
      <c r="I13">
        <f t="shared" si="3"/>
        <v>-653.5975877764339</v>
      </c>
      <c r="J13">
        <f t="shared" si="4"/>
        <v>-3.6668655357675739</v>
      </c>
      <c r="L13" t="s">
        <v>23</v>
      </c>
      <c r="M13" s="1">
        <f>(R5-O11)/(O10-R4)</f>
        <v>2.180385988431512</v>
      </c>
      <c r="N13" t="s">
        <v>24</v>
      </c>
    </row>
    <row r="14" spans="1:19" x14ac:dyDescent="0.25">
      <c r="A14">
        <v>14</v>
      </c>
      <c r="B14">
        <v>1940</v>
      </c>
      <c r="C14">
        <v>20.498473000000001</v>
      </c>
      <c r="D14">
        <f t="shared" si="0"/>
        <v>0.20498473</v>
      </c>
      <c r="E14">
        <f t="shared" si="1"/>
        <v>1.5416984463505472</v>
      </c>
      <c r="F14">
        <f t="shared" si="2"/>
        <v>0.63917525773195871</v>
      </c>
      <c r="G14">
        <f t="shared" si="5"/>
        <v>2.3768340994796913</v>
      </c>
      <c r="H14">
        <f t="shared" si="6"/>
        <v>1948.9478108342341</v>
      </c>
      <c r="I14">
        <f t="shared" si="3"/>
        <v>-652.89197739765268</v>
      </c>
      <c r="J14">
        <f t="shared" si="4"/>
        <v>-3.653424931244964</v>
      </c>
      <c r="L14" t="s">
        <v>25</v>
      </c>
      <c r="M14" s="1">
        <f>-R5/R4</f>
        <v>2.1595362759429904</v>
      </c>
      <c r="N14" t="s">
        <v>26</v>
      </c>
    </row>
    <row r="15" spans="1:19" x14ac:dyDescent="0.25">
      <c r="A15">
        <v>15</v>
      </c>
      <c r="B15">
        <v>1935</v>
      </c>
      <c r="C15">
        <v>15.199719</v>
      </c>
      <c r="D15">
        <f t="shared" si="0"/>
        <v>0.15199719</v>
      </c>
      <c r="E15">
        <f t="shared" si="1"/>
        <v>2.3655330923153777</v>
      </c>
      <c r="F15">
        <f t="shared" si="2"/>
        <v>0.64082687338501287</v>
      </c>
      <c r="G15">
        <f t="shared" si="5"/>
        <v>5.5957468108391533</v>
      </c>
      <c r="H15">
        <f t="shared" si="6"/>
        <v>-3036.4698139987454</v>
      </c>
      <c r="I15">
        <f t="shared" si="3"/>
        <v>-652.18272045360641</v>
      </c>
      <c r="J15">
        <f t="shared" si="4"/>
        <v>-3.6399148662338643</v>
      </c>
    </row>
    <row r="16" spans="1:19" x14ac:dyDescent="0.25">
      <c r="A16">
        <v>16</v>
      </c>
      <c r="B16">
        <v>1930</v>
      </c>
      <c r="C16">
        <v>31.500717999999999</v>
      </c>
      <c r="D16">
        <f t="shared" si="0"/>
        <v>0.31500718</v>
      </c>
      <c r="E16">
        <f t="shared" si="1"/>
        <v>0.74476899772816663</v>
      </c>
      <c r="F16">
        <f t="shared" si="2"/>
        <v>0.6424870466321243</v>
      </c>
      <c r="G16">
        <f t="shared" si="5"/>
        <v>0.55468085997701788</v>
      </c>
      <c r="H16">
        <f t="shared" si="6"/>
        <v>113436.92000001129</v>
      </c>
      <c r="I16">
        <f t="shared" si="3"/>
        <v>-651.46978860311424</v>
      </c>
      <c r="J16">
        <f t="shared" si="4"/>
        <v>-3.6263348008859202</v>
      </c>
    </row>
    <row r="17" spans="1:10" x14ac:dyDescent="0.25">
      <c r="A17">
        <v>17</v>
      </c>
      <c r="B17">
        <v>1925</v>
      </c>
      <c r="C17">
        <v>-3.9187099999999999</v>
      </c>
      <c r="D17">
        <f t="shared" si="0"/>
        <v>-3.9187100000000002E-2</v>
      </c>
      <c r="E17">
        <f t="shared" si="1"/>
        <v>-13.7788944423855</v>
      </c>
      <c r="F17">
        <f t="shared" si="2"/>
        <v>0.64415584415584415</v>
      </c>
      <c r="G17">
        <f t="shared" si="5"/>
        <v>189.85793205440203</v>
      </c>
      <c r="H17">
        <f t="shared" si="6"/>
        <v>-110311.00427807191</v>
      </c>
      <c r="I17">
        <f t="shared" si="3"/>
        <v>-650.75315321054165</v>
      </c>
      <c r="J17">
        <f t="shared" si="4"/>
        <v>-3.6126841897439599</v>
      </c>
    </row>
    <row r="18" spans="1:10" x14ac:dyDescent="0.25">
      <c r="A18">
        <v>18</v>
      </c>
      <c r="B18">
        <v>1920</v>
      </c>
      <c r="C18">
        <v>-54.182307000000002</v>
      </c>
      <c r="D18">
        <f t="shared" si="0"/>
        <v>-0.54182306999999996</v>
      </c>
      <c r="E18">
        <f t="shared" si="1"/>
        <v>-2.1937220015236938</v>
      </c>
      <c r="F18">
        <f t="shared" si="2"/>
        <v>0.64583333333333337</v>
      </c>
      <c r="G18">
        <f t="shared" si="5"/>
        <v>4.8124162199691209</v>
      </c>
      <c r="H18">
        <f t="shared" si="6"/>
        <v>4215.1161694366492</v>
      </c>
      <c r="I18">
        <f t="shared" si="3"/>
        <v>-650.03278534196602</v>
      </c>
      <c r="J18">
        <f t="shared" si="4"/>
        <v>-3.5989624816689689</v>
      </c>
    </row>
    <row r="19" spans="1:10" x14ac:dyDescent="0.25">
      <c r="A19">
        <v>19</v>
      </c>
      <c r="B19">
        <v>1915</v>
      </c>
      <c r="C19">
        <v>11.374796</v>
      </c>
      <c r="D19">
        <f t="shared" si="0"/>
        <v>0.11374796</v>
      </c>
      <c r="E19">
        <f t="shared" si="1"/>
        <v>3.4525572080772333</v>
      </c>
      <c r="F19">
        <f t="shared" si="2"/>
        <v>0.64751958224543082</v>
      </c>
      <c r="G19">
        <f t="shared" si="5"/>
        <v>11.920151275046059</v>
      </c>
      <c r="H19">
        <f t="shared" si="6"/>
        <v>5472.7141559021302</v>
      </c>
      <c r="I19">
        <f t="shared" si="3"/>
        <v>-649.30865576128303</v>
      </c>
      <c r="J19">
        <f t="shared" si="4"/>
        <v>-3.5851691197659097</v>
      </c>
    </row>
    <row r="20" spans="1:10" x14ac:dyDescent="0.25">
      <c r="A20">
        <v>20</v>
      </c>
      <c r="B20">
        <v>1910</v>
      </c>
      <c r="C20">
        <v>-14.151299</v>
      </c>
      <c r="D20">
        <f t="shared" si="0"/>
        <v>-0.14151299000000001</v>
      </c>
      <c r="E20">
        <f t="shared" si="1"/>
        <v>-4.604001040253408</v>
      </c>
      <c r="F20">
        <f t="shared" si="2"/>
        <v>0.64921465968586389</v>
      </c>
      <c r="G20">
        <f t="shared" si="5"/>
        <v>21.196825578654462</v>
      </c>
      <c r="H20">
        <f t="shared" si="6"/>
        <v>-12223.894390117081</v>
      </c>
      <c r="I20">
        <f t="shared" si="3"/>
        <v>-648.5807349262509</v>
      </c>
      <c r="J20">
        <f t="shared" si="4"/>
        <v>-3.5713035413083851</v>
      </c>
    </row>
    <row r="21" spans="1:10" x14ac:dyDescent="0.25">
      <c r="A21">
        <v>21</v>
      </c>
      <c r="B21">
        <v>1905</v>
      </c>
      <c r="C21">
        <v>34.923788000000002</v>
      </c>
      <c r="D21">
        <f t="shared" si="0"/>
        <v>0.34923788</v>
      </c>
      <c r="E21">
        <f t="shared" si="1"/>
        <v>0.60630785072182658</v>
      </c>
      <c r="F21">
        <f t="shared" si="2"/>
        <v>0.65091863517060367</v>
      </c>
      <c r="G21">
        <f t="shared" si="5"/>
        <v>0.36760920984692075</v>
      </c>
      <c r="H21">
        <f t="shared" si="6"/>
        <v>4319.470485802578</v>
      </c>
      <c r="I21">
        <f t="shared" si="3"/>
        <v>-647.84899298447317</v>
      </c>
      <c r="J21">
        <f t="shared" si="4"/>
        <v>-3.5573651776621071</v>
      </c>
    </row>
    <row r="22" spans="1:10" x14ac:dyDescent="0.25">
      <c r="A22">
        <v>22</v>
      </c>
      <c r="B22">
        <v>1900</v>
      </c>
      <c r="C22">
        <v>13.442107</v>
      </c>
      <c r="D22">
        <f t="shared" si="0"/>
        <v>0.13442107</v>
      </c>
      <c r="E22">
        <f t="shared" si="1"/>
        <v>2.7868654968300164</v>
      </c>
      <c r="F22">
        <f t="shared" si="2"/>
        <v>0.65263157894736845</v>
      </c>
      <c r="G22">
        <f t="shared" si="5"/>
        <v>7.7666192974216139</v>
      </c>
      <c r="H22">
        <f t="shared" si="6"/>
        <v>296348.05678257137</v>
      </c>
      <c r="I22">
        <f t="shared" si="3"/>
        <v>-647.11339976931777</v>
      </c>
      <c r="J22">
        <f t="shared" si="4"/>
        <v>-3.5433534542071632</v>
      </c>
    </row>
    <row r="23" spans="1:10" x14ac:dyDescent="0.25">
      <c r="A23">
        <v>23</v>
      </c>
      <c r="B23">
        <v>1895</v>
      </c>
      <c r="C23">
        <v>2.1052019999999998</v>
      </c>
      <c r="D23">
        <f t="shared" si="0"/>
        <v>2.1052019999999998E-2</v>
      </c>
      <c r="E23">
        <f t="shared" si="1"/>
        <v>22.761215967543272</v>
      </c>
      <c r="F23">
        <f t="shared" si="2"/>
        <v>0.65435356200527706</v>
      </c>
      <c r="G23">
        <f t="shared" si="5"/>
        <v>518.07295232114677</v>
      </c>
      <c r="H23">
        <f t="shared" si="6"/>
        <v>-291069.75050628535</v>
      </c>
      <c r="I23">
        <f t="shared" si="3"/>
        <v>-646.37392479577079</v>
      </c>
      <c r="J23">
        <f t="shared" si="4"/>
        <v>-3.5292677902590546</v>
      </c>
    </row>
    <row r="24" spans="1:10" x14ac:dyDescent="0.25">
      <c r="A24">
        <v>24</v>
      </c>
      <c r="B24">
        <v>1890</v>
      </c>
      <c r="C24">
        <v>10.602691999999999</v>
      </c>
      <c r="D24">
        <f t="shared" si="0"/>
        <v>0.10602692</v>
      </c>
      <c r="E24">
        <f t="shared" si="1"/>
        <v>3.7687969610203065</v>
      </c>
      <c r="F24">
        <f t="shared" si="2"/>
        <v>0.65608465608465605</v>
      </c>
      <c r="G24">
        <f t="shared" si="5"/>
        <v>14.203830533395898</v>
      </c>
      <c r="H24">
        <f t="shared" si="6"/>
        <v>-5565.747886097357</v>
      </c>
      <c r="I24">
        <f t="shared" si="3"/>
        <v>-645.63053725622649</v>
      </c>
      <c r="J24">
        <f t="shared" si="4"/>
        <v>-3.515107598988469</v>
      </c>
    </row>
    <row r="25" spans="1:10" x14ac:dyDescent="0.25">
      <c r="A25">
        <v>25</v>
      </c>
      <c r="B25">
        <v>1885</v>
      </c>
      <c r="C25">
        <v>-60.898415999999997</v>
      </c>
      <c r="D25">
        <f t="shared" si="0"/>
        <v>-0.60898416</v>
      </c>
      <c r="E25">
        <f t="shared" si="1"/>
        <v>-2.125531497511286</v>
      </c>
      <c r="F25">
        <f t="shared" si="2"/>
        <v>0.65782493368700268</v>
      </c>
      <c r="G25">
        <f t="shared" si="5"/>
        <v>4.5178841469125697</v>
      </c>
      <c r="H25">
        <f t="shared" si="6"/>
        <v>-2537.7105351384039</v>
      </c>
      <c r="I25">
        <f t="shared" si="3"/>
        <v>-644.88320601620694</v>
      </c>
      <c r="J25">
        <f t="shared" si="4"/>
        <v>-3.5008722873397895</v>
      </c>
    </row>
    <row r="26" spans="1:10" x14ac:dyDescent="0.25">
      <c r="A26">
        <v>26</v>
      </c>
      <c r="B26">
        <v>1880</v>
      </c>
      <c r="C26">
        <v>48.135364000000003</v>
      </c>
      <c r="D26">
        <f t="shared" si="0"/>
        <v>0.48135364000000003</v>
      </c>
      <c r="E26">
        <f t="shared" si="1"/>
        <v>0.27941416080415382</v>
      </c>
      <c r="F26">
        <f t="shared" si="2"/>
        <v>0.65957446808510634</v>
      </c>
      <c r="G26">
        <f t="shared" si="5"/>
        <v>7.8072273257889527E-2</v>
      </c>
      <c r="H26">
        <f t="shared" si="6"/>
        <v>147.37170671609732</v>
      </c>
      <c r="I26">
        <f t="shared" si="3"/>
        <v>-644.13189961001717</v>
      </c>
      <c r="J26">
        <f t="shared" si="4"/>
        <v>-3.486561255948299</v>
      </c>
    </row>
    <row r="27" spans="1:10" x14ac:dyDescent="0.25">
      <c r="A27">
        <v>27</v>
      </c>
      <c r="B27">
        <v>1875</v>
      </c>
      <c r="C27">
        <v>35.650497000000001</v>
      </c>
      <c r="D27">
        <f t="shared" si="0"/>
        <v>0.35650497000000003</v>
      </c>
      <c r="E27">
        <f t="shared" si="1"/>
        <v>0.58075747672564115</v>
      </c>
      <c r="F27">
        <f t="shared" si="2"/>
        <v>0.66133333333333333</v>
      </c>
      <c r="G27">
        <f t="shared" si="5"/>
        <v>0.33727924677273363</v>
      </c>
      <c r="H27">
        <f t="shared" si="6"/>
        <v>664.41868915019529</v>
      </c>
      <c r="I27">
        <f t="shared" si="3"/>
        <v>-643.37658623632774</v>
      </c>
      <c r="J27">
        <f t="shared" si="4"/>
        <v>-3.4721738990560533</v>
      </c>
    </row>
    <row r="28" spans="1:10" x14ac:dyDescent="0.25">
      <c r="A28">
        <v>28</v>
      </c>
      <c r="B28">
        <v>1870</v>
      </c>
      <c r="C28">
        <v>23.682267</v>
      </c>
      <c r="D28">
        <f t="shared" si="0"/>
        <v>0.23682266999999999</v>
      </c>
      <c r="E28">
        <f t="shared" si="1"/>
        <v>1.2296956981059477</v>
      </c>
      <c r="F28">
        <f t="shared" si="2"/>
        <v>0.66310160427807485</v>
      </c>
      <c r="G28">
        <f t="shared" si="5"/>
        <v>1.512151509940274</v>
      </c>
      <c r="H28">
        <f t="shared" si="6"/>
        <v>4770.3043210666556</v>
      </c>
      <c r="I28">
        <f t="shared" si="3"/>
        <v>-642.6172337536882</v>
      </c>
      <c r="J28">
        <f t="shared" si="4"/>
        <v>-3.457709604426416</v>
      </c>
    </row>
    <row r="29" spans="1:10" x14ac:dyDescent="0.25">
      <c r="A29">
        <v>29</v>
      </c>
      <c r="B29">
        <v>1865</v>
      </c>
      <c r="C29">
        <v>-24.528305</v>
      </c>
      <c r="D29">
        <f t="shared" si="0"/>
        <v>-0.24528305</v>
      </c>
      <c r="E29">
        <f t="shared" si="1"/>
        <v>-3.161102804733761</v>
      </c>
      <c r="F29">
        <f t="shared" si="2"/>
        <v>0.66487935656836461</v>
      </c>
      <c r="G29">
        <f t="shared" si="5"/>
        <v>9.9925709420956501</v>
      </c>
      <c r="H29">
        <f t="shared" si="6"/>
        <v>146781.32999732503</v>
      </c>
      <c r="I29">
        <f t="shared" si="3"/>
        <v>-641.85380967596734</v>
      </c>
      <c r="J29">
        <f t="shared" si="4"/>
        <v>-3.4431677532572094</v>
      </c>
    </row>
    <row r="30" spans="1:10" x14ac:dyDescent="0.25">
      <c r="A30">
        <v>30</v>
      </c>
      <c r="B30">
        <v>1860</v>
      </c>
      <c r="C30">
        <v>2.859051</v>
      </c>
      <c r="D30">
        <f t="shared" si="0"/>
        <v>2.859051E-2</v>
      </c>
      <c r="E30">
        <f t="shared" si="1"/>
        <v>16.502615680204027</v>
      </c>
      <c r="F30">
        <f t="shared" si="2"/>
        <v>0.66666666666666663</v>
      </c>
      <c r="G30">
        <f t="shared" si="5"/>
        <v>272.33632428851581</v>
      </c>
      <c r="H30">
        <f t="shared" si="6"/>
        <v>-149212.25478769944</v>
      </c>
      <c r="I30">
        <f t="shared" si="3"/>
        <v>-641.08628116772104</v>
      </c>
      <c r="J30">
        <f t="shared" si="4"/>
        <v>-3.4285477200924692</v>
      </c>
    </row>
    <row r="31" spans="1:10" x14ac:dyDescent="0.25">
      <c r="A31">
        <v>31</v>
      </c>
      <c r="B31">
        <v>1855</v>
      </c>
      <c r="C31">
        <v>-72.568202999999997</v>
      </c>
      <c r="D31">
        <f t="shared" si="0"/>
        <v>-0.72568202999999998</v>
      </c>
      <c r="E31">
        <f t="shared" si="1"/>
        <v>-2.0518480171439006</v>
      </c>
      <c r="F31">
        <f t="shared" si="2"/>
        <v>0.66846361185983827</v>
      </c>
      <c r="G31">
        <f t="shared" si="5"/>
        <v>4.2100802854573569</v>
      </c>
      <c r="H31">
        <f t="shared" si="6"/>
        <v>-29.139679757981853</v>
      </c>
      <c r="I31">
        <f t="shared" si="3"/>
        <v>-640.31461503948435</v>
      </c>
      <c r="J31">
        <f t="shared" si="4"/>
        <v>-3.4138488727327712</v>
      </c>
    </row>
    <row r="32" spans="1:10" x14ac:dyDescent="0.25">
      <c r="A32">
        <v>32</v>
      </c>
      <c r="B32">
        <v>1850</v>
      </c>
      <c r="C32">
        <v>16.924150000000001</v>
      </c>
      <c r="D32">
        <f t="shared" si="0"/>
        <v>0.16924150000000002</v>
      </c>
      <c r="E32">
        <f t="shared" si="1"/>
        <v>2.0389788713827572</v>
      </c>
      <c r="F32">
        <f t="shared" si="2"/>
        <v>0.67027027027027031</v>
      </c>
      <c r="G32">
        <f t="shared" si="5"/>
        <v>4.1574348379453028</v>
      </c>
      <c r="H32">
        <f t="shared" si="6"/>
        <v>-1610.1675469013167</v>
      </c>
      <c r="I32">
        <f t="shared" si="3"/>
        <v>-639.53877774298667</v>
      </c>
      <c r="J32">
        <f t="shared" si="4"/>
        <v>-3.399070572144101</v>
      </c>
    </row>
    <row r="33" spans="1:10" x14ac:dyDescent="0.25">
      <c r="A33">
        <v>33</v>
      </c>
      <c r="B33">
        <v>1845</v>
      </c>
      <c r="C33">
        <v>25.198392999999999</v>
      </c>
      <c r="D33">
        <f t="shared" si="0"/>
        <v>0.25198392999999997</v>
      </c>
      <c r="E33">
        <f t="shared" si="1"/>
        <v>1.1102454846589722</v>
      </c>
      <c r="F33">
        <f t="shared" si="2"/>
        <v>0.67208672086720866</v>
      </c>
      <c r="G33">
        <f t="shared" si="5"/>
        <v>1.232645036205636</v>
      </c>
      <c r="H33">
        <f t="shared" si="6"/>
        <v>3103.3394321061373</v>
      </c>
      <c r="I33">
        <f t="shared" si="3"/>
        <v>-638.75873536629138</v>
      </c>
      <c r="J33">
        <f t="shared" si="4"/>
        <v>-3.3842121723652498</v>
      </c>
    </row>
    <row r="34" spans="1:10" x14ac:dyDescent="0.25">
      <c r="A34">
        <v>34</v>
      </c>
      <c r="B34">
        <v>1840</v>
      </c>
      <c r="C34">
        <v>-34.363477000000003</v>
      </c>
      <c r="D34">
        <f t="shared" si="0"/>
        <v>-0.34363477000000003</v>
      </c>
      <c r="E34">
        <f t="shared" si="1"/>
        <v>-2.6268505878391655</v>
      </c>
      <c r="F34">
        <f t="shared" si="2"/>
        <v>0.67391304347826086</v>
      </c>
      <c r="G34">
        <f t="shared" si="5"/>
        <v>6.9003440108309695</v>
      </c>
      <c r="H34">
        <f t="shared" si="6"/>
        <v>-2901.6145633896376</v>
      </c>
      <c r="I34">
        <f t="shared" si="3"/>
        <v>-637.97445362885321</v>
      </c>
      <c r="J34">
        <f t="shared" si="4"/>
        <v>-3.3692730204136865</v>
      </c>
    </row>
    <row r="35" spans="1:10" x14ac:dyDescent="0.25">
      <c r="A35">
        <v>35</v>
      </c>
      <c r="B35">
        <v>1835</v>
      </c>
      <c r="C35">
        <v>23.398676999999999</v>
      </c>
      <c r="D35">
        <f t="shared" si="0"/>
        <v>0.23398676999999998</v>
      </c>
      <c r="E35">
        <f t="shared" si="1"/>
        <v>1.2538663372613608</v>
      </c>
      <c r="F35">
        <f t="shared" si="2"/>
        <v>0.6757493188010899</v>
      </c>
      <c r="G35">
        <f t="shared" si="5"/>
        <v>1.5721807917172206</v>
      </c>
      <c r="H35">
        <f t="shared" si="6"/>
        <v>-54.227759439147071</v>
      </c>
      <c r="I35">
        <f t="shared" si="3"/>
        <v>-637.18589787649705</v>
      </c>
      <c r="J35">
        <f t="shared" si="4"/>
        <v>-3.3542524561899079</v>
      </c>
    </row>
    <row r="36" spans="1:10" x14ac:dyDescent="0.25">
      <c r="A36">
        <v>36</v>
      </c>
      <c r="B36">
        <v>1830</v>
      </c>
      <c r="C36">
        <v>23.879004999999999</v>
      </c>
      <c r="D36">
        <f t="shared" si="0"/>
        <v>0.23879005</v>
      </c>
      <c r="E36">
        <f t="shared" si="1"/>
        <v>1.2132846154582291</v>
      </c>
      <c r="F36">
        <f t="shared" si="2"/>
        <v>0.67759562841530052</v>
      </c>
      <c r="G36">
        <f t="shared" si="5"/>
        <v>1.4720595581076228</v>
      </c>
      <c r="H36">
        <f t="shared" si="6"/>
        <v>73988.535729148702</v>
      </c>
      <c r="I36">
        <f t="shared" si="3"/>
        <v>-636.39303307631383</v>
      </c>
      <c r="J36">
        <f t="shared" si="4"/>
        <v>-3.3391498123802075</v>
      </c>
    </row>
    <row r="37" spans="1:10" x14ac:dyDescent="0.25">
      <c r="A37">
        <v>37</v>
      </c>
      <c r="B37">
        <v>1825</v>
      </c>
      <c r="C37">
        <v>3.9176139999999999</v>
      </c>
      <c r="D37">
        <f t="shared" si="0"/>
        <v>3.9176139999999998E-2</v>
      </c>
      <c r="E37">
        <f t="shared" si="1"/>
        <v>11.782458531459449</v>
      </c>
      <c r="F37">
        <f t="shared" si="2"/>
        <v>0.67945205479452053</v>
      </c>
      <c r="G37">
        <f t="shared" si="5"/>
        <v>138.82632904556155</v>
      </c>
      <c r="H37">
        <f t="shared" si="6"/>
        <v>-72874.814446608332</v>
      </c>
      <c r="I37">
        <f t="shared" si="3"/>
        <v>-635.59582381147197</v>
      </c>
      <c r="J37">
        <f t="shared" si="4"/>
        <v>-3.3239644143578504</v>
      </c>
    </row>
    <row r="38" spans="1:10" x14ac:dyDescent="0.25">
      <c r="A38">
        <v>38</v>
      </c>
      <c r="B38">
        <v>1820</v>
      </c>
      <c r="C38">
        <v>19.416558999999999</v>
      </c>
      <c r="D38">
        <f t="shared" si="0"/>
        <v>0.19416559</v>
      </c>
      <c r="E38">
        <f t="shared" si="1"/>
        <v>1.6722043703522549</v>
      </c>
      <c r="F38">
        <f t="shared" si="2"/>
        <v>0.68131868131868134</v>
      </c>
      <c r="G38">
        <f t="shared" si="5"/>
        <v>2.796267456225181</v>
      </c>
      <c r="H38">
        <f t="shared" si="6"/>
        <v>1723.7531298307158</v>
      </c>
      <c r="I38">
        <f t="shared" si="3"/>
        <v>-634.79423427594429</v>
      </c>
      <c r="J38">
        <f t="shared" si="4"/>
        <v>-3.308695580082623</v>
      </c>
    </row>
    <row r="39" spans="1:10" x14ac:dyDescent="0.25">
      <c r="A39">
        <v>39</v>
      </c>
      <c r="B39">
        <v>1815</v>
      </c>
      <c r="C39">
        <v>-39.775553000000002</v>
      </c>
      <c r="D39">
        <f t="shared" si="0"/>
        <v>-0.39775553000000002</v>
      </c>
      <c r="E39">
        <f t="shared" si="1"/>
        <v>-2.4559313124390512</v>
      </c>
      <c r="F39">
        <f t="shared" si="2"/>
        <v>0.6831955922865014</v>
      </c>
      <c r="G39">
        <f t="shared" si="5"/>
        <v>6.0315986114186</v>
      </c>
      <c r="H39">
        <f t="shared" si="6"/>
        <v>-1583.901183502978</v>
      </c>
      <c r="I39">
        <f t="shared" si="3"/>
        <v>-633.98822826914648</v>
      </c>
      <c r="J39">
        <f t="shared" si="4"/>
        <v>-3.2933426199987172</v>
      </c>
    </row>
    <row r="40" spans="1:10" x14ac:dyDescent="0.25">
      <c r="A40">
        <v>40</v>
      </c>
      <c r="B40">
        <v>1810</v>
      </c>
      <c r="C40">
        <v>18.868746000000002</v>
      </c>
      <c r="D40">
        <f t="shared" si="0"/>
        <v>0.18868746000000003</v>
      </c>
      <c r="E40">
        <f t="shared" si="1"/>
        <v>1.7442283593230081</v>
      </c>
      <c r="F40">
        <f t="shared" si="2"/>
        <v>0.68508287292817682</v>
      </c>
      <c r="G40">
        <f t="shared" si="5"/>
        <v>3.0423325694666326</v>
      </c>
      <c r="H40">
        <f t="shared" si="6"/>
        <v>3545.3594518002101</v>
      </c>
      <c r="I40">
        <f t="shared" si="3"/>
        <v>-633.17776919048788</v>
      </c>
      <c r="J40">
        <f t="shared" si="4"/>
        <v>-3.2779048369309223</v>
      </c>
    </row>
    <row r="41" spans="1:10" x14ac:dyDescent="0.25">
      <c r="A41">
        <v>41</v>
      </c>
      <c r="B41">
        <v>1805</v>
      </c>
      <c r="C41">
        <v>-24.989626000000001</v>
      </c>
      <c r="D41">
        <f t="shared" si="0"/>
        <v>-0.24989626000000001</v>
      </c>
      <c r="E41">
        <f t="shared" si="1"/>
        <v>-3.1257783945265682</v>
      </c>
      <c r="F41">
        <f t="shared" si="2"/>
        <v>0.68698060941828254</v>
      </c>
      <c r="G41">
        <f t="shared" si="5"/>
        <v>9.7704905716890913</v>
      </c>
      <c r="H41">
        <f t="shared" si="6"/>
        <v>-3501.4473576004566</v>
      </c>
      <c r="I41">
        <f t="shared" si="3"/>
        <v>-632.36282003383121</v>
      </c>
      <c r="J41">
        <f t="shared" si="4"/>
        <v>-3.2623815259790954</v>
      </c>
    </row>
    <row r="42" spans="1:10" x14ac:dyDescent="0.25">
      <c r="A42">
        <v>42</v>
      </c>
      <c r="B42">
        <v>1800</v>
      </c>
      <c r="C42">
        <v>18.771395999999999</v>
      </c>
      <c r="D42">
        <f t="shared" si="0"/>
        <v>0.18771395999999999</v>
      </c>
      <c r="E42">
        <f t="shared" si="1"/>
        <v>1.757484128455022</v>
      </c>
      <c r="F42">
        <f t="shared" si="2"/>
        <v>0.68888888888888888</v>
      </c>
      <c r="G42">
        <f t="shared" si="5"/>
        <v>3.0887504617713084</v>
      </c>
      <c r="H42">
        <f t="shared" si="6"/>
        <v>451954.44320080685</v>
      </c>
      <c r="I42">
        <f t="shared" si="3"/>
        <v>-631.54334338185959</v>
      </c>
      <c r="J42">
        <f t="shared" si="4"/>
        <v>-3.2467719744108701</v>
      </c>
    </row>
    <row r="43" spans="1:10" x14ac:dyDescent="0.25">
      <c r="A43">
        <v>43</v>
      </c>
      <c r="B43">
        <v>1795</v>
      </c>
      <c r="C43">
        <v>-1.754823</v>
      </c>
      <c r="D43">
        <f t="shared" si="0"/>
        <v>-1.7548230000000001E-2</v>
      </c>
      <c r="E43">
        <f t="shared" si="1"/>
        <v>-29.501676248149607</v>
      </c>
      <c r="F43">
        <f t="shared" si="2"/>
        <v>0.69080779944289694</v>
      </c>
      <c r="G43">
        <f t="shared" si="5"/>
        <v>870.34890145063468</v>
      </c>
      <c r="H43">
        <f t="shared" si="6"/>
        <v>-450637.15275443002</v>
      </c>
      <c r="I43">
        <f t="shared" si="3"/>
        <v>-630.71930140035079</v>
      </c>
      <c r="J43">
        <f t="shared" si="4"/>
        <v>-3.2310754615525701</v>
      </c>
    </row>
    <row r="44" spans="1:10" x14ac:dyDescent="0.25">
      <c r="A44">
        <v>44</v>
      </c>
      <c r="B44">
        <v>1790</v>
      </c>
      <c r="C44">
        <v>28.687729999999998</v>
      </c>
      <c r="D44">
        <f t="shared" si="0"/>
        <v>0.2868773</v>
      </c>
      <c r="E44">
        <f t="shared" si="1"/>
        <v>0.88634406635744623</v>
      </c>
      <c r="F44">
        <f t="shared" si="2"/>
        <v>0.69273743016759781</v>
      </c>
      <c r="G44">
        <f t="shared" si="5"/>
        <v>0.78560580396705304</v>
      </c>
      <c r="H44">
        <f t="shared" si="6"/>
        <v>36403.896001790832</v>
      </c>
      <c r="I44">
        <f t="shared" si="3"/>
        <v>-629.89065583235288</v>
      </c>
      <c r="J44">
        <f t="shared" si="4"/>
        <v>-3.2152912586783016</v>
      </c>
    </row>
    <row r="45" spans="1:10" x14ac:dyDescent="0.25">
      <c r="A45">
        <v>45</v>
      </c>
      <c r="B45">
        <v>1785</v>
      </c>
      <c r="C45">
        <v>5.305142</v>
      </c>
      <c r="D45">
        <f t="shared" si="0"/>
        <v>5.3051420000000002E-2</v>
      </c>
      <c r="E45">
        <f t="shared" si="1"/>
        <v>8.4513441220236558</v>
      </c>
      <c r="F45">
        <f t="shared" si="2"/>
        <v>0.69467787114845936</v>
      </c>
      <c r="G45">
        <f t="shared" si="5"/>
        <v>71.425217468863792</v>
      </c>
      <c r="H45">
        <f t="shared" si="6"/>
        <v>5922877.3905287674</v>
      </c>
      <c r="I45">
        <f t="shared" si="3"/>
        <v>-629.05736799226554</v>
      </c>
      <c r="J45">
        <f t="shared" si="4"/>
        <v>-3.1994186288971758</v>
      </c>
    </row>
    <row r="46" spans="1:10" x14ac:dyDescent="0.25">
      <c r="A46">
        <v>46</v>
      </c>
      <c r="B46">
        <v>1780</v>
      </c>
      <c r="C46">
        <v>0.45940900000000001</v>
      </c>
      <c r="D46">
        <f t="shared" si="0"/>
        <v>4.5940900000000003E-3</v>
      </c>
      <c r="E46">
        <f t="shared" si="1"/>
        <v>107.8377791535351</v>
      </c>
      <c r="F46">
        <f t="shared" si="2"/>
        <v>0.6966292134831461</v>
      </c>
      <c r="G46">
        <f t="shared" si="5"/>
        <v>11628.986612766608</v>
      </c>
      <c r="H46">
        <f t="shared" si="6"/>
        <v>-5910183.5976028377</v>
      </c>
      <c r="I46">
        <f t="shared" si="3"/>
        <v>-628.21939875981798</v>
      </c>
      <c r="J46">
        <f t="shared" si="4"/>
        <v>-3.1834568270386265</v>
      </c>
    </row>
    <row r="47" spans="1:10" x14ac:dyDescent="0.25">
      <c r="A47">
        <v>47</v>
      </c>
      <c r="B47">
        <v>1775</v>
      </c>
      <c r="C47">
        <v>7.6342109999999996</v>
      </c>
      <c r="D47">
        <f t="shared" si="0"/>
        <v>7.6342109999999991E-2</v>
      </c>
      <c r="E47">
        <f t="shared" si="1"/>
        <v>5.5876363501038426</v>
      </c>
      <c r="F47">
        <f t="shared" si="2"/>
        <v>0.69859154929577461</v>
      </c>
      <c r="G47">
        <f t="shared" si="5"/>
        <v>31.221679981001792</v>
      </c>
      <c r="H47">
        <f t="shared" si="6"/>
        <v>-10400.740754494647</v>
      </c>
      <c r="I47">
        <f t="shared" si="3"/>
        <v>-627.37670857394846</v>
      </c>
      <c r="J47">
        <f t="shared" si="4"/>
        <v>-3.167405099535805</v>
      </c>
    </row>
    <row r="48" spans="1:10" x14ac:dyDescent="0.25">
      <c r="A48">
        <v>48</v>
      </c>
      <c r="B48">
        <v>1770</v>
      </c>
      <c r="C48">
        <v>-23.206862000000001</v>
      </c>
      <c r="D48">
        <f t="shared" si="0"/>
        <v>-0.23206862</v>
      </c>
      <c r="E48">
        <f t="shared" si="1"/>
        <v>-3.2705694643004817</v>
      </c>
      <c r="F48">
        <f t="shared" si="2"/>
        <v>0.70056497175141241</v>
      </c>
      <c r="G48">
        <f t="shared" si="5"/>
        <v>10.69662462081474</v>
      </c>
      <c r="H48">
        <f t="shared" si="6"/>
        <v>22028.454014155966</v>
      </c>
      <c r="I48">
        <f t="shared" si="3"/>
        <v>-626.52925742657658</v>
      </c>
      <c r="J48">
        <f t="shared" si="4"/>
        <v>-3.1512626843069782</v>
      </c>
    </row>
    <row r="49" spans="1:10" x14ac:dyDescent="0.25">
      <c r="A49">
        <v>49</v>
      </c>
      <c r="B49">
        <v>1765</v>
      </c>
      <c r="C49">
        <v>5.9904219999999997</v>
      </c>
      <c r="D49">
        <f t="shared" si="0"/>
        <v>5.9904219999999994E-2</v>
      </c>
      <c r="E49">
        <f t="shared" si="1"/>
        <v>7.3766094907321094</v>
      </c>
      <c r="F49">
        <f t="shared" si="2"/>
        <v>0.7025495750708215</v>
      </c>
      <c r="G49">
        <f t="shared" si="5"/>
        <v>54.414367578759027</v>
      </c>
      <c r="H49">
        <f t="shared" si="6"/>
        <v>-22857.392240598027</v>
      </c>
      <c r="I49">
        <f t="shared" si="3"/>
        <v>-625.67700485627347</v>
      </c>
      <c r="J49">
        <f t="shared" si="4"/>
        <v>-3.1350288106349291</v>
      </c>
    </row>
    <row r="50" spans="1:10" x14ac:dyDescent="0.25">
      <c r="A50">
        <v>50</v>
      </c>
      <c r="B50">
        <v>1760</v>
      </c>
      <c r="C50">
        <v>12.816082</v>
      </c>
      <c r="D50">
        <f t="shared" si="0"/>
        <v>0.12816082000000001</v>
      </c>
      <c r="E50">
        <f t="shared" si="1"/>
        <v>2.9654287315853329</v>
      </c>
      <c r="F50">
        <f t="shared" si="2"/>
        <v>0.70454545454545459</v>
      </c>
      <c r="G50">
        <f t="shared" si="5"/>
        <v>8.7937675621117961</v>
      </c>
      <c r="H50">
        <f t="shared" si="6"/>
        <v>-2824.6188414763747</v>
      </c>
      <c r="I50">
        <f t="shared" si="3"/>
        <v>-624.81990994182092</v>
      </c>
      <c r="J50">
        <f t="shared" si="4"/>
        <v>-3.1187026990442881</v>
      </c>
    </row>
    <row r="51" spans="1:10" x14ac:dyDescent="0.25">
      <c r="A51">
        <v>51</v>
      </c>
      <c r="B51">
        <v>1755</v>
      </c>
      <c r="C51">
        <v>18.698549</v>
      </c>
      <c r="D51">
        <f t="shared" si="0"/>
        <v>0.18698549</v>
      </c>
      <c r="E51">
        <f t="shared" si="1"/>
        <v>1.7674970220163613</v>
      </c>
      <c r="F51">
        <f t="shared" si="2"/>
        <v>0.70655270655270652</v>
      </c>
      <c r="G51">
        <f t="shared" si="5"/>
        <v>3.1240457228367053</v>
      </c>
      <c r="H51">
        <f t="shared" si="6"/>
        <v>792036.6634837084</v>
      </c>
      <c r="I51">
        <f t="shared" si="3"/>
        <v>-623.95793129566209</v>
      </c>
      <c r="J51">
        <f t="shared" si="4"/>
        <v>-3.1022835611767778</v>
      </c>
    </row>
    <row r="52" spans="1:10" x14ac:dyDescent="0.25">
      <c r="A52">
        <v>52</v>
      </c>
      <c r="B52">
        <v>1750</v>
      </c>
      <c r="C52">
        <v>-1.2814300000000001</v>
      </c>
      <c r="D52">
        <f t="shared" si="0"/>
        <v>-1.2814300000000001E-2</v>
      </c>
      <c r="E52">
        <f t="shared" si="1"/>
        <v>-40.025315713089675</v>
      </c>
      <c r="F52">
        <f t="shared" si="2"/>
        <v>0.70857142857142852</v>
      </c>
      <c r="G52">
        <f t="shared" si="5"/>
        <v>1602.0258979325033</v>
      </c>
      <c r="H52">
        <f t="shared" si="6"/>
        <v>-788463.07118708163</v>
      </c>
      <c r="I52">
        <f t="shared" si="3"/>
        <v>-623.09102705723967</v>
      </c>
      <c r="J52">
        <f t="shared" si="4"/>
        <v>-3.0857705996643103</v>
      </c>
    </row>
    <row r="53" spans="1:10" x14ac:dyDescent="0.25">
      <c r="A53">
        <v>53</v>
      </c>
      <c r="B53">
        <v>1745</v>
      </c>
      <c r="C53">
        <v>25.296395</v>
      </c>
      <c r="D53">
        <f t="shared" si="0"/>
        <v>0.25296394999999999</v>
      </c>
      <c r="E53">
        <f t="shared" si="1"/>
        <v>1.1030482011361746</v>
      </c>
      <c r="F53">
        <f t="shared" si="2"/>
        <v>0.71060171919770776</v>
      </c>
      <c r="G53">
        <f t="shared" si="5"/>
        <v>1.2167153340297507</v>
      </c>
      <c r="H53">
        <f t="shared" si="6"/>
        <v>1583.9090259597083</v>
      </c>
      <c r="I53">
        <f t="shared" si="3"/>
        <v>-622.21915488621858</v>
      </c>
      <c r="J53">
        <f t="shared" si="4"/>
        <v>-3.0691630079999079</v>
      </c>
    </row>
    <row r="54" spans="1:10" x14ac:dyDescent="0.25">
      <c r="A54">
        <v>54</v>
      </c>
      <c r="B54">
        <v>1740</v>
      </c>
      <c r="C54">
        <v>16.517177</v>
      </c>
      <c r="D54">
        <f t="shared" si="0"/>
        <v>0.16517177</v>
      </c>
      <c r="E54">
        <f t="shared" si="1"/>
        <v>2.1097375586788623</v>
      </c>
      <c r="F54">
        <f t="shared" si="2"/>
        <v>0.71264367816091956</v>
      </c>
      <c r="G54">
        <f t="shared" si="5"/>
        <v>4.4509925665002461</v>
      </c>
      <c r="H54">
        <f t="shared" si="6"/>
        <v>-717.67735209228056</v>
      </c>
      <c r="I54">
        <f t="shared" si="3"/>
        <v>-621.34227195559401</v>
      </c>
      <c r="J54">
        <f t="shared" si="4"/>
        <v>-3.0524599704064013</v>
      </c>
    </row>
    <row r="55" spans="1:10" x14ac:dyDescent="0.25">
      <c r="A55">
        <v>55</v>
      </c>
      <c r="B55">
        <v>1735</v>
      </c>
      <c r="C55">
        <v>19.008676000000001</v>
      </c>
      <c r="D55">
        <f t="shared" si="0"/>
        <v>0.19008676000000002</v>
      </c>
      <c r="E55">
        <f t="shared" si="1"/>
        <v>1.7254212137849514</v>
      </c>
      <c r="F55">
        <f t="shared" si="2"/>
        <v>0.71469740634005763</v>
      </c>
      <c r="G55">
        <f t="shared" si="5"/>
        <v>2.977078364979135</v>
      </c>
      <c r="H55">
        <f t="shared" si="6"/>
        <v>16096.213266569415</v>
      </c>
      <c r="I55">
        <f t="shared" si="3"/>
        <v>-620.4603349446777</v>
      </c>
      <c r="J55">
        <f t="shared" si="4"/>
        <v>-3.0356606617028445</v>
      </c>
    </row>
    <row r="56" spans="1:10" x14ac:dyDescent="0.25">
      <c r="A56">
        <v>56</v>
      </c>
      <c r="B56">
        <v>1730</v>
      </c>
      <c r="C56">
        <v>-10.063527000000001</v>
      </c>
      <c r="D56">
        <f t="shared" si="0"/>
        <v>-0.10063527</v>
      </c>
      <c r="E56">
        <f t="shared" si="1"/>
        <v>-6.0187546452052683</v>
      </c>
      <c r="F56">
        <f t="shared" si="2"/>
        <v>0.7167630057803468</v>
      </c>
      <c r="G56">
        <f t="shared" si="5"/>
        <v>36.225407479179992</v>
      </c>
      <c r="H56">
        <f t="shared" si="6"/>
        <v>-15794.717611491427</v>
      </c>
      <c r="I56">
        <f t="shared" si="3"/>
        <v>-619.57330003196421</v>
      </c>
      <c r="J56">
        <f t="shared" si="4"/>
        <v>-3.0187642471686322</v>
      </c>
    </row>
    <row r="57" spans="1:10" x14ac:dyDescent="0.25">
      <c r="A57">
        <v>57</v>
      </c>
      <c r="B57">
        <v>1725</v>
      </c>
      <c r="C57">
        <v>18.141549999999999</v>
      </c>
      <c r="D57">
        <f t="shared" si="0"/>
        <v>0.18141549999999998</v>
      </c>
      <c r="E57">
        <f t="shared" si="1"/>
        <v>1.8468118315145345</v>
      </c>
      <c r="F57">
        <f t="shared" si="2"/>
        <v>0.71884057971014492</v>
      </c>
      <c r="G57">
        <f t="shared" si="5"/>
        <v>3.4107139410220695</v>
      </c>
      <c r="H57">
        <f t="shared" si="6"/>
        <v>1454.5744343973315</v>
      </c>
      <c r="I57">
        <f t="shared" si="3"/>
        <v>-618.68112288787256</v>
      </c>
      <c r="J57">
        <f t="shared" si="4"/>
        <v>-3.0017698824052355</v>
      </c>
    </row>
    <row r="58" spans="1:10" x14ac:dyDescent="0.25">
      <c r="A58">
        <v>58</v>
      </c>
      <c r="B58">
        <v>1720</v>
      </c>
      <c r="C58">
        <v>14.419015999999999</v>
      </c>
      <c r="D58">
        <f t="shared" si="0"/>
        <v>0.14419015999999998</v>
      </c>
      <c r="E58">
        <f t="shared" si="1"/>
        <v>2.539738086984666</v>
      </c>
      <c r="F58">
        <f t="shared" si="2"/>
        <v>0.72093023255813948</v>
      </c>
      <c r="G58">
        <f t="shared" si="5"/>
        <v>6.450269550480531</v>
      </c>
      <c r="H58">
        <f t="shared" si="6"/>
        <v>-1596.0336243292084</v>
      </c>
      <c r="I58">
        <f t="shared" si="3"/>
        <v>-617.78375866736189</v>
      </c>
      <c r="J58">
        <f t="shared" si="4"/>
        <v>-2.9846767131955403</v>
      </c>
    </row>
    <row r="59" spans="1:10" x14ac:dyDescent="0.25">
      <c r="A59">
        <v>59</v>
      </c>
      <c r="B59">
        <v>1715</v>
      </c>
      <c r="C59">
        <v>18.757042999999999</v>
      </c>
      <c r="D59">
        <f t="shared" si="0"/>
        <v>0.18757042999999998</v>
      </c>
      <c r="E59">
        <f t="shared" si="1"/>
        <v>1.7594505866686585</v>
      </c>
      <c r="F59">
        <f t="shared" si="2"/>
        <v>0.72303206997084546</v>
      </c>
      <c r="G59">
        <f t="shared" si="5"/>
        <v>3.0956663669286866</v>
      </c>
      <c r="H59">
        <f t="shared" si="6"/>
        <v>1939.5067473254353</v>
      </c>
      <c r="I59">
        <f t="shared" si="3"/>
        <v>-616.88116200241666</v>
      </c>
      <c r="J59">
        <f t="shared" si="4"/>
        <v>-2.9674838753607151</v>
      </c>
    </row>
    <row r="60" spans="1:10" x14ac:dyDescent="0.25">
      <c r="A60">
        <v>60</v>
      </c>
      <c r="B60">
        <v>1710</v>
      </c>
      <c r="C60">
        <v>13.837557</v>
      </c>
      <c r="D60">
        <f t="shared" si="0"/>
        <v>0.13837557</v>
      </c>
      <c r="E60">
        <f t="shared" si="1"/>
        <v>2.6825423677489635</v>
      </c>
      <c r="F60">
        <f t="shared" si="2"/>
        <v>0.72514619883040932</v>
      </c>
      <c r="G60">
        <f t="shared" si="5"/>
        <v>7.1960335547682153</v>
      </c>
      <c r="H60">
        <f t="shared" si="6"/>
        <v>3929.449551051935</v>
      </c>
      <c r="I60">
        <f t="shared" si="3"/>
        <v>-615.97328699440163</v>
      </c>
      <c r="J60">
        <f t="shared" si="4"/>
        <v>-2.9501904946145761</v>
      </c>
    </row>
    <row r="61" spans="1:10" x14ac:dyDescent="0.25">
      <c r="A61">
        <v>61</v>
      </c>
      <c r="B61">
        <v>1705</v>
      </c>
      <c r="C61">
        <v>10.219684000000001</v>
      </c>
      <c r="D61">
        <f t="shared" si="0"/>
        <v>0.10219684000000001</v>
      </c>
      <c r="E61">
        <f t="shared" si="1"/>
        <v>3.9436176016107036</v>
      </c>
      <c r="F61">
        <f t="shared" si="2"/>
        <v>0.72727272727272729</v>
      </c>
      <c r="G61">
        <f t="shared" si="5"/>
        <v>15.552119787733758</v>
      </c>
      <c r="H61">
        <f t="shared" si="6"/>
        <v>-4438.3125187807791</v>
      </c>
      <c r="I61">
        <f t="shared" si="3"/>
        <v>-615.06008720628097</v>
      </c>
      <c r="J61">
        <f t="shared" si="4"/>
        <v>-2.9327956864153792</v>
      </c>
    </row>
    <row r="62" spans="1:10" x14ac:dyDescent="0.25">
      <c r="A62">
        <v>62</v>
      </c>
      <c r="B62">
        <v>1700</v>
      </c>
      <c r="C62">
        <v>14.759784</v>
      </c>
      <c r="D62">
        <f t="shared" si="0"/>
        <v>0.14759784000000001</v>
      </c>
      <c r="E62">
        <f t="shared" si="1"/>
        <v>2.4613823697307007</v>
      </c>
      <c r="F62">
        <f t="shared" si="2"/>
        <v>0.72941176470588232</v>
      </c>
      <c r="G62">
        <f t="shared" si="5"/>
        <v>6.0584031700211201</v>
      </c>
      <c r="H62">
        <f t="shared" si="6"/>
        <v>-1967.3581377424523</v>
      </c>
      <c r="I62">
        <f t="shared" si="3"/>
        <v>-614.1415156547007</v>
      </c>
      <c r="J62">
        <f t="shared" si="4"/>
        <v>-2.9152985558150117</v>
      </c>
    </row>
    <row r="63" spans="1:10" x14ac:dyDescent="0.25">
      <c r="A63">
        <v>63</v>
      </c>
      <c r="B63">
        <v>1695</v>
      </c>
      <c r="C63">
        <v>22.327324000000001</v>
      </c>
      <c r="D63">
        <f t="shared" si="0"/>
        <v>0.22327324000000001</v>
      </c>
      <c r="E63">
        <f t="shared" si="1"/>
        <v>1.3510451581660603</v>
      </c>
      <c r="F63">
        <f t="shared" si="2"/>
        <v>0.73156342182890854</v>
      </c>
      <c r="G63">
        <f t="shared" si="5"/>
        <v>1.8253230194039549</v>
      </c>
      <c r="H63">
        <f t="shared" si="6"/>
        <v>6968.9058777971595</v>
      </c>
      <c r="I63">
        <f t="shared" si="3"/>
        <v>-613.21752480193118</v>
      </c>
      <c r="J63">
        <f t="shared" si="4"/>
        <v>-2.8976981973054974</v>
      </c>
    </row>
    <row r="64" spans="1:10" x14ac:dyDescent="0.25">
      <c r="A64">
        <v>64</v>
      </c>
      <c r="B64">
        <v>1690</v>
      </c>
      <c r="C64">
        <v>9.8762640000000008</v>
      </c>
      <c r="D64">
        <f t="shared" si="0"/>
        <v>9.8762640000000013E-2</v>
      </c>
      <c r="E64">
        <f t="shared" si="1"/>
        <v>4.1120244409210276</v>
      </c>
      <c r="F64">
        <f t="shared" si="2"/>
        <v>0.73372781065088755</v>
      </c>
      <c r="G64">
        <f t="shared" si="5"/>
        <v>16.908745002731891</v>
      </c>
      <c r="H64">
        <f t="shared" si="6"/>
        <v>68407.879886612776</v>
      </c>
      <c r="I64">
        <f t="shared" si="3"/>
        <v>-612.28806654766595</v>
      </c>
      <c r="J64">
        <f t="shared" si="4"/>
        <v>-2.8799936946627902</v>
      </c>
    </row>
    <row r="65" spans="1:10" x14ac:dyDescent="0.25">
      <c r="A65">
        <v>65</v>
      </c>
      <c r="B65">
        <v>1685</v>
      </c>
      <c r="C65">
        <v>-4.2168679999999998</v>
      </c>
      <c r="D65">
        <f t="shared" si="0"/>
        <v>-4.216868E-2</v>
      </c>
      <c r="E65">
        <f t="shared" si="1"/>
        <v>-12.878225706530802</v>
      </c>
      <c r="F65">
        <f t="shared" si="2"/>
        <v>0.73590504451038574</v>
      </c>
      <c r="G65">
        <f t="shared" si="5"/>
        <v>165.84869734835078</v>
      </c>
      <c r="H65">
        <f t="shared" si="6"/>
        <v>-69265.632340213197</v>
      </c>
      <c r="I65">
        <f t="shared" si="3"/>
        <v>-611.35309222067519</v>
      </c>
      <c r="J65">
        <f t="shared" si="4"/>
        <v>-2.8621841207877825</v>
      </c>
    </row>
    <row r="66" spans="1:10" x14ac:dyDescent="0.25">
      <c r="A66">
        <v>66</v>
      </c>
      <c r="B66">
        <v>1680</v>
      </c>
      <c r="C66">
        <v>10.620927</v>
      </c>
      <c r="D66">
        <f t="shared" ref="D66:D129" si="7">C66/100</f>
        <v>0.10620926999999999</v>
      </c>
      <c r="E66">
        <f t="shared" ref="E66:E129" si="8">((1-D66)^2)/(2*D66)</f>
        <v>3.7607916382154443</v>
      </c>
      <c r="F66">
        <f t="shared" ref="F66:F129" si="9">1240/B66</f>
        <v>0.73809523809523814</v>
      </c>
      <c r="G66">
        <f t="shared" si="5"/>
        <v>14.143553746071206</v>
      </c>
      <c r="H66">
        <f t="shared" si="6"/>
        <v>-3050.1789591814154</v>
      </c>
      <c r="I66">
        <f t="shared" ref="I66:I129" si="10">$R$4*F66+$R$5</f>
        <v>-610.41255257030946</v>
      </c>
      <c r="J66">
        <f t="shared" ref="J66:J129" si="11">$O$10*F66+$O$11</f>
        <v>-2.8442685375444698</v>
      </c>
    </row>
    <row r="67" spans="1:10" x14ac:dyDescent="0.25">
      <c r="A67">
        <v>67</v>
      </c>
      <c r="B67">
        <v>1675</v>
      </c>
      <c r="C67">
        <v>13.675492999999999</v>
      </c>
      <c r="D67">
        <f t="shared" si="7"/>
        <v>0.13675493</v>
      </c>
      <c r="E67">
        <f t="shared" si="8"/>
        <v>2.724552785333973</v>
      </c>
      <c r="F67">
        <f t="shared" si="9"/>
        <v>0.74029850746268655</v>
      </c>
      <c r="G67">
        <f t="shared" ref="G67:G130" si="12">(E67)^2</f>
        <v>7.4231878800711106</v>
      </c>
      <c r="H67">
        <f t="shared" ref="H67:H130" si="13">(G68-G67)/(F68-F67)</f>
        <v>-940.22106700543338</v>
      </c>
      <c r="I67">
        <f t="shared" si="10"/>
        <v>-609.46639775785206</v>
      </c>
      <c r="J67">
        <f t="shared" si="11"/>
        <v>-2.8262459955952286</v>
      </c>
    </row>
    <row r="68" spans="1:10" x14ac:dyDescent="0.25">
      <c r="A68">
        <v>68</v>
      </c>
      <c r="B68">
        <v>1670</v>
      </c>
      <c r="C68">
        <v>15.463805000000001</v>
      </c>
      <c r="D68">
        <f t="shared" si="7"/>
        <v>0.15463805</v>
      </c>
      <c r="E68">
        <f t="shared" si="8"/>
        <v>2.3106758863934282</v>
      </c>
      <c r="F68">
        <f t="shared" si="9"/>
        <v>0.74251497005988021</v>
      </c>
      <c r="G68">
        <f t="shared" si="12"/>
        <v>5.3392230519600554</v>
      </c>
      <c r="H68">
        <f t="shared" si="13"/>
        <v>684597.64895995648</v>
      </c>
      <c r="I68">
        <f t="shared" si="10"/>
        <v>-608.5145773477152</v>
      </c>
      <c r="J68">
        <f t="shared" si="11"/>
        <v>-2.8081155342331172</v>
      </c>
    </row>
    <row r="69" spans="1:10" x14ac:dyDescent="0.25">
      <c r="A69">
        <v>69</v>
      </c>
      <c r="B69">
        <v>1665</v>
      </c>
      <c r="C69">
        <v>1.2458739999999999</v>
      </c>
      <c r="D69">
        <f t="shared" si="7"/>
        <v>1.2458739999999999E-2</v>
      </c>
      <c r="E69">
        <f t="shared" si="8"/>
        <v>39.1386986245153</v>
      </c>
      <c r="F69">
        <f t="shared" si="9"/>
        <v>0.74474474474474472</v>
      </c>
      <c r="G69">
        <f t="shared" si="12"/>
        <v>1531.8377300206357</v>
      </c>
      <c r="H69">
        <f t="shared" si="13"/>
        <v>-676139.08590409392</v>
      </c>
      <c r="I69">
        <f t="shared" si="10"/>
        <v>-607.55704029847834</v>
      </c>
      <c r="J69">
        <f t="shared" si="11"/>
        <v>-2.7898761812111736</v>
      </c>
    </row>
    <row r="70" spans="1:10" x14ac:dyDescent="0.25">
      <c r="A70">
        <v>70</v>
      </c>
      <c r="B70">
        <v>1660</v>
      </c>
      <c r="C70">
        <v>-17.864588000000001</v>
      </c>
      <c r="D70">
        <f t="shared" si="7"/>
        <v>-0.17864588000000001</v>
      </c>
      <c r="E70">
        <f t="shared" si="8"/>
        <v>-3.8881560281182366</v>
      </c>
      <c r="F70">
        <f t="shared" si="9"/>
        <v>0.74698795180722888</v>
      </c>
      <c r="G70">
        <f t="shared" si="12"/>
        <v>15.117757298992181</v>
      </c>
      <c r="H70">
        <f t="shared" si="13"/>
        <v>-5753.7440442872785</v>
      </c>
      <c r="I70">
        <f t="shared" si="10"/>
        <v>-606.59373495376428</v>
      </c>
      <c r="J70">
        <f t="shared" si="11"/>
        <v>-2.7715269525686157</v>
      </c>
    </row>
    <row r="71" spans="1:10" x14ac:dyDescent="0.25">
      <c r="A71">
        <v>71</v>
      </c>
      <c r="B71">
        <v>1655</v>
      </c>
      <c r="C71">
        <v>21.238046000000001</v>
      </c>
      <c r="D71">
        <f t="shared" si="7"/>
        <v>0.21238045999999999</v>
      </c>
      <c r="E71">
        <f t="shared" si="8"/>
        <v>1.4604557777815617</v>
      </c>
      <c r="F71">
        <f t="shared" si="9"/>
        <v>0.74924471299093653</v>
      </c>
      <c r="G71">
        <f t="shared" si="12"/>
        <v>2.1329310788555462</v>
      </c>
      <c r="H71">
        <f t="shared" si="13"/>
        <v>1698.0309094000309</v>
      </c>
      <c r="I71">
        <f t="shared" si="10"/>
        <v>-605.62460903294914</v>
      </c>
      <c r="J71">
        <f t="shared" si="11"/>
        <v>-2.7530668524538973</v>
      </c>
    </row>
    <row r="72" spans="1:10" x14ac:dyDescent="0.25">
      <c r="A72">
        <v>72</v>
      </c>
      <c r="B72">
        <v>1650</v>
      </c>
      <c r="C72">
        <v>14.823765</v>
      </c>
      <c r="D72">
        <f t="shared" si="7"/>
        <v>0.14823765</v>
      </c>
      <c r="E72">
        <f t="shared" si="8"/>
        <v>2.4470810920084149</v>
      </c>
      <c r="F72">
        <f t="shared" si="9"/>
        <v>0.75151515151515147</v>
      </c>
      <c r="G72">
        <f t="shared" si="12"/>
        <v>5.9882058708650963</v>
      </c>
      <c r="H72">
        <f t="shared" si="13"/>
        <v>35951.567492878356</v>
      </c>
      <c r="I72">
        <f t="shared" si="10"/>
        <v>-604.64960962170494</v>
      </c>
      <c r="J72">
        <f t="shared" si="11"/>
        <v>-2.734494872944544</v>
      </c>
    </row>
    <row r="73" spans="1:10" x14ac:dyDescent="0.25">
      <c r="A73">
        <v>73</v>
      </c>
      <c r="B73">
        <v>1645</v>
      </c>
      <c r="C73">
        <v>-5.9831589999999997</v>
      </c>
      <c r="D73">
        <f t="shared" si="7"/>
        <v>-5.9831589999999997E-2</v>
      </c>
      <c r="E73">
        <f t="shared" si="8"/>
        <v>-9.3867052435170777</v>
      </c>
      <c r="F73">
        <f t="shared" si="9"/>
        <v>0.75379939209726443</v>
      </c>
      <c r="G73">
        <f t="shared" si="12"/>
        <v>88.110235328670996</v>
      </c>
      <c r="H73">
        <f t="shared" si="13"/>
        <v>-37160.400523701384</v>
      </c>
      <c r="I73">
        <f t="shared" si="10"/>
        <v>-603.66868316236787</v>
      </c>
      <c r="J73">
        <f t="shared" si="11"/>
        <v>-2.7158099938637053</v>
      </c>
    </row>
    <row r="74" spans="1:10" x14ac:dyDescent="0.25">
      <c r="A74">
        <v>74</v>
      </c>
      <c r="B74">
        <v>1640</v>
      </c>
      <c r="C74">
        <v>19.624058999999999</v>
      </c>
      <c r="D74">
        <f t="shared" si="7"/>
        <v>0.19624058999999999</v>
      </c>
      <c r="E74">
        <f t="shared" si="8"/>
        <v>1.646013164665751</v>
      </c>
      <c r="F74">
        <f t="shared" si="9"/>
        <v>0.75609756097560976</v>
      </c>
      <c r="G74">
        <f t="shared" si="12"/>
        <v>2.7093593382529608</v>
      </c>
      <c r="H74">
        <f t="shared" si="13"/>
        <v>302.49986950788525</v>
      </c>
      <c r="I74">
        <f t="shared" si="10"/>
        <v>-602.68177544413265</v>
      </c>
      <c r="J74">
        <f t="shared" si="11"/>
        <v>-2.6970111825933492</v>
      </c>
    </row>
    <row r="75" spans="1:10" x14ac:dyDescent="0.25">
      <c r="A75">
        <v>75</v>
      </c>
      <c r="B75">
        <v>1635</v>
      </c>
      <c r="C75">
        <v>18.145064999999999</v>
      </c>
      <c r="D75">
        <f t="shared" si="7"/>
        <v>0.18145064999999999</v>
      </c>
      <c r="E75">
        <f t="shared" si="8"/>
        <v>1.8462955034479698</v>
      </c>
      <c r="F75">
        <f t="shared" si="9"/>
        <v>0.75840978593272168</v>
      </c>
      <c r="G75">
        <f t="shared" si="12"/>
        <v>3.408807086052192</v>
      </c>
      <c r="H75">
        <f t="shared" si="13"/>
        <v>61822.15310187971</v>
      </c>
      <c r="I75">
        <f t="shared" si="10"/>
        <v>-601.68883159306392</v>
      </c>
      <c r="J75">
        <f t="shared" si="11"/>
        <v>-2.6780973938840305</v>
      </c>
    </row>
    <row r="76" spans="1:10" x14ac:dyDescent="0.25">
      <c r="A76">
        <v>76</v>
      </c>
      <c r="B76">
        <v>1630</v>
      </c>
      <c r="C76">
        <v>3.8124639999999999</v>
      </c>
      <c r="D76">
        <f t="shared" si="7"/>
        <v>3.8124640000000001E-2</v>
      </c>
      <c r="E76">
        <f t="shared" si="8"/>
        <v>12.13394025720806</v>
      </c>
      <c r="F76">
        <f t="shared" si="9"/>
        <v>0.76073619631901845</v>
      </c>
      <c r="G76">
        <f t="shared" si="12"/>
        <v>147.23250616549441</v>
      </c>
      <c r="H76">
        <f t="shared" si="13"/>
        <v>-62045.109385282762</v>
      </c>
      <c r="I76">
        <f t="shared" si="10"/>
        <v>-600.6897960619275</v>
      </c>
      <c r="J76">
        <f t="shared" si="11"/>
        <v>-2.6590675696611576</v>
      </c>
    </row>
    <row r="77" spans="1:10" x14ac:dyDescent="0.25">
      <c r="A77">
        <v>77</v>
      </c>
      <c r="B77">
        <v>1625</v>
      </c>
      <c r="C77">
        <v>21.678052999999998</v>
      </c>
      <c r="D77">
        <f t="shared" si="7"/>
        <v>0.21678052999999997</v>
      </c>
      <c r="E77">
        <f t="shared" si="8"/>
        <v>1.4148704641212038</v>
      </c>
      <c r="F77">
        <f t="shared" si="9"/>
        <v>0.7630769230769231</v>
      </c>
      <c r="G77">
        <f t="shared" si="12"/>
        <v>2.0018584302425504</v>
      </c>
      <c r="H77">
        <f t="shared" si="13"/>
        <v>-376.36816053578735</v>
      </c>
      <c r="I77">
        <f t="shared" si="10"/>
        <v>-599.6846126198302</v>
      </c>
      <c r="J77">
        <f t="shared" si="11"/>
        <v>-2.6399206388276832</v>
      </c>
    </row>
    <row r="78" spans="1:10" x14ac:dyDescent="0.25">
      <c r="A78">
        <v>78</v>
      </c>
      <c r="B78">
        <v>1620</v>
      </c>
      <c r="C78">
        <v>25.955573000000001</v>
      </c>
      <c r="D78">
        <f t="shared" si="7"/>
        <v>0.25955572999999998</v>
      </c>
      <c r="E78">
        <f t="shared" si="8"/>
        <v>1.0561464333224948</v>
      </c>
      <c r="F78">
        <f t="shared" si="9"/>
        <v>0.76543209876543206</v>
      </c>
      <c r="G78">
        <f t="shared" si="12"/>
        <v>1.1154452886198269</v>
      </c>
      <c r="H78">
        <f t="shared" si="13"/>
        <v>1421.2966949646584</v>
      </c>
      <c r="I78">
        <f t="shared" si="10"/>
        <v>-598.67322434167045</v>
      </c>
      <c r="J78">
        <f t="shared" si="11"/>
        <v>-2.6206555170631383</v>
      </c>
    </row>
    <row r="79" spans="1:10" x14ac:dyDescent="0.25">
      <c r="A79">
        <v>79</v>
      </c>
      <c r="B79">
        <v>1615</v>
      </c>
      <c r="C79">
        <v>16.474056000000001</v>
      </c>
      <c r="D79">
        <f t="shared" si="7"/>
        <v>0.16474056000000001</v>
      </c>
      <c r="E79">
        <f t="shared" si="8"/>
        <v>2.117445552294813</v>
      </c>
      <c r="F79">
        <f t="shared" si="9"/>
        <v>0.7678018575851393</v>
      </c>
      <c r="G79">
        <f t="shared" si="12"/>
        <v>4.4835756669330857</v>
      </c>
      <c r="H79">
        <f t="shared" si="13"/>
        <v>5978.876487231546</v>
      </c>
      <c r="I79">
        <f t="shared" si="10"/>
        <v>-597.65557359739216</v>
      </c>
      <c r="J79">
        <f t="shared" si="11"/>
        <v>-2.6012711066189356</v>
      </c>
    </row>
    <row r="80" spans="1:10" x14ac:dyDescent="0.25">
      <c r="A80">
        <v>80</v>
      </c>
      <c r="B80">
        <v>1610</v>
      </c>
      <c r="C80">
        <v>9.4667440000000003</v>
      </c>
      <c r="D80">
        <f t="shared" si="7"/>
        <v>9.4667440000000005E-2</v>
      </c>
      <c r="E80">
        <f t="shared" si="8"/>
        <v>4.3289807149963782</v>
      </c>
      <c r="F80">
        <f t="shared" si="9"/>
        <v>0.77018633540372672</v>
      </c>
      <c r="G80">
        <f t="shared" si="12"/>
        <v>18.740074030810554</v>
      </c>
      <c r="H80">
        <f t="shared" si="13"/>
        <v>-6145.8606238084512</v>
      </c>
      <c r="I80">
        <f t="shared" si="10"/>
        <v>-596.6316020410377</v>
      </c>
      <c r="J80">
        <f t="shared" si="11"/>
        <v>-2.5817662961098629</v>
      </c>
    </row>
    <row r="81" spans="1:10" x14ac:dyDescent="0.25">
      <c r="A81">
        <v>81</v>
      </c>
      <c r="B81">
        <v>1605</v>
      </c>
      <c r="C81">
        <v>17.166243999999999</v>
      </c>
      <c r="D81">
        <f t="shared" si="7"/>
        <v>0.17166244</v>
      </c>
      <c r="E81">
        <f t="shared" si="8"/>
        <v>1.9985242936857754</v>
      </c>
      <c r="F81">
        <f t="shared" si="9"/>
        <v>0.77258566978193144</v>
      </c>
      <c r="G81">
        <f t="shared" si="12"/>
        <v>3.9940993524522277</v>
      </c>
      <c r="H81">
        <f t="shared" si="13"/>
        <v>-271.36489974294858</v>
      </c>
      <c r="I81">
        <f t="shared" si="10"/>
        <v>-595.60125059959682</v>
      </c>
      <c r="J81">
        <f t="shared" si="11"/>
        <v>-2.5621399603016677</v>
      </c>
    </row>
    <row r="82" spans="1:10" x14ac:dyDescent="0.25">
      <c r="A82">
        <v>82</v>
      </c>
      <c r="B82">
        <v>1600</v>
      </c>
      <c r="C82">
        <v>18.275538000000001</v>
      </c>
      <c r="D82">
        <f t="shared" si="7"/>
        <v>0.18275538000000002</v>
      </c>
      <c r="E82">
        <f t="shared" si="8"/>
        <v>1.8272752597459627</v>
      </c>
      <c r="F82">
        <f t="shared" si="9"/>
        <v>0.77500000000000002</v>
      </c>
      <c r="G82">
        <f t="shared" si="12"/>
        <v>3.3389348748796754</v>
      </c>
      <c r="H82">
        <f t="shared" si="13"/>
        <v>160050.07637895929</v>
      </c>
      <c r="I82">
        <f t="shared" si="10"/>
        <v>-594.56445946164683</v>
      </c>
      <c r="J82">
        <f t="shared" si="11"/>
        <v>-2.5423909598946715</v>
      </c>
    </row>
    <row r="83" spans="1:10" x14ac:dyDescent="0.25">
      <c r="A83">
        <v>83</v>
      </c>
      <c r="B83">
        <v>1595</v>
      </c>
      <c r="C83">
        <v>-2.660974</v>
      </c>
      <c r="D83">
        <f t="shared" si="7"/>
        <v>-2.660974E-2</v>
      </c>
      <c r="E83">
        <f t="shared" si="8"/>
        <v>-19.803417062001881</v>
      </c>
      <c r="F83">
        <f t="shared" si="9"/>
        <v>0.77742946708463945</v>
      </c>
      <c r="G83">
        <f t="shared" si="12"/>
        <v>392.1753273315872</v>
      </c>
      <c r="H83">
        <f t="shared" si="13"/>
        <v>-11285.427463676437</v>
      </c>
      <c r="I83">
        <f t="shared" si="10"/>
        <v>-593.52116806577874</v>
      </c>
      <c r="J83">
        <f t="shared" si="11"/>
        <v>-2.5225181413033058</v>
      </c>
    </row>
    <row r="84" spans="1:10" x14ac:dyDescent="0.25">
      <c r="A84">
        <v>84</v>
      </c>
      <c r="B84">
        <v>1590</v>
      </c>
      <c r="C84">
        <v>2.489833</v>
      </c>
      <c r="D84">
        <f t="shared" si="7"/>
        <v>2.489833E-2</v>
      </c>
      <c r="E84">
        <f t="shared" si="8"/>
        <v>19.09411729294272</v>
      </c>
      <c r="F84">
        <f t="shared" si="9"/>
        <v>0.77987421383647804</v>
      </c>
      <c r="G84">
        <f t="shared" si="12"/>
        <v>364.58531519665422</v>
      </c>
      <c r="H84">
        <f t="shared" si="13"/>
        <v>-146915.18612502277</v>
      </c>
      <c r="I84">
        <f t="shared" si="10"/>
        <v>-592.47131508880466</v>
      </c>
      <c r="J84">
        <f t="shared" si="11"/>
        <v>-2.5025203364314903</v>
      </c>
    </row>
    <row r="85" spans="1:10" x14ac:dyDescent="0.25">
      <c r="A85">
        <v>85</v>
      </c>
      <c r="B85">
        <v>1585</v>
      </c>
      <c r="C85">
        <v>18.647984999999998</v>
      </c>
      <c r="D85">
        <f t="shared" si="7"/>
        <v>0.18647984999999997</v>
      </c>
      <c r="E85">
        <f t="shared" si="8"/>
        <v>1.7744947629891985</v>
      </c>
      <c r="F85">
        <f t="shared" si="9"/>
        <v>0.78233438485804419</v>
      </c>
      <c r="G85">
        <f t="shared" si="12"/>
        <v>3.1488316638760918</v>
      </c>
      <c r="H85">
        <f t="shared" si="13"/>
        <v>-722.31959909126181</v>
      </c>
      <c r="I85">
        <f t="shared" si="10"/>
        <v>-591.41483843374226</v>
      </c>
      <c r="J85">
        <f t="shared" si="11"/>
        <v>-2.4823963624437644</v>
      </c>
    </row>
    <row r="86" spans="1:10" x14ac:dyDescent="0.25">
      <c r="A86">
        <v>86</v>
      </c>
      <c r="B86">
        <v>1580</v>
      </c>
      <c r="C86">
        <v>24.460324</v>
      </c>
      <c r="D86">
        <f t="shared" si="7"/>
        <v>0.24460324</v>
      </c>
      <c r="E86">
        <f t="shared" si="8"/>
        <v>1.1664282636209105</v>
      </c>
      <c r="F86">
        <f t="shared" si="9"/>
        <v>0.78481012658227844</v>
      </c>
      <c r="G86">
        <f t="shared" si="12"/>
        <v>1.3605548941736922</v>
      </c>
      <c r="H86">
        <f t="shared" si="13"/>
        <v>313.96965901813309</v>
      </c>
      <c r="I86">
        <f t="shared" si="10"/>
        <v>-590.35167521757194</v>
      </c>
      <c r="J86">
        <f t="shared" si="11"/>
        <v>-2.4621450215320664</v>
      </c>
    </row>
    <row r="87" spans="1:10" x14ac:dyDescent="0.25">
      <c r="A87">
        <v>87</v>
      </c>
      <c r="B87">
        <v>1575</v>
      </c>
      <c r="C87">
        <v>21.206219999999998</v>
      </c>
      <c r="D87">
        <f t="shared" si="7"/>
        <v>0.21206219999999998</v>
      </c>
      <c r="E87">
        <f t="shared" si="8"/>
        <v>1.4638298967681183</v>
      </c>
      <c r="F87">
        <f t="shared" si="9"/>
        <v>0.78730158730158728</v>
      </c>
      <c r="G87">
        <f t="shared" si="12"/>
        <v>2.1427979666721599</v>
      </c>
      <c r="H87">
        <f t="shared" si="13"/>
        <v>19130.772852683931</v>
      </c>
      <c r="I87">
        <f t="shared" si="10"/>
        <v>-589.28176175875933</v>
      </c>
      <c r="J87">
        <f t="shared" si="11"/>
        <v>-2.4417651006780714</v>
      </c>
    </row>
    <row r="88" spans="1:10" x14ac:dyDescent="0.25">
      <c r="A88">
        <v>88</v>
      </c>
      <c r="B88">
        <v>1570</v>
      </c>
      <c r="C88">
        <v>6.212898</v>
      </c>
      <c r="D88">
        <f t="shared" si="7"/>
        <v>6.212898E-2</v>
      </c>
      <c r="E88">
        <f t="shared" si="8"/>
        <v>7.0788386527176232</v>
      </c>
      <c r="F88">
        <f t="shared" si="9"/>
        <v>0.78980891719745228</v>
      </c>
      <c r="G88">
        <f t="shared" si="12"/>
        <v>50.109956671209055</v>
      </c>
      <c r="H88">
        <f t="shared" si="13"/>
        <v>-8341.6945252584155</v>
      </c>
      <c r="I88">
        <f t="shared" si="10"/>
        <v>-588.20503356454014</v>
      </c>
      <c r="J88">
        <f t="shared" si="11"/>
        <v>-2.4212553714109939</v>
      </c>
    </row>
    <row r="89" spans="1:10" x14ac:dyDescent="0.25">
      <c r="A89">
        <v>89</v>
      </c>
      <c r="B89">
        <v>1565</v>
      </c>
      <c r="C89">
        <v>7.8722079999999997</v>
      </c>
      <c r="D89">
        <f t="shared" si="7"/>
        <v>7.872208E-2</v>
      </c>
      <c r="E89">
        <f t="shared" si="8"/>
        <v>5.3908192331778224</v>
      </c>
      <c r="F89">
        <f t="shared" si="9"/>
        <v>0.792332268370607</v>
      </c>
      <c r="G89">
        <f t="shared" si="12"/>
        <v>29.060932004799927</v>
      </c>
      <c r="H89">
        <f t="shared" si="13"/>
        <v>85823.696332344538</v>
      </c>
      <c r="I89">
        <f t="shared" si="10"/>
        <v>-587.12142531796189</v>
      </c>
      <c r="J89">
        <f t="shared" si="11"/>
        <v>-2.4006145895607407</v>
      </c>
    </row>
    <row r="90" spans="1:10" x14ac:dyDescent="0.25">
      <c r="A90">
        <v>90</v>
      </c>
      <c r="B90">
        <v>1560</v>
      </c>
      <c r="C90">
        <v>2.9937140000000002</v>
      </c>
      <c r="D90">
        <f t="shared" si="7"/>
        <v>2.9937140000000001E-2</v>
      </c>
      <c r="E90">
        <f t="shared" si="8"/>
        <v>15.716630786230407</v>
      </c>
      <c r="F90">
        <f t="shared" si="9"/>
        <v>0.79487179487179482</v>
      </c>
      <c r="G90">
        <f t="shared" si="12"/>
        <v>247.01248327068544</v>
      </c>
      <c r="H90">
        <f t="shared" si="13"/>
        <v>-95484.233920144921</v>
      </c>
      <c r="I90">
        <f t="shared" si="10"/>
        <v>-586.03087086467463</v>
      </c>
      <c r="J90">
        <f t="shared" si="11"/>
        <v>-2.3798414950063185</v>
      </c>
    </row>
    <row r="91" spans="1:10" x14ac:dyDescent="0.25">
      <c r="A91">
        <v>91</v>
      </c>
      <c r="B91">
        <v>1555</v>
      </c>
      <c r="C91">
        <v>19.027666</v>
      </c>
      <c r="D91">
        <f t="shared" si="7"/>
        <v>0.19027665999999999</v>
      </c>
      <c r="E91">
        <f t="shared" si="8"/>
        <v>1.7228909928857161</v>
      </c>
      <c r="F91">
        <f t="shared" si="9"/>
        <v>0.797427652733119</v>
      </c>
      <c r="G91">
        <f t="shared" si="12"/>
        <v>2.9683533733667287</v>
      </c>
      <c r="H91">
        <f t="shared" si="13"/>
        <v>298.77682744811432</v>
      </c>
      <c r="I91">
        <f t="shared" si="10"/>
        <v>-584.93330319946926</v>
      </c>
      <c r="J91">
        <f t="shared" si="11"/>
        <v>-2.3589348114193909</v>
      </c>
    </row>
    <row r="92" spans="1:10" x14ac:dyDescent="0.25">
      <c r="A92">
        <v>92</v>
      </c>
      <c r="B92">
        <v>1550</v>
      </c>
      <c r="C92">
        <v>17.57319</v>
      </c>
      <c r="D92">
        <f t="shared" si="7"/>
        <v>0.1757319</v>
      </c>
      <c r="E92">
        <f t="shared" si="8"/>
        <v>1.9331091869990882</v>
      </c>
      <c r="F92">
        <f t="shared" si="9"/>
        <v>0.8</v>
      </c>
      <c r="G92">
        <f t="shared" si="12"/>
        <v>3.7369111288602759</v>
      </c>
      <c r="H92">
        <f t="shared" si="13"/>
        <v>1231.1028701770126</v>
      </c>
      <c r="I92">
        <f t="shared" si="10"/>
        <v>-583.82865445255277</v>
      </c>
      <c r="J92">
        <f t="shared" si="11"/>
        <v>-2.3378932460028716</v>
      </c>
    </row>
    <row r="93" spans="1:10" x14ac:dyDescent="0.25">
      <c r="A93">
        <v>93</v>
      </c>
      <c r="B93">
        <v>1545</v>
      </c>
      <c r="C93">
        <v>14.040241</v>
      </c>
      <c r="D93">
        <f t="shared" si="7"/>
        <v>0.14040241000000001</v>
      </c>
      <c r="E93">
        <f t="shared" si="8"/>
        <v>2.6313936375230598</v>
      </c>
      <c r="F93">
        <f t="shared" si="9"/>
        <v>0.80258899676375406</v>
      </c>
      <c r="G93">
        <f t="shared" si="12"/>
        <v>6.9242324755968401</v>
      </c>
      <c r="H93">
        <f t="shared" si="13"/>
        <v>-395.91905921845603</v>
      </c>
      <c r="I93">
        <f t="shared" si="10"/>
        <v>-582.7168558755593</v>
      </c>
      <c r="J93">
        <f t="shared" si="11"/>
        <v>-2.3167154892244328</v>
      </c>
    </row>
    <row r="94" spans="1:10" x14ac:dyDescent="0.25">
      <c r="A94">
        <v>94</v>
      </c>
      <c r="B94">
        <v>1540</v>
      </c>
      <c r="C94">
        <v>14.912492</v>
      </c>
      <c r="D94">
        <f t="shared" si="7"/>
        <v>0.14912491999999999</v>
      </c>
      <c r="E94">
        <f t="shared" si="8"/>
        <v>2.4274561279396041</v>
      </c>
      <c r="F94">
        <f t="shared" si="9"/>
        <v>0.80519480519480524</v>
      </c>
      <c r="G94">
        <f t="shared" si="12"/>
        <v>5.8925432530715351</v>
      </c>
      <c r="H94">
        <f t="shared" si="13"/>
        <v>-278.12705498217883</v>
      </c>
      <c r="I94">
        <f t="shared" si="10"/>
        <v>-581.59783782728641</v>
      </c>
      <c r="J94">
        <f t="shared" si="11"/>
        <v>-2.2954002145448351</v>
      </c>
    </row>
    <row r="95" spans="1:10" x14ac:dyDescent="0.25">
      <c r="A95">
        <v>95</v>
      </c>
      <c r="B95">
        <v>1535</v>
      </c>
      <c r="C95">
        <v>15.65451</v>
      </c>
      <c r="D95">
        <f t="shared" si="7"/>
        <v>0.15654509999999999</v>
      </c>
      <c r="E95">
        <f t="shared" si="8"/>
        <v>2.2722402947585394</v>
      </c>
      <c r="F95">
        <f t="shared" si="9"/>
        <v>0.80781758957654726</v>
      </c>
      <c r="G95">
        <f t="shared" si="12"/>
        <v>5.1630759571243736</v>
      </c>
      <c r="H95">
        <f t="shared" si="13"/>
        <v>1404.8307310482594</v>
      </c>
      <c r="I95">
        <f t="shared" si="10"/>
        <v>-580.47152975915537</v>
      </c>
      <c r="J95">
        <f t="shared" si="11"/>
        <v>-2.2739460781409404</v>
      </c>
    </row>
    <row r="96" spans="1:10" x14ac:dyDescent="0.25">
      <c r="A96">
        <v>96</v>
      </c>
      <c r="B96">
        <v>1530</v>
      </c>
      <c r="C96">
        <v>12.772429000000001</v>
      </c>
      <c r="D96">
        <f t="shared" si="7"/>
        <v>0.12772429000000002</v>
      </c>
      <c r="E96">
        <f t="shared" si="8"/>
        <v>2.9785443092148096</v>
      </c>
      <c r="F96">
        <f t="shared" si="9"/>
        <v>0.81045751633986929</v>
      </c>
      <c r="G96">
        <f t="shared" si="12"/>
        <v>8.8717262019559282</v>
      </c>
      <c r="H96">
        <f t="shared" si="13"/>
        <v>-298.58005035907337</v>
      </c>
      <c r="I96">
        <f t="shared" si="10"/>
        <v>-579.33786020038269</v>
      </c>
      <c r="J96">
        <f t="shared" si="11"/>
        <v>-2.2523517186232951</v>
      </c>
    </row>
    <row r="97" spans="1:10" x14ac:dyDescent="0.25">
      <c r="A97">
        <v>97</v>
      </c>
      <c r="B97">
        <v>1525</v>
      </c>
      <c r="C97">
        <v>13.24141</v>
      </c>
      <c r="D97">
        <f t="shared" si="7"/>
        <v>0.13241410000000001</v>
      </c>
      <c r="E97">
        <f t="shared" si="8"/>
        <v>2.8422399649237127</v>
      </c>
      <c r="F97">
        <f t="shared" si="9"/>
        <v>0.81311475409836065</v>
      </c>
      <c r="G97">
        <f t="shared" si="12"/>
        <v>8.0783280182095467</v>
      </c>
      <c r="H97">
        <f t="shared" si="13"/>
        <v>-1781.5971770265592</v>
      </c>
      <c r="I97">
        <f t="shared" si="10"/>
        <v>-578.19675674286418</v>
      </c>
      <c r="J97">
        <f t="shared" si="11"/>
        <v>-2.2306157567481577</v>
      </c>
    </row>
    <row r="98" spans="1:10" x14ac:dyDescent="0.25">
      <c r="A98">
        <v>98</v>
      </c>
      <c r="B98">
        <v>1520</v>
      </c>
      <c r="C98">
        <v>18.324708000000001</v>
      </c>
      <c r="D98">
        <f t="shared" si="7"/>
        <v>0.18324708000000001</v>
      </c>
      <c r="E98">
        <f t="shared" si="8"/>
        <v>1.8201799786619421</v>
      </c>
      <c r="F98">
        <f t="shared" si="9"/>
        <v>0.81578947368421051</v>
      </c>
      <c r="G98">
        <f t="shared" si="12"/>
        <v>3.3130551547217881</v>
      </c>
      <c r="H98">
        <f t="shared" si="13"/>
        <v>3184.659029863185</v>
      </c>
      <c r="I98">
        <f t="shared" si="10"/>
        <v>-577.04814602575652</v>
      </c>
      <c r="J98">
        <f t="shared" si="11"/>
        <v>-2.2087367951238406</v>
      </c>
    </row>
    <row r="99" spans="1:10" x14ac:dyDescent="0.25">
      <c r="A99">
        <v>99</v>
      </c>
      <c r="B99">
        <v>1515</v>
      </c>
      <c r="C99">
        <v>11.387271999999999</v>
      </c>
      <c r="D99">
        <f t="shared" si="7"/>
        <v>0.11387272</v>
      </c>
      <c r="E99">
        <f t="shared" si="8"/>
        <v>3.4478036370791809</v>
      </c>
      <c r="F99">
        <f t="shared" si="9"/>
        <v>0.81848184818481851</v>
      </c>
      <c r="G99">
        <f t="shared" si="12"/>
        <v>11.887349919856428</v>
      </c>
      <c r="H99">
        <f t="shared" si="13"/>
        <v>40161.653463350311</v>
      </c>
      <c r="I99">
        <f t="shared" si="10"/>
        <v>-575.89195371975711</v>
      </c>
      <c r="J99">
        <f t="shared" si="11"/>
        <v>-2.1867134179112444</v>
      </c>
    </row>
    <row r="100" spans="1:10" x14ac:dyDescent="0.25">
      <c r="A100">
        <v>100</v>
      </c>
      <c r="B100">
        <v>1510</v>
      </c>
      <c r="C100">
        <v>4.1781579999999998</v>
      </c>
      <c r="D100">
        <f t="shared" si="7"/>
        <v>4.1781579999999999E-2</v>
      </c>
      <c r="E100">
        <f t="shared" si="8"/>
        <v>10.98788677244011</v>
      </c>
      <c r="F100">
        <f t="shared" si="9"/>
        <v>0.82119205298013243</v>
      </c>
      <c r="G100">
        <f t="shared" si="12"/>
        <v>120.73365572396433</v>
      </c>
      <c r="H100">
        <f t="shared" si="13"/>
        <v>11949075.039886935</v>
      </c>
      <c r="I100">
        <f t="shared" si="10"/>
        <v>-574.72810451106909</v>
      </c>
      <c r="J100">
        <f t="shared" si="11"/>
        <v>-2.1645441905184324</v>
      </c>
    </row>
    <row r="101" spans="1:10" x14ac:dyDescent="0.25">
      <c r="A101">
        <v>101</v>
      </c>
      <c r="B101">
        <v>1505</v>
      </c>
      <c r="C101">
        <v>0.274897</v>
      </c>
      <c r="D101">
        <f t="shared" si="7"/>
        <v>2.7489699999999999E-3</v>
      </c>
      <c r="E101">
        <f t="shared" si="8"/>
        <v>180.88768099252829</v>
      </c>
      <c r="F101">
        <f t="shared" si="9"/>
        <v>0.82392026578073085</v>
      </c>
      <c r="G101">
        <f t="shared" si="12"/>
        <v>32720.353134854679</v>
      </c>
      <c r="H101">
        <f t="shared" si="13"/>
        <v>-11912487.409856306</v>
      </c>
      <c r="I101">
        <f t="shared" si="10"/>
        <v>-573.55652208504762</v>
      </c>
      <c r="J101">
        <f t="shared" si="11"/>
        <v>-2.1422276592891238</v>
      </c>
    </row>
    <row r="102" spans="1:10" x14ac:dyDescent="0.25">
      <c r="A102">
        <v>102</v>
      </c>
      <c r="B102">
        <v>1500</v>
      </c>
      <c r="C102">
        <v>17.331439</v>
      </c>
      <c r="D102">
        <f t="shared" si="7"/>
        <v>0.17331438999999998</v>
      </c>
      <c r="E102">
        <f t="shared" si="8"/>
        <v>1.9715878692504185</v>
      </c>
      <c r="F102">
        <f t="shared" si="9"/>
        <v>0.82666666666666666</v>
      </c>
      <c r="G102">
        <f t="shared" si="12"/>
        <v>3.8871587261754055</v>
      </c>
      <c r="H102">
        <f t="shared" si="13"/>
        <v>2313.7478999892346</v>
      </c>
      <c r="I102">
        <f t="shared" si="10"/>
        <v>-572.37712910951916</v>
      </c>
      <c r="J102">
        <f t="shared" si="11"/>
        <v>-2.1197623511849519</v>
      </c>
    </row>
    <row r="103" spans="1:10" x14ac:dyDescent="0.25">
      <c r="A103">
        <v>103</v>
      </c>
      <c r="B103">
        <v>1495</v>
      </c>
      <c r="C103">
        <v>12.058073</v>
      </c>
      <c r="D103">
        <f t="shared" si="7"/>
        <v>0.12058073</v>
      </c>
      <c r="E103">
        <f t="shared" si="8"/>
        <v>3.2068899087247722</v>
      </c>
      <c r="F103">
        <f t="shared" si="9"/>
        <v>0.8294314381270903</v>
      </c>
      <c r="G103">
        <f t="shared" si="12"/>
        <v>10.284142886680778</v>
      </c>
      <c r="H103">
        <f t="shared" si="13"/>
        <v>4338.1327662894728</v>
      </c>
      <c r="I103">
        <f t="shared" si="10"/>
        <v>-571.18984721776656</v>
      </c>
      <c r="J103">
        <f t="shared" si="11"/>
        <v>-2.0971467734613549</v>
      </c>
    </row>
    <row r="104" spans="1:10" x14ac:dyDescent="0.25">
      <c r="A104">
        <v>104</v>
      </c>
      <c r="B104">
        <v>1490</v>
      </c>
      <c r="C104">
        <v>8.7958370000000006</v>
      </c>
      <c r="D104">
        <f t="shared" si="7"/>
        <v>8.7958370000000008E-2</v>
      </c>
      <c r="E104">
        <f t="shared" si="8"/>
        <v>4.7284865263706957</v>
      </c>
      <c r="F104">
        <f t="shared" si="9"/>
        <v>0.83221476510067116</v>
      </c>
      <c r="G104">
        <f t="shared" si="12"/>
        <v>22.358584830069208</v>
      </c>
      <c r="H104">
        <f t="shared" si="13"/>
        <v>-185.66454846553094</v>
      </c>
      <c r="I104">
        <f t="shared" si="10"/>
        <v>-569.99459699116983</v>
      </c>
      <c r="J104">
        <f t="shared" si="11"/>
        <v>-2.0743794133369287</v>
      </c>
    </row>
    <row r="105" spans="1:10" x14ac:dyDescent="0.25">
      <c r="A105">
        <v>105</v>
      </c>
      <c r="B105">
        <v>1485</v>
      </c>
      <c r="C105">
        <v>8.8829890000000002</v>
      </c>
      <c r="D105">
        <f t="shared" si="7"/>
        <v>8.8829890000000009E-2</v>
      </c>
      <c r="E105">
        <f t="shared" si="8"/>
        <v>4.673150948162899</v>
      </c>
      <c r="F105">
        <f t="shared" si="9"/>
        <v>0.83501683501683499</v>
      </c>
      <c r="G105">
        <f t="shared" si="12"/>
        <v>21.838339784315803</v>
      </c>
      <c r="H105">
        <f t="shared" si="13"/>
        <v>-7223.8900212110166</v>
      </c>
      <c r="I105">
        <f t="shared" si="10"/>
        <v>-568.79129794149844</v>
      </c>
      <c r="J105">
        <f t="shared" si="11"/>
        <v>-2.0514587376561089</v>
      </c>
    </row>
    <row r="106" spans="1:10" x14ac:dyDescent="0.25">
      <c r="A106">
        <v>106</v>
      </c>
      <c r="B106">
        <v>1480</v>
      </c>
      <c r="C106">
        <v>23.940774000000001</v>
      </c>
      <c r="D106">
        <f t="shared" si="7"/>
        <v>0.23940774000000001</v>
      </c>
      <c r="E106">
        <f t="shared" si="8"/>
        <v>1.2081910676152485</v>
      </c>
      <c r="F106">
        <f t="shared" si="9"/>
        <v>0.83783783783783783</v>
      </c>
      <c r="G106">
        <f t="shared" si="12"/>
        <v>1.459725655865274</v>
      </c>
      <c r="H106">
        <f t="shared" si="13"/>
        <v>1643.4515567150868</v>
      </c>
      <c r="I106">
        <f t="shared" si="10"/>
        <v>-567.57986849284293</v>
      </c>
      <c r="J106">
        <f t="shared" si="11"/>
        <v>-2.0283831925450135</v>
      </c>
    </row>
    <row r="107" spans="1:10" x14ac:dyDescent="0.25">
      <c r="A107">
        <v>107</v>
      </c>
      <c r="B107">
        <v>1475</v>
      </c>
      <c r="C107">
        <v>14.697855000000001</v>
      </c>
      <c r="D107">
        <f t="shared" si="7"/>
        <v>0.14697855000000001</v>
      </c>
      <c r="E107">
        <f t="shared" si="8"/>
        <v>2.4753462126279731</v>
      </c>
      <c r="F107">
        <f t="shared" si="9"/>
        <v>0.84067796610169487</v>
      </c>
      <c r="G107">
        <f t="shared" si="12"/>
        <v>6.1273388723716504</v>
      </c>
      <c r="H107">
        <f t="shared" si="13"/>
        <v>2287.0781667518022</v>
      </c>
      <c r="I107">
        <f t="shared" si="10"/>
        <v>-566.36022596317946</v>
      </c>
      <c r="J107">
        <f t="shared" si="11"/>
        <v>-2.0051512030602829</v>
      </c>
    </row>
    <row r="108" spans="1:10" x14ac:dyDescent="0.25">
      <c r="A108">
        <v>108</v>
      </c>
      <c r="B108">
        <v>1470</v>
      </c>
      <c r="C108">
        <v>11.102282000000001</v>
      </c>
      <c r="D108">
        <f t="shared" si="7"/>
        <v>0.11102282000000001</v>
      </c>
      <c r="E108">
        <f t="shared" si="8"/>
        <v>3.5590900436538742</v>
      </c>
      <c r="F108">
        <f t="shared" si="9"/>
        <v>0.84353741496598644</v>
      </c>
      <c r="G108">
        <f t="shared" si="12"/>
        <v>12.667121938836136</v>
      </c>
      <c r="H108">
        <f t="shared" si="13"/>
        <v>5367.4035209454651</v>
      </c>
      <c r="I108">
        <f t="shared" si="10"/>
        <v>-565.13228654555905</v>
      </c>
      <c r="J108">
        <f t="shared" si="11"/>
        <v>-1.9817611728307583</v>
      </c>
    </row>
    <row r="109" spans="1:10" x14ac:dyDescent="0.25">
      <c r="A109">
        <v>109</v>
      </c>
      <c r="B109">
        <v>1465</v>
      </c>
      <c r="C109">
        <v>7.9835430000000001</v>
      </c>
      <c r="D109">
        <f t="shared" si="7"/>
        <v>7.9835429999999999E-2</v>
      </c>
      <c r="E109">
        <f t="shared" si="8"/>
        <v>5.3028012492904768</v>
      </c>
      <c r="F109">
        <f t="shared" si="9"/>
        <v>0.84641638225255977</v>
      </c>
      <c r="G109">
        <f t="shared" si="12"/>
        <v>28.119701089476642</v>
      </c>
      <c r="H109">
        <f t="shared" si="13"/>
        <v>-8622.7464650215406</v>
      </c>
      <c r="I109">
        <f t="shared" si="10"/>
        <v>-563.89596528891059</v>
      </c>
      <c r="J109">
        <f t="shared" si="11"/>
        <v>-1.9582114836918167</v>
      </c>
    </row>
    <row r="110" spans="1:10" x14ac:dyDescent="0.25">
      <c r="A110">
        <v>110</v>
      </c>
      <c r="B110">
        <v>1460</v>
      </c>
      <c r="C110">
        <v>18.696460999999999</v>
      </c>
      <c r="D110">
        <f t="shared" si="7"/>
        <v>0.18696461</v>
      </c>
      <c r="E110">
        <f t="shared" si="8"/>
        <v>1.7677852118442416</v>
      </c>
      <c r="F110">
        <f t="shared" si="9"/>
        <v>0.84931506849315064</v>
      </c>
      <c r="G110">
        <f t="shared" si="12"/>
        <v>3.1250645552151903</v>
      </c>
      <c r="H110">
        <f t="shared" si="13"/>
        <v>-104.64733886820677</v>
      </c>
      <c r="I110">
        <f t="shared" si="10"/>
        <v>-562.65117607844945</v>
      </c>
      <c r="J110">
        <f t="shared" si="11"/>
        <v>-1.9345004953121991</v>
      </c>
    </row>
    <row r="111" spans="1:10" x14ac:dyDescent="0.25">
      <c r="A111">
        <v>111</v>
      </c>
      <c r="B111">
        <v>1455</v>
      </c>
      <c r="C111">
        <v>19.362074</v>
      </c>
      <c r="D111">
        <f t="shared" si="7"/>
        <v>0.19362073999999999</v>
      </c>
      <c r="E111">
        <f t="shared" si="8"/>
        <v>1.6791783539256893</v>
      </c>
      <c r="F111">
        <f t="shared" si="9"/>
        <v>0.85223367697594499</v>
      </c>
      <c r="G111">
        <f t="shared" si="12"/>
        <v>2.8196399442925872</v>
      </c>
      <c r="H111">
        <f t="shared" si="13"/>
        <v>960.8569476322408</v>
      </c>
      <c r="I111">
        <f t="shared" si="10"/>
        <v>-561.39783161568278</v>
      </c>
      <c r="J111">
        <f t="shared" si="11"/>
        <v>-1.910626544813133</v>
      </c>
    </row>
    <row r="112" spans="1:10" x14ac:dyDescent="0.25">
      <c r="A112">
        <v>112</v>
      </c>
      <c r="B112">
        <v>1450</v>
      </c>
      <c r="C112">
        <v>15.152384</v>
      </c>
      <c r="D112">
        <f t="shared" si="7"/>
        <v>0.15152383999999999</v>
      </c>
      <c r="E112">
        <f t="shared" si="8"/>
        <v>2.3755726956508814</v>
      </c>
      <c r="F112">
        <f t="shared" si="9"/>
        <v>0.85517241379310349</v>
      </c>
      <c r="G112">
        <f t="shared" si="12"/>
        <v>5.6433456323219948</v>
      </c>
      <c r="H112">
        <f t="shared" si="13"/>
        <v>-301.67634139179364</v>
      </c>
      <c r="I112">
        <f t="shared" si="10"/>
        <v>-560.13584339800036</v>
      </c>
      <c r="J112">
        <f t="shared" si="11"/>
        <v>-1.8865879463795894</v>
      </c>
    </row>
    <row r="113" spans="1:10" x14ac:dyDescent="0.25">
      <c r="A113">
        <v>113</v>
      </c>
      <c r="B113">
        <v>1445</v>
      </c>
      <c r="C113">
        <v>16.134609000000001</v>
      </c>
      <c r="D113">
        <f t="shared" si="7"/>
        <v>0.16134609</v>
      </c>
      <c r="E113">
        <f t="shared" si="8"/>
        <v>2.1796015656725491</v>
      </c>
      <c r="F113">
        <f t="shared" si="9"/>
        <v>0.8581314878892734</v>
      </c>
      <c r="G113">
        <f t="shared" si="12"/>
        <v>4.7506629850822275</v>
      </c>
      <c r="H113">
        <f t="shared" si="13"/>
        <v>-559.52889198611081</v>
      </c>
      <c r="I113">
        <f t="shared" si="10"/>
        <v>-558.86512169784282</v>
      </c>
      <c r="J113">
        <f t="shared" si="11"/>
        <v>-1.8623829908634626</v>
      </c>
    </row>
    <row r="114" spans="1:10" x14ac:dyDescent="0.25">
      <c r="A114">
        <v>114</v>
      </c>
      <c r="B114">
        <v>1440</v>
      </c>
      <c r="C114">
        <v>18.782364999999999</v>
      </c>
      <c r="D114">
        <f t="shared" si="7"/>
        <v>0.18782364999999998</v>
      </c>
      <c r="E114">
        <f t="shared" si="8"/>
        <v>1.7559834011832975</v>
      </c>
      <c r="F114">
        <f t="shared" si="9"/>
        <v>0.86111111111111116</v>
      </c>
      <c r="G114">
        <f t="shared" si="12"/>
        <v>3.0834777052312616</v>
      </c>
      <c r="H114">
        <f t="shared" si="13"/>
        <v>2413.1512371303411</v>
      </c>
      <c r="I114">
        <f t="shared" si="10"/>
        <v>-557.58557554143397</v>
      </c>
      <c r="J114">
        <f t="shared" si="11"/>
        <v>-1.8380099453784728</v>
      </c>
    </row>
    <row r="115" spans="1:10" x14ac:dyDescent="0.25">
      <c r="A115">
        <v>115</v>
      </c>
      <c r="B115">
        <v>1435</v>
      </c>
      <c r="C115">
        <v>12.039842999999999</v>
      </c>
      <c r="D115">
        <f t="shared" si="7"/>
        <v>0.12039843</v>
      </c>
      <c r="E115">
        <f t="shared" si="8"/>
        <v>3.2130772882439782</v>
      </c>
      <c r="F115">
        <f t="shared" si="9"/>
        <v>0.86411149825783973</v>
      </c>
      <c r="G115">
        <f t="shared" si="12"/>
        <v>10.323865660229277</v>
      </c>
      <c r="H115">
        <f t="shared" si="13"/>
        <v>-1287.9580360916941</v>
      </c>
      <c r="I115">
        <f t="shared" si="10"/>
        <v>-556.29711268707115</v>
      </c>
      <c r="J115">
        <f t="shared" si="11"/>
        <v>-1.8134670528866197</v>
      </c>
    </row>
    <row r="116" spans="1:10" x14ac:dyDescent="0.25">
      <c r="A116">
        <v>116</v>
      </c>
      <c r="B116">
        <v>1430</v>
      </c>
      <c r="C116">
        <v>14.433923</v>
      </c>
      <c r="D116">
        <f t="shared" si="7"/>
        <v>0.14433923000000001</v>
      </c>
      <c r="E116">
        <f t="shared" si="8"/>
        <v>2.5362313257351894</v>
      </c>
      <c r="F116">
        <f t="shared" si="9"/>
        <v>0.86713286713286708</v>
      </c>
      <c r="G116">
        <f t="shared" si="12"/>
        <v>6.4324693376404767</v>
      </c>
      <c r="H116">
        <f t="shared" si="13"/>
        <v>1512.5957016211514</v>
      </c>
      <c r="I116">
        <f t="shared" si="10"/>
        <v>-554.99963960295759</v>
      </c>
      <c r="J116">
        <f t="shared" si="11"/>
        <v>-1.7887525317759421</v>
      </c>
    </row>
    <row r="117" spans="1:10" x14ac:dyDescent="0.25">
      <c r="A117">
        <v>117</v>
      </c>
      <c r="B117">
        <v>1425</v>
      </c>
      <c r="C117">
        <v>11.728270999999999</v>
      </c>
      <c r="D117">
        <f t="shared" si="7"/>
        <v>0.11728271</v>
      </c>
      <c r="E117">
        <f t="shared" si="8"/>
        <v>3.3218443454493167</v>
      </c>
      <c r="F117">
        <f t="shared" si="9"/>
        <v>0.87017543859649127</v>
      </c>
      <c r="G117">
        <f t="shared" si="12"/>
        <v>11.034649855393599</v>
      </c>
      <c r="H117">
        <f t="shared" si="13"/>
        <v>-1257.3589347546795</v>
      </c>
      <c r="I117">
        <f t="shared" si="10"/>
        <v>-553.69306144456948</v>
      </c>
      <c r="J117">
        <f t="shared" si="11"/>
        <v>-1.7638645754293991</v>
      </c>
    </row>
    <row r="118" spans="1:10" x14ac:dyDescent="0.25">
      <c r="A118">
        <v>118</v>
      </c>
      <c r="B118">
        <v>1420</v>
      </c>
      <c r="C118">
        <v>13.847706000000001</v>
      </c>
      <c r="D118">
        <f t="shared" si="7"/>
        <v>0.13847706000000001</v>
      </c>
      <c r="E118">
        <f t="shared" si="8"/>
        <v>2.6799448809291713</v>
      </c>
      <c r="F118">
        <f t="shared" si="9"/>
        <v>0.87323943661971826</v>
      </c>
      <c r="G118">
        <f t="shared" si="12"/>
        <v>7.18210456481847</v>
      </c>
      <c r="H118">
        <f t="shared" si="13"/>
        <v>-293.06614346903012</v>
      </c>
      <c r="I118">
        <f t="shared" si="10"/>
        <v>-552.37728203154484</v>
      </c>
      <c r="J118">
        <f t="shared" si="11"/>
        <v>-1.7388013517846428</v>
      </c>
    </row>
    <row r="119" spans="1:10" x14ac:dyDescent="0.25">
      <c r="A119">
        <v>119</v>
      </c>
      <c r="B119">
        <v>1415</v>
      </c>
      <c r="C119">
        <v>14.565682000000001</v>
      </c>
      <c r="D119">
        <f t="shared" si="7"/>
        <v>0.14565682000000002</v>
      </c>
      <c r="E119">
        <f t="shared" si="8"/>
        <v>2.5055547320493208</v>
      </c>
      <c r="F119">
        <f t="shared" si="9"/>
        <v>0.87632508833922262</v>
      </c>
      <c r="G119">
        <f t="shared" si="12"/>
        <v>6.2778045152947435</v>
      </c>
      <c r="H119">
        <f t="shared" si="13"/>
        <v>-183.67893513283522</v>
      </c>
      <c r="I119">
        <f t="shared" si="10"/>
        <v>-551.05220382408197</v>
      </c>
      <c r="J119">
        <f t="shared" si="11"/>
        <v>-1.713561002884445</v>
      </c>
    </row>
    <row r="120" spans="1:10" x14ac:dyDescent="0.25">
      <c r="A120">
        <v>120</v>
      </c>
      <c r="B120">
        <v>1410</v>
      </c>
      <c r="C120">
        <v>15.089843999999999</v>
      </c>
      <c r="D120">
        <f t="shared" si="7"/>
        <v>0.15089843999999999</v>
      </c>
      <c r="E120">
        <f t="shared" si="8"/>
        <v>2.3889360923626306</v>
      </c>
      <c r="F120">
        <f t="shared" si="9"/>
        <v>0.87943262411347523</v>
      </c>
      <c r="G120">
        <f t="shared" si="12"/>
        <v>5.7070156533928351</v>
      </c>
      <c r="H120">
        <f t="shared" si="13"/>
        <v>-45.505169554324006</v>
      </c>
      <c r="I120">
        <f t="shared" si="10"/>
        <v>-549.71772789883551</v>
      </c>
      <c r="J120">
        <f t="shared" si="11"/>
        <v>-1.6881416444175796</v>
      </c>
    </row>
    <row r="121" spans="1:10" x14ac:dyDescent="0.25">
      <c r="A121">
        <v>121</v>
      </c>
      <c r="B121">
        <v>1405</v>
      </c>
      <c r="C121">
        <v>15.230967</v>
      </c>
      <c r="D121">
        <f t="shared" si="7"/>
        <v>0.15230967000000001</v>
      </c>
      <c r="E121">
        <f t="shared" si="8"/>
        <v>2.3589404913539269</v>
      </c>
      <c r="F121">
        <f t="shared" si="9"/>
        <v>0.88256227758007122</v>
      </c>
      <c r="G121">
        <f t="shared" si="12"/>
        <v>5.5646002417491065</v>
      </c>
      <c r="H121">
        <f t="shared" si="13"/>
        <v>1676.8103296314675</v>
      </c>
      <c r="I121">
        <f t="shared" si="10"/>
        <v>-548.37375392429908</v>
      </c>
      <c r="J121">
        <f t="shared" si="11"/>
        <v>-1.6625413652498819</v>
      </c>
    </row>
    <row r="122" spans="1:10" x14ac:dyDescent="0.25">
      <c r="A122">
        <v>122</v>
      </c>
      <c r="B122">
        <v>1400</v>
      </c>
      <c r="C122">
        <v>11.806687</v>
      </c>
      <c r="D122">
        <f t="shared" si="7"/>
        <v>0.11806687</v>
      </c>
      <c r="E122">
        <f t="shared" si="8"/>
        <v>3.293921680957566</v>
      </c>
      <c r="F122">
        <f t="shared" si="9"/>
        <v>0.88571428571428568</v>
      </c>
      <c r="G122">
        <f t="shared" si="12"/>
        <v>10.849920040282317</v>
      </c>
      <c r="H122">
        <f t="shared" si="13"/>
        <v>-1374.9427158160695</v>
      </c>
      <c r="I122">
        <f t="shared" si="10"/>
        <v>-547.02018013565896</v>
      </c>
      <c r="J122">
        <f t="shared" si="11"/>
        <v>-1.6367582269452736</v>
      </c>
    </row>
    <row r="123" spans="1:10" x14ac:dyDescent="0.25">
      <c r="A123">
        <v>123</v>
      </c>
      <c r="B123">
        <v>1395</v>
      </c>
      <c r="C123">
        <v>14.390060999999999</v>
      </c>
      <c r="D123">
        <f t="shared" si="7"/>
        <v>0.14390060999999998</v>
      </c>
      <c r="E123">
        <f t="shared" si="8"/>
        <v>2.5465707392010786</v>
      </c>
      <c r="F123">
        <f t="shared" si="9"/>
        <v>0.88888888888888884</v>
      </c>
      <c r="G123">
        <f t="shared" si="12"/>
        <v>6.4850225297551276</v>
      </c>
      <c r="H123">
        <f t="shared" si="13"/>
        <v>-1374.4463563379988</v>
      </c>
      <c r="I123">
        <f t="shared" si="10"/>
        <v>-545.65690330910729</v>
      </c>
      <c r="J123">
        <f t="shared" si="11"/>
        <v>-1.6107902632764741</v>
      </c>
    </row>
    <row r="124" spans="1:10" x14ac:dyDescent="0.25">
      <c r="A124">
        <v>124</v>
      </c>
      <c r="B124">
        <v>1390</v>
      </c>
      <c r="C124">
        <v>21.377545999999999</v>
      </c>
      <c r="D124">
        <f t="shared" si="7"/>
        <v>0.21377546</v>
      </c>
      <c r="E124">
        <f t="shared" si="8"/>
        <v>1.4457904272506572</v>
      </c>
      <c r="F124">
        <f t="shared" si="9"/>
        <v>0.8920863309352518</v>
      </c>
      <c r="G124">
        <f t="shared" si="12"/>
        <v>2.0903099595296379</v>
      </c>
      <c r="H124">
        <f t="shared" si="13"/>
        <v>796.88079400813422</v>
      </c>
      <c r="I124">
        <f t="shared" si="10"/>
        <v>-544.28381873560204</v>
      </c>
      <c r="J124">
        <f t="shared" si="11"/>
        <v>-1.5846354797251641</v>
      </c>
    </row>
    <row r="125" spans="1:10" x14ac:dyDescent="0.25">
      <c r="A125">
        <v>125</v>
      </c>
      <c r="B125">
        <v>1385</v>
      </c>
      <c r="C125">
        <v>16.251287000000001</v>
      </c>
      <c r="D125">
        <f t="shared" si="7"/>
        <v>0.16251287</v>
      </c>
      <c r="E125">
        <f t="shared" si="8"/>
        <v>2.1579358389142866</v>
      </c>
      <c r="F125">
        <f t="shared" si="9"/>
        <v>0.89530685920577613</v>
      </c>
      <c r="G125">
        <f t="shared" si="12"/>
        <v>4.6566870848707058</v>
      </c>
      <c r="H125">
        <f t="shared" si="13"/>
        <v>45.212989029684906</v>
      </c>
      <c r="I125">
        <f t="shared" si="10"/>
        <v>-542.90082019405713</v>
      </c>
      <c r="J125">
        <f t="shared" si="11"/>
        <v>-1.558291852971319</v>
      </c>
    </row>
    <row r="126" spans="1:10" x14ac:dyDescent="0.25">
      <c r="A126">
        <v>126</v>
      </c>
      <c r="B126">
        <v>1380</v>
      </c>
      <c r="C126">
        <v>16.070437999999999</v>
      </c>
      <c r="D126">
        <f t="shared" si="7"/>
        <v>0.16070437999999998</v>
      </c>
      <c r="E126">
        <f t="shared" si="8"/>
        <v>2.1916550679924982</v>
      </c>
      <c r="F126">
        <f t="shared" si="9"/>
        <v>0.89855072463768115</v>
      </c>
      <c r="G126">
        <f t="shared" si="12"/>
        <v>4.8033519370572018</v>
      </c>
      <c r="H126">
        <f t="shared" si="13"/>
        <v>1879.7860974555401</v>
      </c>
      <c r="I126">
        <f t="shared" si="10"/>
        <v>-541.50779992395019</v>
      </c>
      <c r="J126">
        <f t="shared" si="11"/>
        <v>-1.5317573303714305</v>
      </c>
    </row>
    <row r="127" spans="1:10" x14ac:dyDescent="0.25">
      <c r="A127">
        <v>127</v>
      </c>
      <c r="B127">
        <v>1375</v>
      </c>
      <c r="C127">
        <v>11.765910999999999</v>
      </c>
      <c r="D127">
        <f t="shared" si="7"/>
        <v>0.11765911</v>
      </c>
      <c r="E127">
        <f t="shared" si="8"/>
        <v>3.3083942508403821</v>
      </c>
      <c r="F127">
        <f t="shared" si="9"/>
        <v>0.90181818181818185</v>
      </c>
      <c r="G127">
        <f t="shared" si="12"/>
        <v>10.945472518993693</v>
      </c>
      <c r="H127">
        <f t="shared" si="13"/>
        <v>-1762.9082326906905</v>
      </c>
      <c r="I127">
        <f t="shared" si="10"/>
        <v>-540.10464859733338</v>
      </c>
      <c r="J127">
        <f t="shared" si="11"/>
        <v>-1.5050298294253608</v>
      </c>
    </row>
    <row r="128" spans="1:10" x14ac:dyDescent="0.25">
      <c r="A128">
        <v>128</v>
      </c>
      <c r="B128">
        <v>1370</v>
      </c>
      <c r="C128">
        <v>15.676538000000001</v>
      </c>
      <c r="D128">
        <f t="shared" si="7"/>
        <v>0.15676538000000001</v>
      </c>
      <c r="E128">
        <f t="shared" si="8"/>
        <v>2.2678624080346834</v>
      </c>
      <c r="F128">
        <f t="shared" si="9"/>
        <v>0.9051094890510949</v>
      </c>
      <c r="G128">
        <f t="shared" si="12"/>
        <v>5.1431999017768728</v>
      </c>
      <c r="H128">
        <f t="shared" si="13"/>
        <v>-741.10358599607719</v>
      </c>
      <c r="I128">
        <f t="shared" si="10"/>
        <v>-538.6912552902304</v>
      </c>
      <c r="J128">
        <f t="shared" si="11"/>
        <v>-1.4781072372315105</v>
      </c>
    </row>
    <row r="129" spans="1:10" x14ac:dyDescent="0.25">
      <c r="A129">
        <v>129</v>
      </c>
      <c r="B129">
        <v>1365</v>
      </c>
      <c r="C129">
        <v>19.680873999999999</v>
      </c>
      <c r="D129">
        <f t="shared" si="7"/>
        <v>0.19680873999999998</v>
      </c>
      <c r="E129">
        <f t="shared" si="8"/>
        <v>1.6389419497843123</v>
      </c>
      <c r="F129">
        <f t="shared" si="9"/>
        <v>0.90842490842490842</v>
      </c>
      <c r="G129">
        <f t="shared" si="12"/>
        <v>2.6861307147628031</v>
      </c>
      <c r="H129">
        <f t="shared" si="13"/>
        <v>428.01409633764234</v>
      </c>
      <c r="I129">
        <f t="shared" si="10"/>
        <v>-537.26750745340496</v>
      </c>
      <c r="J129">
        <f t="shared" si="11"/>
        <v>-1.4509874099300122</v>
      </c>
    </row>
    <row r="130" spans="1:10" x14ac:dyDescent="0.25">
      <c r="A130">
        <v>130</v>
      </c>
      <c r="B130">
        <v>1360</v>
      </c>
      <c r="C130">
        <v>16.985012000000001</v>
      </c>
      <c r="D130">
        <f t="shared" ref="D130:D193" si="14">C130/100</f>
        <v>0.16985012000000002</v>
      </c>
      <c r="E130">
        <f t="shared" ref="E130:E193" si="15">((1-D130)^2)/(2*D130)</f>
        <v>2.0286968983713827</v>
      </c>
      <c r="F130">
        <f t="shared" ref="F130:F193" si="16">1240/B130</f>
        <v>0.91176470588235292</v>
      </c>
      <c r="G130">
        <f t="shared" si="12"/>
        <v>4.1156111054616682</v>
      </c>
      <c r="H130">
        <f t="shared" si="13"/>
        <v>1315.26764200037</v>
      </c>
      <c r="I130">
        <f t="shared" ref="I130:I193" si="17">$R$4*F130+$R$5</f>
        <v>-535.83329088248524</v>
      </c>
      <c r="J130">
        <f t="shared" ref="J130:J193" si="18">$O$10*F130+$O$11</f>
        <v>-1.4236681721336506</v>
      </c>
    </row>
    <row r="131" spans="1:10" x14ac:dyDescent="0.25">
      <c r="A131">
        <v>131</v>
      </c>
      <c r="B131">
        <v>1355</v>
      </c>
      <c r="C131">
        <v>12.961255</v>
      </c>
      <c r="D131">
        <f t="shared" si="14"/>
        <v>0.12961254999999999</v>
      </c>
      <c r="E131">
        <f t="shared" si="15"/>
        <v>2.9224574052339163</v>
      </c>
      <c r="F131">
        <f t="shared" si="16"/>
        <v>0.91512915129151295</v>
      </c>
      <c r="G131">
        <f t="shared" ref="G131:G194" si="19">(E131)^2</f>
        <v>8.5407572854065545</v>
      </c>
      <c r="H131">
        <f t="shared" ref="H131:H194" si="20">(G132-G131)/(F132-F131)</f>
        <v>-814.45284468741863</v>
      </c>
      <c r="I131">
        <f t="shared" si="17"/>
        <v>-534.38848968742593</v>
      </c>
      <c r="J131">
        <f t="shared" si="18"/>
        <v>-1.3961473163461715</v>
      </c>
    </row>
    <row r="132" spans="1:10" x14ac:dyDescent="0.25">
      <c r="A132">
        <v>132</v>
      </c>
      <c r="B132">
        <v>1350</v>
      </c>
      <c r="C132">
        <v>15.018957</v>
      </c>
      <c r="D132">
        <f t="shared" si="14"/>
        <v>0.15018956999999999</v>
      </c>
      <c r="E132">
        <f t="shared" si="15"/>
        <v>2.404220768914862</v>
      </c>
      <c r="F132">
        <f t="shared" si="16"/>
        <v>0.91851851851851851</v>
      </c>
      <c r="G132">
        <f t="shared" si="19"/>
        <v>5.7802775056815703</v>
      </c>
      <c r="H132">
        <f t="shared" si="20"/>
        <v>-745.71045959895855</v>
      </c>
      <c r="I132">
        <f t="shared" si="17"/>
        <v>-532.93298626129217</v>
      </c>
      <c r="J132">
        <f t="shared" si="18"/>
        <v>-1.3684226023676738</v>
      </c>
    </row>
    <row r="133" spans="1:10" x14ac:dyDescent="0.25">
      <c r="A133">
        <v>133</v>
      </c>
      <c r="B133">
        <v>1345</v>
      </c>
      <c r="C133">
        <v>18.477846</v>
      </c>
      <c r="D133">
        <f t="shared" si="14"/>
        <v>0.18477846000000001</v>
      </c>
      <c r="E133">
        <f t="shared" si="15"/>
        <v>1.798332336139103</v>
      </c>
      <c r="F133">
        <f t="shared" si="16"/>
        <v>0.92193308550185871</v>
      </c>
      <c r="G133">
        <f t="shared" si="19"/>
        <v>3.233999191203524</v>
      </c>
      <c r="H133">
        <f t="shared" si="20"/>
        <v>912.99311477361277</v>
      </c>
      <c r="I133">
        <f t="shared" si="17"/>
        <v>-531.4666612483469</v>
      </c>
      <c r="J133">
        <f t="shared" si="18"/>
        <v>-1.3404917566867347</v>
      </c>
    </row>
    <row r="134" spans="1:10" x14ac:dyDescent="0.25">
      <c r="A134">
        <v>134</v>
      </c>
      <c r="B134">
        <v>1340</v>
      </c>
      <c r="C134">
        <v>14.48263</v>
      </c>
      <c r="D134">
        <f t="shared" si="14"/>
        <v>0.14482629999999999</v>
      </c>
      <c r="E134">
        <f t="shared" si="15"/>
        <v>2.5248247630840881</v>
      </c>
      <c r="F134">
        <f t="shared" si="16"/>
        <v>0.92537313432835822</v>
      </c>
      <c r="G134">
        <f t="shared" si="19"/>
        <v>6.3747400842826218</v>
      </c>
      <c r="H134">
        <f t="shared" si="20"/>
        <v>-390.95108134884458</v>
      </c>
      <c r="I134">
        <f t="shared" si="17"/>
        <v>-529.9893935114244</v>
      </c>
      <c r="J134">
        <f t="shared" si="18"/>
        <v>-1.3123524718589223</v>
      </c>
    </row>
    <row r="135" spans="1:10" x14ac:dyDescent="0.25">
      <c r="A135">
        <v>135</v>
      </c>
      <c r="B135">
        <v>1335</v>
      </c>
      <c r="C135">
        <v>15.815744</v>
      </c>
      <c r="D135">
        <f t="shared" si="14"/>
        <v>0.15815744000000001</v>
      </c>
      <c r="E135">
        <f t="shared" si="15"/>
        <v>2.2404854802510514</v>
      </c>
      <c r="F135">
        <f t="shared" si="16"/>
        <v>0.92883895131086147</v>
      </c>
      <c r="G135">
        <f t="shared" si="19"/>
        <v>5.0197751872157843</v>
      </c>
      <c r="H135">
        <f t="shared" si="20"/>
        <v>686.60274724181602</v>
      </c>
      <c r="I135">
        <f t="shared" si="17"/>
        <v>-528.50106009856995</v>
      </c>
      <c r="J135">
        <f t="shared" si="18"/>
        <v>-1.2840024058713499</v>
      </c>
    </row>
    <row r="136" spans="1:10" x14ac:dyDescent="0.25">
      <c r="A136">
        <v>136</v>
      </c>
      <c r="B136">
        <v>1330</v>
      </c>
      <c r="C136">
        <v>13.679608999999999</v>
      </c>
      <c r="D136">
        <f t="shared" si="14"/>
        <v>0.13679608999999998</v>
      </c>
      <c r="E136">
        <f t="shared" si="15"/>
        <v>2.7234732741238736</v>
      </c>
      <c r="F136">
        <f t="shared" si="16"/>
        <v>0.93233082706766912</v>
      </c>
      <c r="G136">
        <f t="shared" si="19"/>
        <v>7.417306674867012</v>
      </c>
      <c r="H136">
        <f t="shared" si="20"/>
        <v>-891.42172371461027</v>
      </c>
      <c r="I136">
        <f t="shared" si="17"/>
        <v>-527.00153620892718</v>
      </c>
      <c r="J136">
        <f t="shared" si="18"/>
        <v>-1.2554391814928962</v>
      </c>
    </row>
    <row r="137" spans="1:10" x14ac:dyDescent="0.25">
      <c r="A137">
        <v>137</v>
      </c>
      <c r="B137">
        <v>1325</v>
      </c>
      <c r="C137">
        <v>16.748542</v>
      </c>
      <c r="D137">
        <f t="shared" si="14"/>
        <v>0.16748542</v>
      </c>
      <c r="E137">
        <f t="shared" si="15"/>
        <v>2.0690771946375284</v>
      </c>
      <c r="F137">
        <f t="shared" si="16"/>
        <v>0.9358490566037736</v>
      </c>
      <c r="G137">
        <f t="shared" si="19"/>
        <v>4.2810804373691047</v>
      </c>
      <c r="H137">
        <f t="shared" si="20"/>
        <v>-298.63042165311435</v>
      </c>
      <c r="I137">
        <f t="shared" si="17"/>
        <v>-525.490695157853</v>
      </c>
      <c r="J137">
        <f t="shared" si="18"/>
        <v>-1.2266603856096969</v>
      </c>
    </row>
    <row r="138" spans="1:10" x14ac:dyDescent="0.25">
      <c r="A138">
        <v>138</v>
      </c>
      <c r="B138">
        <v>1320</v>
      </c>
      <c r="C138">
        <v>18.500557000000001</v>
      </c>
      <c r="D138">
        <f t="shared" si="14"/>
        <v>0.18500557000000001</v>
      </c>
      <c r="E138">
        <f t="shared" si="15"/>
        <v>1.7951241168874672</v>
      </c>
      <c r="F138">
        <f t="shared" si="16"/>
        <v>0.93939393939393945</v>
      </c>
      <c r="G138">
        <f t="shared" si="19"/>
        <v>3.2224705950310089</v>
      </c>
      <c r="H138">
        <f t="shared" si="20"/>
        <v>-99.96883501027699</v>
      </c>
      <c r="I138">
        <f t="shared" si="17"/>
        <v>-523.96840834124055</v>
      </c>
      <c r="J138">
        <f t="shared" si="18"/>
        <v>-1.1976635685455648</v>
      </c>
    </row>
    <row r="139" spans="1:10" x14ac:dyDescent="0.25">
      <c r="A139">
        <v>139</v>
      </c>
      <c r="B139">
        <v>1315</v>
      </c>
      <c r="C139">
        <v>19.256959999999999</v>
      </c>
      <c r="D139">
        <f t="shared" si="14"/>
        <v>0.19256960000000001</v>
      </c>
      <c r="E139">
        <f t="shared" si="15"/>
        <v>1.692748623988833</v>
      </c>
      <c r="F139">
        <f t="shared" si="16"/>
        <v>0.94296577946768056</v>
      </c>
      <c r="G139">
        <f t="shared" si="19"/>
        <v>2.8653979040160875</v>
      </c>
      <c r="H139">
        <f t="shared" si="20"/>
        <v>661.63685079115646</v>
      </c>
      <c r="I139">
        <f t="shared" si="17"/>
        <v>-522.43454519902639</v>
      </c>
      <c r="J139">
        <f t="shared" si="18"/>
        <v>-1.1684462433668781</v>
      </c>
    </row>
    <row r="140" spans="1:10" x14ac:dyDescent="0.25">
      <c r="A140">
        <v>140</v>
      </c>
      <c r="B140">
        <v>1310</v>
      </c>
      <c r="C140">
        <v>15.562979</v>
      </c>
      <c r="D140">
        <f t="shared" si="14"/>
        <v>0.15562978999999999</v>
      </c>
      <c r="E140">
        <f t="shared" si="15"/>
        <v>2.2905674149385029</v>
      </c>
      <c r="F140">
        <f t="shared" si="16"/>
        <v>0.94656488549618323</v>
      </c>
      <c r="G140">
        <f t="shared" si="19"/>
        <v>5.2466990823780559</v>
      </c>
      <c r="H140">
        <f t="shared" si="20"/>
        <v>-48.202267278911577</v>
      </c>
      <c r="I140">
        <f t="shared" si="17"/>
        <v>-520.88897317786405</v>
      </c>
      <c r="J140">
        <f t="shared" si="18"/>
        <v>-1.1390058851715583</v>
      </c>
    </row>
    <row r="141" spans="1:10" x14ac:dyDescent="0.25">
      <c r="A141">
        <v>141</v>
      </c>
      <c r="B141">
        <v>1305</v>
      </c>
      <c r="C141">
        <v>15.756456999999999</v>
      </c>
      <c r="D141">
        <f t="shared" si="14"/>
        <v>0.15756456999999999</v>
      </c>
      <c r="E141">
        <f t="shared" si="15"/>
        <v>2.2520845064321406</v>
      </c>
      <c r="F141">
        <f t="shared" si="16"/>
        <v>0.95019157088122608</v>
      </c>
      <c r="G141">
        <f t="shared" si="19"/>
        <v>5.0718846241116982</v>
      </c>
      <c r="H141">
        <f t="shared" si="20"/>
        <v>-485.17504021118219</v>
      </c>
      <c r="I141">
        <f t="shared" si="17"/>
        <v>-519.33155769293796</v>
      </c>
      <c r="J141">
        <f t="shared" si="18"/>
        <v>-1.109339930361716</v>
      </c>
    </row>
    <row r="142" spans="1:10" x14ac:dyDescent="0.25">
      <c r="A142">
        <v>142</v>
      </c>
      <c r="B142">
        <v>1300</v>
      </c>
      <c r="C142">
        <v>18.352045</v>
      </c>
      <c r="D142">
        <f t="shared" si="14"/>
        <v>0.18352045</v>
      </c>
      <c r="E142">
        <f t="shared" si="15"/>
        <v>1.816252236653197</v>
      </c>
      <c r="F142">
        <f t="shared" si="16"/>
        <v>0.9538461538461539</v>
      </c>
      <c r="G142">
        <f t="shared" si="19"/>
        <v>3.2987721871477409</v>
      </c>
      <c r="H142">
        <f t="shared" si="20"/>
        <v>1850.9297525124093</v>
      </c>
      <c r="I142">
        <f t="shared" si="17"/>
        <v>-517.76216208889707</v>
      </c>
      <c r="J142">
        <f t="shared" si="18"/>
        <v>-1.0794457758994893</v>
      </c>
    </row>
    <row r="143" spans="1:10" x14ac:dyDescent="0.25">
      <c r="A143">
        <v>143</v>
      </c>
      <c r="B143">
        <v>1295</v>
      </c>
      <c r="C143">
        <v>12.136552</v>
      </c>
      <c r="D143">
        <f t="shared" si="14"/>
        <v>0.12136552</v>
      </c>
      <c r="E143">
        <f t="shared" si="15"/>
        <v>3.1804690057145981</v>
      </c>
      <c r="F143">
        <f t="shared" si="16"/>
        <v>0.9575289575289575</v>
      </c>
      <c r="G143">
        <f t="shared" si="19"/>
        <v>10.115383096311204</v>
      </c>
      <c r="H143">
        <f t="shared" si="20"/>
        <v>-734.51139254191924</v>
      </c>
      <c r="I143">
        <f t="shared" si="17"/>
        <v>-516.18064759988306</v>
      </c>
      <c r="J143">
        <f t="shared" si="18"/>
        <v>-1.0493207785456642</v>
      </c>
    </row>
    <row r="144" spans="1:10" x14ac:dyDescent="0.25">
      <c r="A144">
        <v>144</v>
      </c>
      <c r="B144">
        <v>1290</v>
      </c>
      <c r="C144">
        <v>13.69923</v>
      </c>
      <c r="D144">
        <f t="shared" si="14"/>
        <v>0.13699230000000001</v>
      </c>
      <c r="E144">
        <f t="shared" si="15"/>
        <v>2.7183363234988027</v>
      </c>
      <c r="F144">
        <f t="shared" si="16"/>
        <v>0.96124031007751942</v>
      </c>
      <c r="G144">
        <f t="shared" si="19"/>
        <v>7.3893523676529878</v>
      </c>
      <c r="H144">
        <f t="shared" si="20"/>
        <v>-545.36971996928912</v>
      </c>
      <c r="I144">
        <f t="shared" si="17"/>
        <v>-514.58687330862836</v>
      </c>
      <c r="J144">
        <f t="shared" si="18"/>
        <v>-1.0189622540805674</v>
      </c>
    </row>
    <row r="145" spans="1:10" x14ac:dyDescent="0.25">
      <c r="A145">
        <v>145</v>
      </c>
      <c r="B145">
        <v>1285</v>
      </c>
      <c r="C145">
        <v>15.452878</v>
      </c>
      <c r="D145">
        <f t="shared" si="14"/>
        <v>0.15452878</v>
      </c>
      <c r="E145">
        <f t="shared" si="15"/>
        <v>2.3129076145177887</v>
      </c>
      <c r="F145">
        <f t="shared" si="16"/>
        <v>0.96498054474708173</v>
      </c>
      <c r="G145">
        <f t="shared" si="19"/>
        <v>5.3495416332943675</v>
      </c>
      <c r="H145">
        <f t="shared" si="20"/>
        <v>-25.306003034589732</v>
      </c>
      <c r="I145">
        <f t="shared" si="17"/>
        <v>-512.98069610460141</v>
      </c>
      <c r="J145">
        <f t="shared" si="18"/>
        <v>-0.98836747650679424</v>
      </c>
    </row>
    <row r="146" spans="1:10" x14ac:dyDescent="0.25">
      <c r="A146">
        <v>146</v>
      </c>
      <c r="B146">
        <v>1280</v>
      </c>
      <c r="C146">
        <v>15.55491</v>
      </c>
      <c r="D146">
        <f t="shared" si="14"/>
        <v>0.1555491</v>
      </c>
      <c r="E146">
        <f t="shared" si="15"/>
        <v>2.2921936626788906</v>
      </c>
      <c r="F146">
        <f t="shared" si="16"/>
        <v>0.96875</v>
      </c>
      <c r="G146">
        <f t="shared" si="19"/>
        <v>5.2541517872252674</v>
      </c>
      <c r="H146">
        <f t="shared" si="20"/>
        <v>287.9633864428049</v>
      </c>
      <c r="I146">
        <f t="shared" si="17"/>
        <v>-511.361970641168</v>
      </c>
      <c r="J146">
        <f t="shared" si="18"/>
        <v>-0.9575336772332248</v>
      </c>
    </row>
    <row r="147" spans="1:10" x14ac:dyDescent="0.25">
      <c r="A147">
        <v>147</v>
      </c>
      <c r="B147">
        <v>1275</v>
      </c>
      <c r="C147">
        <v>14.505269</v>
      </c>
      <c r="D147">
        <f t="shared" si="14"/>
        <v>0.14505269000000001</v>
      </c>
      <c r="E147">
        <f t="shared" si="15"/>
        <v>2.5195496301248741</v>
      </c>
      <c r="F147">
        <f t="shared" si="16"/>
        <v>0.97254901960784312</v>
      </c>
      <c r="G147">
        <f t="shared" si="19"/>
        <v>6.34813033866239</v>
      </c>
      <c r="H147">
        <f t="shared" si="20"/>
        <v>-807.89255676477217</v>
      </c>
      <c r="I147">
        <f t="shared" si="17"/>
        <v>-509.73054929174685</v>
      </c>
      <c r="J147">
        <f t="shared" si="18"/>
        <v>-0.92645804423986355</v>
      </c>
    </row>
    <row r="148" spans="1:10" x14ac:dyDescent="0.25">
      <c r="A148">
        <v>148</v>
      </c>
      <c r="B148">
        <v>1270</v>
      </c>
      <c r="C148">
        <v>18.437187000000002</v>
      </c>
      <c r="D148">
        <f t="shared" si="14"/>
        <v>0.18437187000000002</v>
      </c>
      <c r="E148">
        <f t="shared" si="15"/>
        <v>1.8040963799068068</v>
      </c>
      <c r="F148">
        <f t="shared" si="16"/>
        <v>0.97637795275590555</v>
      </c>
      <c r="G148">
        <f t="shared" si="19"/>
        <v>3.2547637479928455</v>
      </c>
      <c r="H148">
        <f t="shared" si="20"/>
        <v>-385.66032922803373</v>
      </c>
      <c r="I148">
        <f t="shared" si="17"/>
        <v>-508.08628210492861</v>
      </c>
      <c r="J148">
        <f t="shared" si="18"/>
        <v>-0.89513772122293123</v>
      </c>
    </row>
    <row r="149" spans="1:10" x14ac:dyDescent="0.25">
      <c r="A149">
        <v>149</v>
      </c>
      <c r="B149">
        <v>1265</v>
      </c>
      <c r="C149">
        <v>22.560468</v>
      </c>
      <c r="D149">
        <f t="shared" si="14"/>
        <v>0.22560468</v>
      </c>
      <c r="E149">
        <f t="shared" si="15"/>
        <v>1.3290684210050572</v>
      </c>
      <c r="F149">
        <f t="shared" si="16"/>
        <v>0.98023715415019763</v>
      </c>
      <c r="G149">
        <f t="shared" si="19"/>
        <v>1.7664228677128759</v>
      </c>
      <c r="H149">
        <f t="shared" si="20"/>
        <v>486.50304039776302</v>
      </c>
      <c r="I149">
        <f t="shared" si="17"/>
        <v>-506.42901675853091</v>
      </c>
      <c r="J149">
        <f t="shared" si="18"/>
        <v>-0.86356980671970085</v>
      </c>
    </row>
    <row r="150" spans="1:10" x14ac:dyDescent="0.25">
      <c r="A150">
        <v>150</v>
      </c>
      <c r="B150">
        <v>1260</v>
      </c>
      <c r="C150">
        <v>17.703558999999998</v>
      </c>
      <c r="D150">
        <f t="shared" si="14"/>
        <v>0.17703558999999999</v>
      </c>
      <c r="E150">
        <f t="shared" si="15"/>
        <v>1.9128086621640543</v>
      </c>
      <c r="F150">
        <f t="shared" si="16"/>
        <v>0.98412698412698407</v>
      </c>
      <c r="G150">
        <f t="shared" si="19"/>
        <v>3.6588369780498393</v>
      </c>
      <c r="H150">
        <f t="shared" si="20"/>
        <v>512.74639876959782</v>
      </c>
      <c r="I150">
        <f t="shared" si="17"/>
        <v>-504.75859851255859</v>
      </c>
      <c r="J150">
        <f t="shared" si="18"/>
        <v>-0.83175135321247495</v>
      </c>
    </row>
    <row r="151" spans="1:10" x14ac:dyDescent="0.25">
      <c r="A151">
        <v>151</v>
      </c>
      <c r="B151">
        <v>1255</v>
      </c>
      <c r="C151">
        <v>15.126856999999999</v>
      </c>
      <c r="D151">
        <f t="shared" si="14"/>
        <v>0.15126856999999999</v>
      </c>
      <c r="E151">
        <f t="shared" si="15"/>
        <v>2.3810135848770333</v>
      </c>
      <c r="F151">
        <f t="shared" si="16"/>
        <v>0.98804780876494025</v>
      </c>
      <c r="G151">
        <f t="shared" si="19"/>
        <v>5.6692256913689816</v>
      </c>
      <c r="H151">
        <f t="shared" si="20"/>
        <v>-115.98764474227879</v>
      </c>
      <c r="I151">
        <f t="shared" si="17"/>
        <v>-503.07487016104062</v>
      </c>
      <c r="J151">
        <f t="shared" si="18"/>
        <v>-0.7996793662111692</v>
      </c>
    </row>
    <row r="152" spans="1:10" x14ac:dyDescent="0.25">
      <c r="A152">
        <v>152</v>
      </c>
      <c r="B152">
        <v>1250</v>
      </c>
      <c r="C152">
        <v>15.602026</v>
      </c>
      <c r="D152">
        <f t="shared" si="14"/>
        <v>0.15602025999999999</v>
      </c>
      <c r="E152">
        <f t="shared" si="15"/>
        <v>2.2827221334282726</v>
      </c>
      <c r="F152">
        <f t="shared" si="16"/>
        <v>0.99199999999999999</v>
      </c>
      <c r="G152">
        <f t="shared" si="19"/>
        <v>5.210820338443324</v>
      </c>
      <c r="H152">
        <f t="shared" si="20"/>
        <v>-722.40699843451944</v>
      </c>
      <c r="I152">
        <f t="shared" si="17"/>
        <v>-501.37767198271052</v>
      </c>
      <c r="J152">
        <f t="shared" si="18"/>
        <v>-0.76735080331385142</v>
      </c>
    </row>
    <row r="153" spans="1:10" x14ac:dyDescent="0.25">
      <c r="A153">
        <v>153</v>
      </c>
      <c r="B153">
        <v>1245</v>
      </c>
      <c r="C153">
        <v>20.625157000000002</v>
      </c>
      <c r="D153">
        <f t="shared" si="14"/>
        <v>0.20625157000000002</v>
      </c>
      <c r="E153">
        <f t="shared" si="15"/>
        <v>1.5273497557557132</v>
      </c>
      <c r="F153">
        <f t="shared" si="16"/>
        <v>0.99598393574297184</v>
      </c>
      <c r="G153">
        <f t="shared" si="19"/>
        <v>2.3327972764070366</v>
      </c>
      <c r="H153">
        <f t="shared" si="20"/>
        <v>-149.8084556751443</v>
      </c>
      <c r="I153">
        <f t="shared" si="17"/>
        <v>-499.6668416904983</v>
      </c>
      <c r="J153">
        <f t="shared" si="18"/>
        <v>-0.73476257324466943</v>
      </c>
    </row>
    <row r="154" spans="1:10" x14ac:dyDescent="0.25">
      <c r="A154">
        <v>154</v>
      </c>
      <c r="B154">
        <v>1240</v>
      </c>
      <c r="C154">
        <v>22.704443000000001</v>
      </c>
      <c r="D154">
        <f t="shared" si="14"/>
        <v>0.22704443000000002</v>
      </c>
      <c r="E154">
        <f t="shared" si="15"/>
        <v>1.3157343547120375</v>
      </c>
      <c r="F154">
        <f t="shared" si="16"/>
        <v>1</v>
      </c>
      <c r="G154">
        <f t="shared" si="19"/>
        <v>1.7311568921695017</v>
      </c>
      <c r="H154">
        <f t="shared" si="20"/>
        <v>460.56601091483947</v>
      </c>
      <c r="I154">
        <f t="shared" si="17"/>
        <v>-497.94221437980042</v>
      </c>
      <c r="J154">
        <f t="shared" si="18"/>
        <v>-0.70191153486847568</v>
      </c>
    </row>
    <row r="155" spans="1:10" x14ac:dyDescent="0.25">
      <c r="A155">
        <v>155</v>
      </c>
      <c r="B155">
        <v>1235</v>
      </c>
      <c r="C155">
        <v>17.811330000000002</v>
      </c>
      <c r="D155">
        <f t="shared" si="14"/>
        <v>0.17811330000000003</v>
      </c>
      <c r="E155">
        <f t="shared" si="15"/>
        <v>1.8962585827023861</v>
      </c>
      <c r="F155">
        <f t="shared" si="16"/>
        <v>1.0040485829959513</v>
      </c>
      <c r="G155">
        <f t="shared" si="19"/>
        <v>3.5957966124724621</v>
      </c>
      <c r="H155">
        <f t="shared" si="20"/>
        <v>-35.527882258230122</v>
      </c>
      <c r="I155">
        <f t="shared" si="17"/>
        <v>-496.20362247549372</v>
      </c>
      <c r="J155">
        <f t="shared" si="18"/>
        <v>-0.66879449618154574</v>
      </c>
    </row>
    <row r="156" spans="1:10" x14ac:dyDescent="0.25">
      <c r="A156">
        <v>156</v>
      </c>
      <c r="B156">
        <v>1230</v>
      </c>
      <c r="C156">
        <v>18.068225000000002</v>
      </c>
      <c r="D156">
        <f t="shared" si="14"/>
        <v>0.18068225000000002</v>
      </c>
      <c r="E156">
        <f t="shared" si="15"/>
        <v>1.8576301088376483</v>
      </c>
      <c r="F156">
        <f t="shared" si="16"/>
        <v>1.0081300813008129</v>
      </c>
      <c r="G156">
        <f t="shared" si="19"/>
        <v>3.4507896212601734</v>
      </c>
      <c r="H156">
        <f t="shared" si="20"/>
        <v>202.10697205208771</v>
      </c>
      <c r="I156">
        <f t="shared" si="17"/>
        <v>-494.45089567765604</v>
      </c>
      <c r="J156">
        <f t="shared" si="18"/>
        <v>-0.63540821327764796</v>
      </c>
    </row>
    <row r="157" spans="1:10" x14ac:dyDescent="0.25">
      <c r="A157">
        <v>157</v>
      </c>
      <c r="B157">
        <v>1225</v>
      </c>
      <c r="C157">
        <v>16.746670000000002</v>
      </c>
      <c r="D157">
        <f t="shared" si="14"/>
        <v>0.16746670000000002</v>
      </c>
      <c r="E157">
        <f t="shared" si="15"/>
        <v>2.0694015455278265</v>
      </c>
      <c r="F157">
        <f t="shared" si="16"/>
        <v>1.0122448979591836</v>
      </c>
      <c r="G157">
        <f t="shared" si="19"/>
        <v>4.2824227566329567</v>
      </c>
      <c r="H157">
        <f t="shared" si="20"/>
        <v>132.73888548482842</v>
      </c>
      <c r="I157">
        <f t="shared" si="17"/>
        <v>-492.68386090595845</v>
      </c>
      <c r="J157">
        <f t="shared" si="18"/>
        <v>-0.60174938928881971</v>
      </c>
    </row>
    <row r="158" spans="1:10" x14ac:dyDescent="0.25">
      <c r="A158">
        <v>158</v>
      </c>
      <c r="B158">
        <v>1220</v>
      </c>
      <c r="C158">
        <v>16.034597000000002</v>
      </c>
      <c r="D158">
        <f t="shared" si="14"/>
        <v>0.16034597</v>
      </c>
      <c r="E158">
        <f t="shared" si="15"/>
        <v>2.1984303381470727</v>
      </c>
      <c r="F158">
        <f t="shared" si="16"/>
        <v>1.0163934426229508</v>
      </c>
      <c r="G158">
        <f t="shared" si="19"/>
        <v>4.8330959516854524</v>
      </c>
      <c r="H158">
        <f t="shared" si="20"/>
        <v>-277.3453609064785</v>
      </c>
      <c r="I158">
        <f t="shared" si="17"/>
        <v>-490.90234224268954</v>
      </c>
      <c r="J158">
        <f t="shared" si="18"/>
        <v>-0.56781467330008262</v>
      </c>
    </row>
    <row r="159" spans="1:10" x14ac:dyDescent="0.25">
      <c r="A159">
        <v>159</v>
      </c>
      <c r="B159">
        <v>1215</v>
      </c>
      <c r="C159">
        <v>17.679580000000001</v>
      </c>
      <c r="D159">
        <f t="shared" si="14"/>
        <v>0.1767958</v>
      </c>
      <c r="E159">
        <f t="shared" si="15"/>
        <v>1.9165193825239057</v>
      </c>
      <c r="F159">
        <f t="shared" si="16"/>
        <v>1.0205761316872428</v>
      </c>
      <c r="G159">
        <f t="shared" si="19"/>
        <v>3.673046543589813</v>
      </c>
      <c r="H159">
        <f t="shared" si="20"/>
        <v>-89.267065015605084</v>
      </c>
      <c r="I159">
        <f t="shared" si="17"/>
        <v>-489.10616087437319</v>
      </c>
      <c r="J159">
        <f t="shared" si="18"/>
        <v>-0.53360065923736499</v>
      </c>
    </row>
    <row r="160" spans="1:10" x14ac:dyDescent="0.25">
      <c r="A160">
        <v>160</v>
      </c>
      <c r="B160">
        <v>1210</v>
      </c>
      <c r="C160">
        <v>18.356245000000001</v>
      </c>
      <c r="D160">
        <f t="shared" si="14"/>
        <v>0.18356245000000002</v>
      </c>
      <c r="E160">
        <f t="shared" si="15"/>
        <v>1.8156498593530495</v>
      </c>
      <c r="F160">
        <f t="shared" si="16"/>
        <v>1.024793388429752</v>
      </c>
      <c r="G160">
        <f t="shared" si="19"/>
        <v>3.2965844117687482</v>
      </c>
      <c r="H160">
        <f t="shared" si="20"/>
        <v>227.79423789386948</v>
      </c>
      <c r="I160">
        <f t="shared" si="17"/>
        <v>-487.29513503193857</v>
      </c>
      <c r="J160">
        <f t="shared" si="18"/>
        <v>-0.49910388472784817</v>
      </c>
    </row>
    <row r="161" spans="1:10" x14ac:dyDescent="0.25">
      <c r="A161">
        <v>161</v>
      </c>
      <c r="B161">
        <v>1205</v>
      </c>
      <c r="C161">
        <v>16.770710999999999</v>
      </c>
      <c r="D161">
        <f t="shared" si="14"/>
        <v>0.16770710999999999</v>
      </c>
      <c r="E161">
        <f t="shared" si="15"/>
        <v>2.0652417620950954</v>
      </c>
      <c r="F161">
        <f t="shared" si="16"/>
        <v>1.0290456431535269</v>
      </c>
      <c r="G161">
        <f t="shared" si="19"/>
        <v>4.2652235359016544</v>
      </c>
      <c r="H161">
        <f t="shared" si="20"/>
        <v>164.41741709823634</v>
      </c>
      <c r="I161">
        <f t="shared" si="17"/>
        <v>-485.46907992940072</v>
      </c>
      <c r="J161">
        <f t="shared" si="18"/>
        <v>-0.46432082993194612</v>
      </c>
    </row>
    <row r="162" spans="1:10" x14ac:dyDescent="0.25">
      <c r="A162">
        <v>162</v>
      </c>
      <c r="B162">
        <v>1200</v>
      </c>
      <c r="C162">
        <v>15.872870000000001</v>
      </c>
      <c r="D162">
        <f t="shared" si="14"/>
        <v>0.1587287</v>
      </c>
      <c r="E162">
        <f t="shared" si="15"/>
        <v>2.2293932987660394</v>
      </c>
      <c r="F162">
        <f t="shared" si="16"/>
        <v>1.0333333333333334</v>
      </c>
      <c r="G162">
        <f t="shared" si="19"/>
        <v>4.970194480582923</v>
      </c>
      <c r="H162">
        <f t="shared" si="20"/>
        <v>-64.257588157779225</v>
      </c>
      <c r="I162">
        <f t="shared" si="17"/>
        <v>-483.62780770100829</v>
      </c>
      <c r="J162">
        <f t="shared" si="18"/>
        <v>-0.42924791634607473</v>
      </c>
    </row>
    <row r="163" spans="1:10" x14ac:dyDescent="0.25">
      <c r="A163">
        <v>163</v>
      </c>
      <c r="B163">
        <v>1195</v>
      </c>
      <c r="C163">
        <v>16.20664</v>
      </c>
      <c r="D163">
        <f t="shared" si="14"/>
        <v>0.1620664</v>
      </c>
      <c r="E163">
        <f t="shared" si="15"/>
        <v>2.166188420329445</v>
      </c>
      <c r="F163">
        <f t="shared" si="16"/>
        <v>1.0376569037656904</v>
      </c>
      <c r="G163">
        <f t="shared" si="19"/>
        <v>4.6923722723693766</v>
      </c>
      <c r="H163">
        <f t="shared" si="20"/>
        <v>-308.05283995902812</v>
      </c>
      <c r="I163">
        <f t="shared" si="17"/>
        <v>-481.77112733681355</v>
      </c>
      <c r="J163">
        <f t="shared" si="18"/>
        <v>-0.39388150557538815</v>
      </c>
    </row>
    <row r="164" spans="1:10" x14ac:dyDescent="0.25">
      <c r="A164">
        <v>164</v>
      </c>
      <c r="B164">
        <v>1190</v>
      </c>
      <c r="C164">
        <v>18.255990000000001</v>
      </c>
      <c r="D164">
        <f t="shared" si="14"/>
        <v>0.1825599</v>
      </c>
      <c r="E164">
        <f t="shared" si="15"/>
        <v>1.8301070418202738</v>
      </c>
      <c r="F164">
        <f t="shared" si="16"/>
        <v>1.0420168067226891</v>
      </c>
      <c r="G164">
        <f t="shared" si="19"/>
        <v>3.3492917845201537</v>
      </c>
      <c r="H164">
        <f t="shared" si="20"/>
        <v>1016.1187714292324</v>
      </c>
      <c r="I164">
        <f t="shared" si="17"/>
        <v>-479.89884461661711</v>
      </c>
      <c r="J164">
        <f t="shared" si="18"/>
        <v>-0.3582178980755355</v>
      </c>
    </row>
    <row r="165" spans="1:10" x14ac:dyDescent="0.25">
      <c r="A165">
        <v>165</v>
      </c>
      <c r="B165">
        <v>1185</v>
      </c>
      <c r="C165">
        <v>13.409072</v>
      </c>
      <c r="D165">
        <f t="shared" si="14"/>
        <v>0.13409072</v>
      </c>
      <c r="E165">
        <f t="shared" si="15"/>
        <v>2.79586417758857</v>
      </c>
      <c r="F165">
        <f t="shared" si="16"/>
        <v>1.0464135021097047</v>
      </c>
      <c r="G165">
        <f t="shared" si="19"/>
        <v>7.816856499523011</v>
      </c>
      <c r="H165">
        <f t="shared" si="20"/>
        <v>-1133.370210080089</v>
      </c>
      <c r="I165">
        <f t="shared" si="17"/>
        <v>-478.01076204224182</v>
      </c>
      <c r="J165">
        <f t="shared" si="18"/>
        <v>-0.32225333186260308</v>
      </c>
    </row>
    <row r="166" spans="1:10" x14ac:dyDescent="0.25">
      <c r="A166">
        <v>166</v>
      </c>
      <c r="B166">
        <v>1180</v>
      </c>
      <c r="C166">
        <v>19.427638000000002</v>
      </c>
      <c r="D166">
        <f t="shared" si="14"/>
        <v>0.19427638000000003</v>
      </c>
      <c r="E166">
        <f t="shared" si="15"/>
        <v>1.6707912506551343</v>
      </c>
      <c r="F166">
        <f t="shared" si="16"/>
        <v>1.0508474576271187</v>
      </c>
      <c r="G166">
        <f t="shared" si="19"/>
        <v>2.7915434032657478</v>
      </c>
      <c r="H166">
        <f t="shared" si="20"/>
        <v>-221.06769827717099</v>
      </c>
      <c r="I166">
        <f t="shared" si="17"/>
        <v>-476.10667876808367</v>
      </c>
      <c r="J166">
        <f t="shared" si="18"/>
        <v>-0.28598398119023827</v>
      </c>
    </row>
    <row r="167" spans="1:10" x14ac:dyDescent="0.25">
      <c r="A167">
        <v>167</v>
      </c>
      <c r="B167">
        <v>1175</v>
      </c>
      <c r="C167">
        <v>22.414650000000002</v>
      </c>
      <c r="D167">
        <f t="shared" si="14"/>
        <v>0.22414650000000003</v>
      </c>
      <c r="E167">
        <f t="shared" si="15"/>
        <v>1.3427572000059109</v>
      </c>
      <c r="F167">
        <f t="shared" si="16"/>
        <v>1.0553191489361702</v>
      </c>
      <c r="G167">
        <f t="shared" si="19"/>
        <v>1.8029968981677138</v>
      </c>
      <c r="H167">
        <f t="shared" si="20"/>
        <v>256.98553363150694</v>
      </c>
      <c r="I167">
        <f t="shared" si="17"/>
        <v>-474.18639052989022</v>
      </c>
      <c r="J167">
        <f t="shared" si="18"/>
        <v>-0.24940595519300501</v>
      </c>
    </row>
    <row r="168" spans="1:10" x14ac:dyDescent="0.25">
      <c r="A168">
        <v>168</v>
      </c>
      <c r="B168">
        <v>1170</v>
      </c>
      <c r="C168">
        <v>19.041582999999999</v>
      </c>
      <c r="D168">
        <f t="shared" si="14"/>
        <v>0.19041582999999998</v>
      </c>
      <c r="E168">
        <f t="shared" si="15"/>
        <v>1.7210400215008099</v>
      </c>
      <c r="F168">
        <f t="shared" si="16"/>
        <v>1.0598290598290598</v>
      </c>
      <c r="G168">
        <f t="shared" si="19"/>
        <v>2.9619787556075083</v>
      </c>
      <c r="H168">
        <f t="shared" si="20"/>
        <v>191.7065933766338</v>
      </c>
      <c r="I168">
        <f t="shared" si="17"/>
        <v>-472.24968957171211</v>
      </c>
      <c r="J168">
        <f t="shared" si="18"/>
        <v>-0.21251529649493861</v>
      </c>
    </row>
    <row r="169" spans="1:10" x14ac:dyDescent="0.25">
      <c r="A169">
        <v>169</v>
      </c>
      <c r="B169">
        <v>1165</v>
      </c>
      <c r="C169">
        <v>17.415676000000001</v>
      </c>
      <c r="D169">
        <f t="shared" si="14"/>
        <v>0.17415676000000002</v>
      </c>
      <c r="E169">
        <f t="shared" si="15"/>
        <v>1.9580550793827856</v>
      </c>
      <c r="F169">
        <f t="shared" si="16"/>
        <v>1.0643776824034334</v>
      </c>
      <c r="G169">
        <f t="shared" si="19"/>
        <v>3.8339796938967265</v>
      </c>
      <c r="H169">
        <f t="shared" si="20"/>
        <v>-304.7014817034493</v>
      </c>
      <c r="I169">
        <f t="shared" si="17"/>
        <v>-470.29636457097456</v>
      </c>
      <c r="J169">
        <f t="shared" si="18"/>
        <v>-0.17530797978229629</v>
      </c>
    </row>
    <row r="170" spans="1:10" x14ac:dyDescent="0.25">
      <c r="A170">
        <v>170</v>
      </c>
      <c r="B170">
        <v>1160</v>
      </c>
      <c r="C170">
        <v>20.332426999999999</v>
      </c>
      <c r="D170">
        <f t="shared" si="14"/>
        <v>0.20332427</v>
      </c>
      <c r="E170">
        <f t="shared" si="15"/>
        <v>1.5607881409608233</v>
      </c>
      <c r="F170">
        <f t="shared" si="16"/>
        <v>1.0689655172413792</v>
      </c>
      <c r="G170">
        <f t="shared" si="19"/>
        <v>2.4360596209639427</v>
      </c>
      <c r="H170">
        <f t="shared" si="20"/>
        <v>89.614085423800518</v>
      </c>
      <c r="I170">
        <f t="shared" si="17"/>
        <v>-468.32620056160999</v>
      </c>
      <c r="J170">
        <f t="shared" si="18"/>
        <v>-0.13777991033937376</v>
      </c>
    </row>
    <row r="171" spans="1:10" x14ac:dyDescent="0.25">
      <c r="A171">
        <v>171</v>
      </c>
      <c r="B171">
        <v>1155</v>
      </c>
      <c r="C171">
        <v>19.290379000000001</v>
      </c>
      <c r="D171">
        <f t="shared" si="14"/>
        <v>0.19290379000000002</v>
      </c>
      <c r="E171">
        <f t="shared" si="15"/>
        <v>1.6884175582977505</v>
      </c>
      <c r="F171">
        <f t="shared" si="16"/>
        <v>1.0735930735930737</v>
      </c>
      <c r="G171">
        <f t="shared" si="19"/>
        <v>2.8507538511681378</v>
      </c>
      <c r="H171">
        <f t="shared" si="20"/>
        <v>196.67637619367807</v>
      </c>
      <c r="I171">
        <f t="shared" si="17"/>
        <v>-466.33897885519457</v>
      </c>
      <c r="J171">
        <f t="shared" si="18"/>
        <v>-9.9926922546295316E-2</v>
      </c>
    </row>
    <row r="172" spans="1:10" x14ac:dyDescent="0.25">
      <c r="A172">
        <v>172</v>
      </c>
      <c r="B172">
        <v>1150</v>
      </c>
      <c r="C172">
        <v>17.520897999999999</v>
      </c>
      <c r="D172">
        <f t="shared" si="14"/>
        <v>0.17520897999999999</v>
      </c>
      <c r="E172">
        <f t="shared" si="15"/>
        <v>1.9413394983311942</v>
      </c>
      <c r="F172">
        <f t="shared" si="16"/>
        <v>1.0782608695652174</v>
      </c>
      <c r="G172">
        <f t="shared" si="19"/>
        <v>3.7687990477808131</v>
      </c>
      <c r="H172">
        <f t="shared" si="20"/>
        <v>-90.921257798805769</v>
      </c>
      <c r="I172">
        <f t="shared" si="17"/>
        <v>-464.33447696002776</v>
      </c>
      <c r="J172">
        <f t="shared" si="18"/>
        <v>-6.1744778337624595E-2</v>
      </c>
    </row>
    <row r="173" spans="1:10" x14ac:dyDescent="0.25">
      <c r="A173">
        <v>173</v>
      </c>
      <c r="B173">
        <v>1145</v>
      </c>
      <c r="C173">
        <v>18.272219</v>
      </c>
      <c r="D173">
        <f t="shared" si="14"/>
        <v>0.18272219000000001</v>
      </c>
      <c r="E173">
        <f t="shared" si="15"/>
        <v>1.8277556182924364</v>
      </c>
      <c r="F173">
        <f t="shared" si="16"/>
        <v>1.0829694323144106</v>
      </c>
      <c r="G173">
        <f t="shared" si="19"/>
        <v>3.3406906001995664</v>
      </c>
      <c r="H173">
        <f t="shared" si="20"/>
        <v>857.1072601330568</v>
      </c>
      <c r="I173">
        <f t="shared" si="17"/>
        <v>-462.31246849809088</v>
      </c>
      <c r="J173">
        <f t="shared" si="18"/>
        <v>-2.3229165620580972E-2</v>
      </c>
    </row>
    <row r="174" spans="1:10" x14ac:dyDescent="0.25">
      <c r="A174">
        <v>174</v>
      </c>
      <c r="B174">
        <v>1140</v>
      </c>
      <c r="C174">
        <v>13.683441999999999</v>
      </c>
      <c r="D174">
        <f t="shared" si="14"/>
        <v>0.13683441999999998</v>
      </c>
      <c r="E174">
        <f t="shared" si="15"/>
        <v>2.7224685809927665</v>
      </c>
      <c r="F174">
        <f t="shared" si="16"/>
        <v>1.0877192982456141</v>
      </c>
      <c r="G174">
        <f t="shared" si="19"/>
        <v>7.4118351744927677</v>
      </c>
      <c r="H174">
        <f t="shared" si="20"/>
        <v>-931.72013550531631</v>
      </c>
      <c r="I174">
        <f t="shared" si="17"/>
        <v>-460.27272311982131</v>
      </c>
      <c r="J174">
        <f t="shared" si="18"/>
        <v>1.5624303348365842E-2</v>
      </c>
    </row>
    <row r="175" spans="1:10" x14ac:dyDescent="0.25">
      <c r="A175">
        <v>175</v>
      </c>
      <c r="B175">
        <v>1135</v>
      </c>
      <c r="C175">
        <v>19.073772000000002</v>
      </c>
      <c r="D175">
        <f t="shared" si="14"/>
        <v>0.19073772000000003</v>
      </c>
      <c r="E175">
        <f t="shared" si="15"/>
        <v>1.716769598144505</v>
      </c>
      <c r="F175">
        <f t="shared" si="16"/>
        <v>1.0925110132158591</v>
      </c>
      <c r="G175">
        <f t="shared" si="19"/>
        <v>2.9472978531132452</v>
      </c>
      <c r="H175">
        <f t="shared" si="20"/>
        <v>-237.0426335765394</v>
      </c>
      <c r="I175">
        <f t="shared" si="17"/>
        <v>-458.215006416633</v>
      </c>
      <c r="J175">
        <f t="shared" si="18"/>
        <v>5.4820093629814437E-2</v>
      </c>
    </row>
    <row r="176" spans="1:10" x14ac:dyDescent="0.25">
      <c r="A176">
        <v>176</v>
      </c>
      <c r="B176">
        <v>1130</v>
      </c>
      <c r="C176">
        <v>22.420922999999998</v>
      </c>
      <c r="D176">
        <f t="shared" si="14"/>
        <v>0.22420922999999998</v>
      </c>
      <c r="E176">
        <f t="shared" si="15"/>
        <v>1.3421644568718087</v>
      </c>
      <c r="F176">
        <f t="shared" si="16"/>
        <v>1.0973451327433628</v>
      </c>
      <c r="G176">
        <f t="shared" si="19"/>
        <v>1.8014054292899973</v>
      </c>
      <c r="H176">
        <f t="shared" si="20"/>
        <v>158.79584785844904</v>
      </c>
      <c r="I176">
        <f t="shared" si="17"/>
        <v>-456.13907983111568</v>
      </c>
      <c r="J176">
        <f t="shared" si="18"/>
        <v>9.4362749311981631E-2</v>
      </c>
    </row>
    <row r="177" spans="1:10" x14ac:dyDescent="0.25">
      <c r="A177">
        <v>177</v>
      </c>
      <c r="B177">
        <v>1125</v>
      </c>
      <c r="C177">
        <v>19.958832000000001</v>
      </c>
      <c r="D177">
        <f t="shared" si="14"/>
        <v>0.19958832000000001</v>
      </c>
      <c r="E177">
        <f t="shared" si="15"/>
        <v>1.6049507743750291</v>
      </c>
      <c r="F177">
        <f t="shared" si="16"/>
        <v>1.1022222222222222</v>
      </c>
      <c r="G177">
        <f t="shared" si="19"/>
        <v>2.5758669881670055</v>
      </c>
      <c r="H177">
        <f t="shared" si="20"/>
        <v>338.67731356019965</v>
      </c>
      <c r="I177">
        <f t="shared" si="17"/>
        <v>-454.04470056483808</v>
      </c>
      <c r="J177">
        <f t="shared" si="18"/>
        <v>0.13425689526688167</v>
      </c>
    </row>
    <row r="178" spans="1:10" x14ac:dyDescent="0.25">
      <c r="A178">
        <v>178</v>
      </c>
      <c r="B178">
        <v>1120</v>
      </c>
      <c r="C178">
        <v>16.802835000000002</v>
      </c>
      <c r="D178">
        <f t="shared" si="14"/>
        <v>0.16802835000000002</v>
      </c>
      <c r="E178">
        <f t="shared" si="15"/>
        <v>2.0597025037849934</v>
      </c>
      <c r="F178">
        <f t="shared" si="16"/>
        <v>1.1071428571428572</v>
      </c>
      <c r="G178">
        <f t="shared" si="19"/>
        <v>4.2423744040981708</v>
      </c>
      <c r="H178">
        <f t="shared" si="20"/>
        <v>1792.7315740723429</v>
      </c>
      <c r="I178">
        <f t="shared" si="17"/>
        <v>-451.93162148368305</v>
      </c>
      <c r="J178">
        <f t="shared" si="18"/>
        <v>0.17450723895352205</v>
      </c>
    </row>
    <row r="179" spans="1:10" x14ac:dyDescent="0.25">
      <c r="A179">
        <v>179</v>
      </c>
      <c r="B179">
        <v>1115</v>
      </c>
      <c r="C179">
        <v>10.939454</v>
      </c>
      <c r="D179">
        <f t="shared" si="14"/>
        <v>0.10939454</v>
      </c>
      <c r="E179">
        <f t="shared" si="15"/>
        <v>3.6253092950608483</v>
      </c>
      <c r="F179">
        <f t="shared" si="16"/>
        <v>1.1121076233183858</v>
      </c>
      <c r="G179">
        <f t="shared" si="19"/>
        <v>13.142867484854586</v>
      </c>
      <c r="H179">
        <f t="shared" si="20"/>
        <v>-1851.7442982992818</v>
      </c>
      <c r="I179">
        <f t="shared" si="17"/>
        <v>-449.79959102063424</v>
      </c>
      <c r="J179">
        <f t="shared" si="18"/>
        <v>0.21511857226964004</v>
      </c>
    </row>
    <row r="180" spans="1:10" x14ac:dyDescent="0.25">
      <c r="A180">
        <v>180</v>
      </c>
      <c r="B180">
        <v>1110</v>
      </c>
      <c r="C180">
        <v>17.363890000000001</v>
      </c>
      <c r="D180">
        <f t="shared" si="14"/>
        <v>0.17363890000000001</v>
      </c>
      <c r="E180">
        <f t="shared" si="15"/>
        <v>1.9663585394551852</v>
      </c>
      <c r="F180">
        <f t="shared" si="16"/>
        <v>1.117117117117117</v>
      </c>
      <c r="G180">
        <f t="shared" si="19"/>
        <v>3.8665659056883293</v>
      </c>
      <c r="H180">
        <f t="shared" si="20"/>
        <v>-333.6648029426122</v>
      </c>
      <c r="I180">
        <f t="shared" si="17"/>
        <v>-447.64835307593643</v>
      </c>
      <c r="J180">
        <f t="shared" si="18"/>
        <v>0.25609577345346679</v>
      </c>
    </row>
    <row r="181" spans="1:10" x14ac:dyDescent="0.25">
      <c r="A181">
        <v>181</v>
      </c>
      <c r="B181">
        <v>1105</v>
      </c>
      <c r="C181">
        <v>21.087927000000001</v>
      </c>
      <c r="D181">
        <f t="shared" si="14"/>
        <v>0.21087927000000001</v>
      </c>
      <c r="E181">
        <f t="shared" si="15"/>
        <v>1.4764645346973484</v>
      </c>
      <c r="F181">
        <f t="shared" si="16"/>
        <v>1.1221719457013575</v>
      </c>
      <c r="G181">
        <f t="shared" si="19"/>
        <v>2.1799475222190576</v>
      </c>
      <c r="H181">
        <f t="shared" si="20"/>
        <v>15.944967899026629</v>
      </c>
      <c r="I181">
        <f t="shared" si="17"/>
        <v>-445.47764691454444</v>
      </c>
      <c r="J181">
        <f t="shared" si="18"/>
        <v>0.2974438090371514</v>
      </c>
    </row>
    <row r="182" spans="1:10" x14ac:dyDescent="0.25">
      <c r="A182">
        <v>182</v>
      </c>
      <c r="B182">
        <v>1100</v>
      </c>
      <c r="C182">
        <v>20.837069</v>
      </c>
      <c r="D182">
        <f t="shared" si="14"/>
        <v>0.20837069</v>
      </c>
      <c r="E182">
        <f t="shared" si="15"/>
        <v>1.5037550733528697</v>
      </c>
      <c r="F182">
        <f t="shared" si="16"/>
        <v>1.1272727272727272</v>
      </c>
      <c r="G182">
        <f t="shared" si="19"/>
        <v>2.2612793206344945</v>
      </c>
      <c r="H182">
        <f t="shared" si="20"/>
        <v>372.95124215771432</v>
      </c>
      <c r="I182">
        <f t="shared" si="17"/>
        <v>-443.28720706077621</v>
      </c>
      <c r="J182">
        <f t="shared" si="18"/>
        <v>0.33916773585341176</v>
      </c>
    </row>
    <row r="183" spans="1:10" x14ac:dyDescent="0.25">
      <c r="A183">
        <v>183</v>
      </c>
      <c r="B183">
        <v>1095</v>
      </c>
      <c r="C183">
        <v>16.890196</v>
      </c>
      <c r="D183">
        <f t="shared" si="14"/>
        <v>0.16890195999999999</v>
      </c>
      <c r="E183">
        <f t="shared" si="15"/>
        <v>2.0447481843663673</v>
      </c>
      <c r="F183">
        <f t="shared" si="16"/>
        <v>1.1324200913242009</v>
      </c>
      <c r="G183">
        <f t="shared" si="19"/>
        <v>4.180995137469556</v>
      </c>
      <c r="H183">
        <f t="shared" si="20"/>
        <v>297.96134948192662</v>
      </c>
      <c r="I183">
        <f t="shared" si="17"/>
        <v>-441.07676319007857</v>
      </c>
      <c r="J183">
        <f t="shared" si="18"/>
        <v>0.3812727030972205</v>
      </c>
    </row>
    <row r="184" spans="1:10" x14ac:dyDescent="0.25">
      <c r="A184">
        <v>184</v>
      </c>
      <c r="B184">
        <v>1090</v>
      </c>
      <c r="C184">
        <v>15.068664999999999</v>
      </c>
      <c r="D184">
        <f t="shared" si="14"/>
        <v>0.15068665000000001</v>
      </c>
      <c r="E184">
        <f t="shared" si="15"/>
        <v>2.3934873012580158</v>
      </c>
      <c r="F184">
        <f t="shared" si="16"/>
        <v>1.1376146788990826</v>
      </c>
      <c r="G184">
        <f t="shared" si="19"/>
        <v>5.7287814612833801</v>
      </c>
      <c r="H184">
        <f t="shared" si="20"/>
        <v>-439.7986311697685</v>
      </c>
      <c r="I184">
        <f t="shared" si="17"/>
        <v>-438.8460400178148</v>
      </c>
      <c r="J184">
        <f t="shared" si="18"/>
        <v>0.42376395444418336</v>
      </c>
    </row>
    <row r="185" spans="1:10" x14ac:dyDescent="0.25">
      <c r="A185">
        <v>185</v>
      </c>
      <c r="B185">
        <v>1085</v>
      </c>
      <c r="C185">
        <v>18.118679</v>
      </c>
      <c r="D185">
        <f t="shared" si="14"/>
        <v>0.18118679000000001</v>
      </c>
      <c r="E185">
        <f t="shared" si="15"/>
        <v>1.8501764749806096</v>
      </c>
      <c r="F185">
        <f t="shared" si="16"/>
        <v>1.1428571428571428</v>
      </c>
      <c r="G185">
        <f t="shared" si="19"/>
        <v>3.4231529885716743</v>
      </c>
      <c r="H185">
        <f t="shared" si="20"/>
        <v>-180.75815832982374</v>
      </c>
      <c r="I185">
        <f t="shared" si="17"/>
        <v>-436.59475718497731</v>
      </c>
      <c r="J185">
        <f t="shared" si="18"/>
        <v>0.46664683022752129</v>
      </c>
    </row>
    <row r="186" spans="1:10" x14ac:dyDescent="0.25">
      <c r="A186">
        <v>186</v>
      </c>
      <c r="B186">
        <v>1080</v>
      </c>
      <c r="C186">
        <v>20.248232999999999</v>
      </c>
      <c r="D186">
        <f t="shared" si="14"/>
        <v>0.20248232999999999</v>
      </c>
      <c r="E186">
        <f t="shared" si="15"/>
        <v>1.5705924412323506</v>
      </c>
      <c r="F186">
        <f t="shared" si="16"/>
        <v>1.1481481481481481</v>
      </c>
      <c r="G186">
        <f t="shared" si="19"/>
        <v>2.4667606164561948</v>
      </c>
      <c r="H186">
        <f t="shared" si="20"/>
        <v>23.464441054832434</v>
      </c>
      <c r="I186">
        <f t="shared" si="17"/>
        <v>-434.32262914072459</v>
      </c>
      <c r="J186">
        <f t="shared" si="18"/>
        <v>0.50992676967552164</v>
      </c>
    </row>
    <row r="187" spans="1:10" x14ac:dyDescent="0.25">
      <c r="A187">
        <v>187</v>
      </c>
      <c r="B187">
        <v>1075</v>
      </c>
      <c r="C187">
        <v>19.917114000000002</v>
      </c>
      <c r="D187">
        <f t="shared" si="14"/>
        <v>0.19917114000000002</v>
      </c>
      <c r="E187">
        <f t="shared" si="15"/>
        <v>1.6099894367449508</v>
      </c>
      <c r="F187">
        <f t="shared" si="16"/>
        <v>1.1534883720930234</v>
      </c>
      <c r="G187">
        <f t="shared" si="19"/>
        <v>2.5920659864303239</v>
      </c>
      <c r="H187">
        <f t="shared" si="20"/>
        <v>567.4849968415175</v>
      </c>
      <c r="I187">
        <f t="shared" si="17"/>
        <v>-432.02936502164158</v>
      </c>
      <c r="J187">
        <f t="shared" si="18"/>
        <v>0.55360931321141038</v>
      </c>
    </row>
    <row r="188" spans="1:10" x14ac:dyDescent="0.25">
      <c r="A188">
        <v>188</v>
      </c>
      <c r="B188">
        <v>1070</v>
      </c>
      <c r="C188">
        <v>15.144932000000001</v>
      </c>
      <c r="D188">
        <f t="shared" si="14"/>
        <v>0.15144932</v>
      </c>
      <c r="E188">
        <f t="shared" si="15"/>
        <v>2.3771590936442055</v>
      </c>
      <c r="F188">
        <f t="shared" si="16"/>
        <v>1.1588785046728971</v>
      </c>
      <c r="G188">
        <f t="shared" si="19"/>
        <v>5.6508853564953405</v>
      </c>
      <c r="H188">
        <f t="shared" si="20"/>
        <v>-661.91636966462556</v>
      </c>
      <c r="I188">
        <f t="shared" si="17"/>
        <v>-429.71466852761398</v>
      </c>
      <c r="J188">
        <f t="shared" si="18"/>
        <v>0.59770010481772573</v>
      </c>
    </row>
    <row r="189" spans="1:10" x14ac:dyDescent="0.25">
      <c r="A189">
        <v>189</v>
      </c>
      <c r="B189">
        <v>1065</v>
      </c>
      <c r="C189">
        <v>21.514067000000001</v>
      </c>
      <c r="D189">
        <f t="shared" si="14"/>
        <v>0.21514067000000001</v>
      </c>
      <c r="E189">
        <f t="shared" si="15"/>
        <v>1.4316311460033306</v>
      </c>
      <c r="F189">
        <f t="shared" si="16"/>
        <v>1.164319248826291</v>
      </c>
      <c r="G189">
        <f t="shared" si="19"/>
        <v>2.0495677382068096</v>
      </c>
      <c r="H189">
        <f t="shared" si="20"/>
        <v>-29.304102569334443</v>
      </c>
      <c r="I189">
        <f t="shared" si="17"/>
        <v>-427.3782377942058</v>
      </c>
      <c r="J189">
        <f t="shared" si="18"/>
        <v>0.64220489446729445</v>
      </c>
    </row>
    <row r="190" spans="1:10" x14ac:dyDescent="0.25">
      <c r="A190">
        <v>190</v>
      </c>
      <c r="B190">
        <v>1060</v>
      </c>
      <c r="C190">
        <v>22.086349999999999</v>
      </c>
      <c r="D190">
        <f t="shared" si="14"/>
        <v>0.22086349999999999</v>
      </c>
      <c r="E190">
        <f t="shared" si="15"/>
        <v>1.3742734440780167</v>
      </c>
      <c r="F190">
        <f t="shared" si="16"/>
        <v>1.1698113207547169</v>
      </c>
      <c r="G190">
        <f t="shared" si="19"/>
        <v>1.8886274990980536</v>
      </c>
      <c r="H190">
        <f t="shared" si="20"/>
        <v>88.050118634713172</v>
      </c>
      <c r="I190">
        <f t="shared" si="17"/>
        <v>-425.01976526142579</v>
      </c>
      <c r="J190">
        <f t="shared" si="18"/>
        <v>0.68712954062299225</v>
      </c>
    </row>
    <row r="191" spans="1:10" x14ac:dyDescent="0.25">
      <c r="A191">
        <v>191</v>
      </c>
      <c r="B191">
        <v>1055</v>
      </c>
      <c r="C191">
        <v>20.498602000000002</v>
      </c>
      <c r="D191">
        <f t="shared" si="14"/>
        <v>0.20498602000000002</v>
      </c>
      <c r="E191">
        <f t="shared" si="15"/>
        <v>1.5416837411532756</v>
      </c>
      <c r="F191">
        <f t="shared" si="16"/>
        <v>1.1753554502369667</v>
      </c>
      <c r="G191">
        <f t="shared" si="19"/>
        <v>2.3767887577363598</v>
      </c>
      <c r="H191">
        <f t="shared" si="20"/>
        <v>244.4521781152452</v>
      </c>
      <c r="I191">
        <f t="shared" si="17"/>
        <v>-422.63893753876164</v>
      </c>
      <c r="J191">
        <f t="shared" si="18"/>
        <v>0.73248001280860109</v>
      </c>
    </row>
    <row r="192" spans="1:10" x14ac:dyDescent="0.25">
      <c r="A192">
        <v>192</v>
      </c>
      <c r="B192">
        <v>1050</v>
      </c>
      <c r="C192">
        <v>17.559922</v>
      </c>
      <c r="D192">
        <f t="shared" si="14"/>
        <v>0.17559922</v>
      </c>
      <c r="E192">
        <f t="shared" si="15"/>
        <v>1.9351926678962705</v>
      </c>
      <c r="F192">
        <f t="shared" si="16"/>
        <v>1.180952380952381</v>
      </c>
      <c r="G192">
        <f t="shared" si="19"/>
        <v>3.7449706618794854</v>
      </c>
      <c r="H192">
        <f t="shared" si="20"/>
        <v>18.92085236486059</v>
      </c>
      <c r="I192">
        <f t="shared" si="17"/>
        <v>-420.2354352663578</v>
      </c>
      <c r="J192">
        <f t="shared" si="18"/>
        <v>0.7782623942531206</v>
      </c>
    </row>
    <row r="193" spans="1:10" x14ac:dyDescent="0.25">
      <c r="A193">
        <v>193</v>
      </c>
      <c r="B193">
        <v>1045</v>
      </c>
      <c r="C193">
        <v>17.387157999999999</v>
      </c>
      <c r="D193">
        <f t="shared" si="14"/>
        <v>0.17387158</v>
      </c>
      <c r="E193">
        <f t="shared" si="15"/>
        <v>1.9626213965838937</v>
      </c>
      <c r="F193">
        <f t="shared" si="16"/>
        <v>1.1866028708133971</v>
      </c>
      <c r="G193">
        <f t="shared" si="19"/>
        <v>3.8518827463289131</v>
      </c>
      <c r="H193">
        <f t="shared" si="20"/>
        <v>131.63515335086677</v>
      </c>
      <c r="I193">
        <f t="shared" si="17"/>
        <v>-417.80893297220848</v>
      </c>
      <c r="J193">
        <f t="shared" si="18"/>
        <v>0.82448288461098507</v>
      </c>
    </row>
    <row r="194" spans="1:10" x14ac:dyDescent="0.25">
      <c r="A194">
        <v>194</v>
      </c>
      <c r="B194">
        <v>1040</v>
      </c>
      <c r="C194">
        <v>16.319469000000002</v>
      </c>
      <c r="D194">
        <f t="shared" ref="D194:D257" si="21">C194/100</f>
        <v>0.16319469</v>
      </c>
      <c r="E194">
        <f t="shared" ref="E194:E257" si="22">((1-D194)^2)/(2*D194)</f>
        <v>2.1454225221549672</v>
      </c>
      <c r="F194">
        <f t="shared" ref="F194:F257" si="23">1240/B194</f>
        <v>1.1923076923076923</v>
      </c>
      <c r="G194">
        <f t="shared" si="19"/>
        <v>4.602837798569781</v>
      </c>
      <c r="H194">
        <f t="shared" si="20"/>
        <v>536.31508085675216</v>
      </c>
      <c r="I194">
        <f t="shared" ref="I194:I257" si="24">$R$4*F194+$R$5</f>
        <v>-415.3590989252308</v>
      </c>
      <c r="J194">
        <f t="shared" ref="J194:J257" si="25">$O$10*F194+$O$11</f>
        <v>0.87114780276075088</v>
      </c>
    </row>
    <row r="195" spans="1:10" x14ac:dyDescent="0.25">
      <c r="A195">
        <v>195</v>
      </c>
      <c r="B195">
        <v>1035</v>
      </c>
      <c r="C195">
        <v>13.491695</v>
      </c>
      <c r="D195">
        <f t="shared" si="21"/>
        <v>0.13491695000000001</v>
      </c>
      <c r="E195">
        <f t="shared" si="22"/>
        <v>2.7734420448924411</v>
      </c>
      <c r="F195">
        <f t="shared" si="23"/>
        <v>1.1980676328502415</v>
      </c>
      <c r="G195">
        <f t="shared" ref="G195:G258" si="26">(E195)^2</f>
        <v>7.6919807763771653</v>
      </c>
      <c r="H195">
        <f t="shared" ref="H195:H258" si="27">(G196-G195)/(F196-F195)</f>
        <v>-993.62306097978046</v>
      </c>
      <c r="I195">
        <f t="shared" si="24"/>
        <v>-412.88559498407949</v>
      </c>
      <c r="J195">
        <f t="shared" si="25"/>
        <v>0.91826358968491206</v>
      </c>
    </row>
    <row r="196" spans="1:10" x14ac:dyDescent="0.25">
      <c r="A196">
        <v>196</v>
      </c>
      <c r="B196">
        <v>1030</v>
      </c>
      <c r="C196">
        <v>21.995325999999999</v>
      </c>
      <c r="D196">
        <f t="shared" si="21"/>
        <v>0.21995325999999998</v>
      </c>
      <c r="E196">
        <f t="shared" si="22"/>
        <v>1.3831868565726819</v>
      </c>
      <c r="F196">
        <f t="shared" si="23"/>
        <v>1.203883495145631</v>
      </c>
      <c r="G196">
        <f t="shared" si="26"/>
        <v>1.913205880195417</v>
      </c>
      <c r="H196">
        <f t="shared" si="27"/>
        <v>-38.557699620039841</v>
      </c>
      <c r="I196">
        <f t="shared" si="24"/>
        <v>-410.3880764415577</v>
      </c>
      <c r="J196">
        <f t="shared" si="25"/>
        <v>0.96583681143357758</v>
      </c>
    </row>
    <row r="197" spans="1:10" x14ac:dyDescent="0.25">
      <c r="A197">
        <v>197</v>
      </c>
      <c r="B197">
        <v>1025</v>
      </c>
      <c r="C197">
        <v>22.890577</v>
      </c>
      <c r="D197">
        <f t="shared" si="21"/>
        <v>0.22890577000000001</v>
      </c>
      <c r="E197">
        <f t="shared" si="22"/>
        <v>1.2987578066277945</v>
      </c>
      <c r="F197">
        <f t="shared" si="23"/>
        <v>1.2097560975609756</v>
      </c>
      <c r="G197">
        <f t="shared" si="26"/>
        <v>1.6867718402766396</v>
      </c>
      <c r="H197">
        <f t="shared" si="27"/>
        <v>203.59121682360049</v>
      </c>
      <c r="I197">
        <f t="shared" si="24"/>
        <v>-407.86619186447479</v>
      </c>
      <c r="J197">
        <f t="shared" si="25"/>
        <v>1.0138741621749148</v>
      </c>
    </row>
    <row r="198" spans="1:10" x14ac:dyDescent="0.25">
      <c r="A198">
        <v>198</v>
      </c>
      <c r="B198">
        <v>1020</v>
      </c>
      <c r="C198">
        <v>19.192043000000002</v>
      </c>
      <c r="D198">
        <f t="shared" si="21"/>
        <v>0.19192043000000003</v>
      </c>
      <c r="E198">
        <f t="shared" si="22"/>
        <v>1.7012065663134059</v>
      </c>
      <c r="F198">
        <f t="shared" si="23"/>
        <v>1.2156862745098038</v>
      </c>
      <c r="G198">
        <f t="shared" si="26"/>
        <v>2.894103781267849</v>
      </c>
      <c r="H198">
        <f t="shared" si="27"/>
        <v>1061.9111053046722</v>
      </c>
      <c r="I198">
        <f t="shared" si="24"/>
        <v>-405.31958292879301</v>
      </c>
      <c r="J198">
        <f t="shared" si="25"/>
        <v>1.0623824673352846</v>
      </c>
    </row>
    <row r="199" spans="1:10" x14ac:dyDescent="0.25">
      <c r="A199">
        <v>199</v>
      </c>
      <c r="B199">
        <v>1015</v>
      </c>
      <c r="C199">
        <v>12.565581999999999</v>
      </c>
      <c r="D199">
        <f t="shared" si="21"/>
        <v>0.12565582</v>
      </c>
      <c r="E199">
        <f t="shared" si="22"/>
        <v>3.0419512009068597</v>
      </c>
      <c r="F199">
        <f t="shared" si="23"/>
        <v>1.2216748768472907</v>
      </c>
      <c r="G199">
        <f t="shared" si="26"/>
        <v>9.2534671086986862</v>
      </c>
      <c r="H199">
        <f t="shared" si="27"/>
        <v>-1120.0361041556766</v>
      </c>
      <c r="I199">
        <f t="shared" si="24"/>
        <v>-402.74788424990243</v>
      </c>
      <c r="J199">
        <f t="shared" si="25"/>
        <v>1.1113686868322095</v>
      </c>
    </row>
    <row r="200" spans="1:10" x14ac:dyDescent="0.25">
      <c r="A200">
        <v>200</v>
      </c>
      <c r="B200">
        <v>1010</v>
      </c>
      <c r="C200">
        <v>20.213376</v>
      </c>
      <c r="D200">
        <f t="shared" si="21"/>
        <v>0.20213376</v>
      </c>
      <c r="E200">
        <f t="shared" si="22"/>
        <v>1.5746764343861652</v>
      </c>
      <c r="F200">
        <f t="shared" si="23"/>
        <v>1.2277227722772277</v>
      </c>
      <c r="G200">
        <f t="shared" si="26"/>
        <v>2.4796058730111268</v>
      </c>
      <c r="H200">
        <f t="shared" si="27"/>
        <v>-77.214638188583365</v>
      </c>
      <c r="I200">
        <f t="shared" si="24"/>
        <v>-400.15072320785464</v>
      </c>
      <c r="J200">
        <f t="shared" si="25"/>
        <v>1.1608399184033615</v>
      </c>
    </row>
    <row r="201" spans="1:10" x14ac:dyDescent="0.25">
      <c r="A201">
        <v>201</v>
      </c>
      <c r="B201">
        <v>1005</v>
      </c>
      <c r="C201">
        <v>21.656780000000001</v>
      </c>
      <c r="D201">
        <f t="shared" si="21"/>
        <v>0.2165678</v>
      </c>
      <c r="E201">
        <f t="shared" si="22"/>
        <v>1.4170297061632431</v>
      </c>
      <c r="F201">
        <f t="shared" si="23"/>
        <v>1.2338308457711442</v>
      </c>
      <c r="G201">
        <f t="shared" si="26"/>
        <v>2.0079731881490872</v>
      </c>
      <c r="H201">
        <f t="shared" si="27"/>
        <v>18.00859071227195</v>
      </c>
      <c r="I201">
        <f t="shared" si="24"/>
        <v>-397.52771976737847</v>
      </c>
      <c r="J201">
        <f t="shared" si="25"/>
        <v>1.2108034010349229</v>
      </c>
    </row>
    <row r="202" spans="1:10" x14ac:dyDescent="0.25">
      <c r="A202">
        <v>202</v>
      </c>
      <c r="B202">
        <v>1000</v>
      </c>
      <c r="C202">
        <v>21.283047</v>
      </c>
      <c r="D202">
        <f t="shared" si="21"/>
        <v>0.21283046999999999</v>
      </c>
      <c r="E202">
        <f t="shared" si="22"/>
        <v>1.4557029098334016</v>
      </c>
      <c r="F202">
        <f t="shared" si="23"/>
        <v>1.24</v>
      </c>
      <c r="G202">
        <f t="shared" si="26"/>
        <v>2.1190709616974326</v>
      </c>
      <c r="H202">
        <f t="shared" si="27"/>
        <v>31.339431427142326</v>
      </c>
      <c r="I202">
        <f t="shared" si="24"/>
        <v>-394.87848629249754</v>
      </c>
      <c r="J202">
        <f t="shared" si="25"/>
        <v>1.2612665184927998</v>
      </c>
    </row>
    <row r="203" spans="1:10" x14ac:dyDescent="0.25">
      <c r="A203">
        <v>203</v>
      </c>
      <c r="B203">
        <v>995</v>
      </c>
      <c r="C203">
        <v>20.679067</v>
      </c>
      <c r="D203">
        <f t="shared" si="21"/>
        <v>0.20679067000000001</v>
      </c>
      <c r="E203">
        <f t="shared" si="22"/>
        <v>1.5212993922768587</v>
      </c>
      <c r="F203">
        <f t="shared" si="23"/>
        <v>1.2462311557788945</v>
      </c>
      <c r="G203">
        <f t="shared" si="26"/>
        <v>2.3143518409419399</v>
      </c>
      <c r="H203">
        <f t="shared" si="27"/>
        <v>22.566767498416073</v>
      </c>
      <c r="I203">
        <f t="shared" si="24"/>
        <v>-392.20262735555752</v>
      </c>
      <c r="J203">
        <f t="shared" si="25"/>
        <v>1.3122368029603049</v>
      </c>
    </row>
    <row r="204" spans="1:10" x14ac:dyDescent="0.25">
      <c r="A204">
        <v>204</v>
      </c>
      <c r="B204">
        <v>990</v>
      </c>
      <c r="C204">
        <v>20.276534999999999</v>
      </c>
      <c r="D204">
        <f t="shared" si="21"/>
        <v>0.20276534999999998</v>
      </c>
      <c r="E204">
        <f t="shared" si="22"/>
        <v>1.5672872292051445</v>
      </c>
      <c r="F204">
        <f t="shared" si="23"/>
        <v>1.2525252525252526</v>
      </c>
      <c r="G204">
        <f t="shared" si="26"/>
        <v>2.4563892588295393</v>
      </c>
      <c r="H204">
        <f t="shared" si="27"/>
        <v>313.91119500434542</v>
      </c>
      <c r="I204">
        <f t="shared" si="24"/>
        <v>-389.49973954046663</v>
      </c>
      <c r="J204">
        <f t="shared" si="25"/>
        <v>1.3637219387860657</v>
      </c>
    </row>
    <row r="205" spans="1:10" x14ac:dyDescent="0.25">
      <c r="A205">
        <v>205</v>
      </c>
      <c r="B205">
        <v>985</v>
      </c>
      <c r="C205">
        <v>16.515525</v>
      </c>
      <c r="D205">
        <f t="shared" si="21"/>
        <v>0.16515525</v>
      </c>
      <c r="E205">
        <f t="shared" si="22"/>
        <v>2.1100320958690761</v>
      </c>
      <c r="F205">
        <f t="shared" si="23"/>
        <v>1.2588832487309645</v>
      </c>
      <c r="G205">
        <f t="shared" si="26"/>
        <v>4.4522354455976458</v>
      </c>
      <c r="H205">
        <f t="shared" si="27"/>
        <v>-288.7524389453302</v>
      </c>
      <c r="I205">
        <f t="shared" si="24"/>
        <v>-386.76941123994334</v>
      </c>
      <c r="J205">
        <f t="shared" si="25"/>
        <v>1.4157297663460984</v>
      </c>
    </row>
    <row r="206" spans="1:10" x14ac:dyDescent="0.25">
      <c r="A206">
        <v>206</v>
      </c>
      <c r="B206">
        <v>980</v>
      </c>
      <c r="C206">
        <v>19.902895000000001</v>
      </c>
      <c r="D206">
        <f t="shared" si="21"/>
        <v>0.19902895000000001</v>
      </c>
      <c r="E206">
        <f t="shared" si="22"/>
        <v>1.6117118211649675</v>
      </c>
      <c r="F206">
        <f t="shared" si="23"/>
        <v>1.2653061224489797</v>
      </c>
      <c r="G206">
        <f t="shared" si="26"/>
        <v>2.5976149944828961</v>
      </c>
      <c r="H206">
        <f t="shared" si="27"/>
        <v>-271.13564243290682</v>
      </c>
      <c r="I206">
        <f t="shared" si="24"/>
        <v>-384.01122244655744</v>
      </c>
      <c r="J206">
        <f t="shared" si="25"/>
        <v>1.4682682860240917</v>
      </c>
    </row>
    <row r="207" spans="1:10" x14ac:dyDescent="0.25">
      <c r="A207">
        <v>207</v>
      </c>
      <c r="B207">
        <v>975</v>
      </c>
      <c r="C207">
        <v>28.173611999999999</v>
      </c>
      <c r="D207">
        <f t="shared" si="21"/>
        <v>0.28173611999999998</v>
      </c>
      <c r="E207">
        <f t="shared" si="22"/>
        <v>0.91557838113312306</v>
      </c>
      <c r="F207">
        <f t="shared" si="23"/>
        <v>1.2717948717948717</v>
      </c>
      <c r="G207">
        <f t="shared" si="26"/>
        <v>0.83828377199835036</v>
      </c>
      <c r="H207">
        <f t="shared" si="27"/>
        <v>111.11998607521026</v>
      </c>
      <c r="I207">
        <f t="shared" si="24"/>
        <v>-381.22474453734208</v>
      </c>
      <c r="J207">
        <f t="shared" si="25"/>
        <v>1.5213456623141646</v>
      </c>
    </row>
    <row r="208" spans="1:10" x14ac:dyDescent="0.25">
      <c r="A208">
        <v>208</v>
      </c>
      <c r="B208">
        <v>970</v>
      </c>
      <c r="C208">
        <v>23.423829000000001</v>
      </c>
      <c r="D208">
        <f t="shared" si="21"/>
        <v>0.23423829000000002</v>
      </c>
      <c r="E208">
        <f t="shared" si="22"/>
        <v>1.2516975693899663</v>
      </c>
      <c r="F208">
        <f t="shared" si="23"/>
        <v>1.2783505154639174</v>
      </c>
      <c r="G208">
        <f t="shared" si="26"/>
        <v>1.5667468052167497</v>
      </c>
      <c r="H208">
        <f t="shared" si="27"/>
        <v>249.83393127956901</v>
      </c>
      <c r="I208">
        <f t="shared" si="24"/>
        <v>-378.40954005174308</v>
      </c>
      <c r="J208">
        <f t="shared" si="25"/>
        <v>1.5749702280505282</v>
      </c>
    </row>
    <row r="209" spans="1:10" x14ac:dyDescent="0.25">
      <c r="A209">
        <v>209</v>
      </c>
      <c r="B209">
        <v>965</v>
      </c>
      <c r="C209">
        <v>18.502392</v>
      </c>
      <c r="D209">
        <f t="shared" si="21"/>
        <v>0.18502392000000001</v>
      </c>
      <c r="E209">
        <f t="shared" si="22"/>
        <v>1.7948652557252227</v>
      </c>
      <c r="F209">
        <f t="shared" si="23"/>
        <v>1.2849740932642486</v>
      </c>
      <c r="G209">
        <f t="shared" si="26"/>
        <v>3.2215412862095691</v>
      </c>
      <c r="H209">
        <f t="shared" si="27"/>
        <v>-44.571869815567162</v>
      </c>
      <c r="I209">
        <f t="shared" si="24"/>
        <v>-375.56516246266619</v>
      </c>
      <c r="J209">
        <f t="shared" si="25"/>
        <v>1.6291504887686159</v>
      </c>
    </row>
    <row r="210" spans="1:10" x14ac:dyDescent="0.25">
      <c r="A210">
        <v>210</v>
      </c>
      <c r="B210">
        <v>960</v>
      </c>
      <c r="C210">
        <v>19.126939</v>
      </c>
      <c r="D210">
        <f t="shared" si="21"/>
        <v>0.19126939000000001</v>
      </c>
      <c r="E210">
        <f t="shared" si="22"/>
        <v>1.7097487463910774</v>
      </c>
      <c r="F210">
        <f t="shared" si="23"/>
        <v>1.2916666666666667</v>
      </c>
      <c r="G210">
        <f t="shared" si="26"/>
        <v>2.9232407757858607</v>
      </c>
      <c r="H210">
        <f t="shared" si="27"/>
        <v>-128.96172608787185</v>
      </c>
      <c r="I210">
        <f t="shared" si="24"/>
        <v>-372.69115594036987</v>
      </c>
      <c r="J210">
        <f t="shared" si="25"/>
        <v>1.6838951272025184</v>
      </c>
    </row>
    <row r="211" spans="1:10" x14ac:dyDescent="0.25">
      <c r="A211">
        <v>211</v>
      </c>
      <c r="B211">
        <v>955</v>
      </c>
      <c r="C211">
        <v>21.508815999999999</v>
      </c>
      <c r="D211">
        <f t="shared" si="21"/>
        <v>0.21508816</v>
      </c>
      <c r="E211">
        <f t="shared" si="22"/>
        <v>1.4321722696688317</v>
      </c>
      <c r="F211">
        <f t="shared" si="23"/>
        <v>1.2984293193717278</v>
      </c>
      <c r="G211">
        <f t="shared" si="26"/>
        <v>2.0511174100083727</v>
      </c>
      <c r="H211">
        <f t="shared" si="27"/>
        <v>1153.0794127602348</v>
      </c>
      <c r="I211">
        <f t="shared" si="24"/>
        <v>-369.78705510893951</v>
      </c>
      <c r="J211">
        <f t="shared" si="25"/>
        <v>1.739213007923686</v>
      </c>
    </row>
    <row r="212" spans="1:10" x14ac:dyDescent="0.25">
      <c r="A212">
        <v>212</v>
      </c>
      <c r="B212">
        <v>950</v>
      </c>
      <c r="C212">
        <v>12.224221999999999</v>
      </c>
      <c r="D212">
        <f t="shared" si="21"/>
        <v>0.12224222</v>
      </c>
      <c r="E212">
        <f t="shared" si="22"/>
        <v>3.1513609633010935</v>
      </c>
      <c r="F212">
        <f t="shared" si="23"/>
        <v>1.3052631578947369</v>
      </c>
      <c r="G212">
        <f t="shared" si="26"/>
        <v>9.931075921017996</v>
      </c>
      <c r="H212">
        <f t="shared" si="27"/>
        <v>-715.3873091251894</v>
      </c>
      <c r="I212">
        <f t="shared" si="24"/>
        <v>-366.85238479507314</v>
      </c>
      <c r="J212">
        <f t="shared" si="25"/>
        <v>1.7951131821261299</v>
      </c>
    </row>
    <row r="213" spans="1:10" x14ac:dyDescent="0.25">
      <c r="A213">
        <v>213</v>
      </c>
      <c r="B213">
        <v>945</v>
      </c>
      <c r="C213">
        <v>15.849387999999999</v>
      </c>
      <c r="D213">
        <f t="shared" si="21"/>
        <v>0.15849388</v>
      </c>
      <c r="E213">
        <f t="shared" si="22"/>
        <v>2.2339428815720028</v>
      </c>
      <c r="F213">
        <f t="shared" si="23"/>
        <v>1.3121693121693121</v>
      </c>
      <c r="G213">
        <f t="shared" si="26"/>
        <v>4.9905007981262237</v>
      </c>
      <c r="H213">
        <f t="shared" si="27"/>
        <v>6262.8073442746027</v>
      </c>
      <c r="I213">
        <f t="shared" si="24"/>
        <v>-363.88665976889069</v>
      </c>
      <c r="J213">
        <f t="shared" si="25"/>
        <v>1.8516048925635182</v>
      </c>
    </row>
    <row r="214" spans="1:10" x14ac:dyDescent="0.25">
      <c r="A214">
        <v>214</v>
      </c>
      <c r="B214">
        <v>940</v>
      </c>
      <c r="C214">
        <v>6.291474</v>
      </c>
      <c r="D214">
        <f t="shared" si="21"/>
        <v>6.2914739999999997E-2</v>
      </c>
      <c r="E214">
        <f t="shared" si="22"/>
        <v>6.9787206027495916</v>
      </c>
      <c r="F214">
        <f t="shared" si="23"/>
        <v>1.3191489361702127</v>
      </c>
      <c r="G214">
        <f t="shared" si="26"/>
        <v>48.702541251241627</v>
      </c>
      <c r="H214">
        <f t="shared" si="27"/>
        <v>-6556.8031780777965</v>
      </c>
      <c r="I214">
        <f t="shared" si="24"/>
        <v>-360.88938447647217</v>
      </c>
      <c r="J214">
        <f t="shared" si="25"/>
        <v>1.9086975786438583</v>
      </c>
    </row>
    <row r="215" spans="1:10" x14ac:dyDescent="0.25">
      <c r="A215">
        <v>215</v>
      </c>
      <c r="B215">
        <v>935</v>
      </c>
      <c r="C215">
        <v>20.296606000000001</v>
      </c>
      <c r="D215">
        <f t="shared" si="21"/>
        <v>0.20296606</v>
      </c>
      <c r="E215">
        <f t="shared" si="22"/>
        <v>1.5649490893007518</v>
      </c>
      <c r="F215">
        <f t="shared" si="23"/>
        <v>1.3262032085561497</v>
      </c>
      <c r="G215">
        <f t="shared" si="26"/>
        <v>2.4490656521032523</v>
      </c>
      <c r="H215">
        <f t="shared" si="27"/>
        <v>-7.414818223746094</v>
      </c>
      <c r="I215">
        <f t="shared" si="24"/>
        <v>-357.860052763814</v>
      </c>
      <c r="J215">
        <f t="shared" si="25"/>
        <v>1.9664008816876244</v>
      </c>
    </row>
    <row r="216" spans="1:10" x14ac:dyDescent="0.25">
      <c r="A216">
        <v>216</v>
      </c>
      <c r="B216">
        <v>930</v>
      </c>
      <c r="C216">
        <v>20.443650000000002</v>
      </c>
      <c r="D216">
        <f t="shared" si="21"/>
        <v>0.20443650000000002</v>
      </c>
      <c r="E216">
        <f t="shared" si="22"/>
        <v>1.5479654624596144</v>
      </c>
      <c r="F216">
        <f t="shared" si="23"/>
        <v>1.3333333333333333</v>
      </c>
      <c r="G216">
        <f t="shared" si="26"/>
        <v>2.3961970729678082</v>
      </c>
      <c r="H216">
        <f t="shared" si="27"/>
        <v>261.78427187830459</v>
      </c>
      <c r="I216">
        <f t="shared" si="24"/>
        <v>-354.7981475918798</v>
      </c>
      <c r="J216">
        <f t="shared" si="25"/>
        <v>2.0247246503555179</v>
      </c>
    </row>
    <row r="217" spans="1:10" x14ac:dyDescent="0.25">
      <c r="A217">
        <v>217</v>
      </c>
      <c r="B217">
        <v>925</v>
      </c>
      <c r="C217">
        <v>16.745961999999999</v>
      </c>
      <c r="D217">
        <f t="shared" si="21"/>
        <v>0.16745961999999998</v>
      </c>
      <c r="E217">
        <f t="shared" si="22"/>
        <v>2.0695242361428519</v>
      </c>
      <c r="F217">
        <f t="shared" si="23"/>
        <v>1.3405405405405406</v>
      </c>
      <c r="G217">
        <f t="shared" si="26"/>
        <v>4.2829305639826547</v>
      </c>
      <c r="H217">
        <f t="shared" si="27"/>
        <v>-91.62360898400884</v>
      </c>
      <c r="I217">
        <f t="shared" si="24"/>
        <v>-351.70314074241116</v>
      </c>
      <c r="J217">
        <f t="shared" si="25"/>
        <v>2.0836789462522542</v>
      </c>
    </row>
    <row r="218" spans="1:10" x14ac:dyDescent="0.25">
      <c r="A218">
        <v>218</v>
      </c>
      <c r="B218">
        <v>920</v>
      </c>
      <c r="C218">
        <v>17.777567000000001</v>
      </c>
      <c r="D218">
        <f t="shared" si="21"/>
        <v>0.17777567000000002</v>
      </c>
      <c r="E218">
        <f t="shared" si="22"/>
        <v>1.901421181098484</v>
      </c>
      <c r="F218">
        <f t="shared" si="23"/>
        <v>1.3478260869565217</v>
      </c>
      <c r="G218">
        <f t="shared" si="26"/>
        <v>3.6154025079299541</v>
      </c>
      <c r="H218">
        <f t="shared" si="27"/>
        <v>2195.3421718823406</v>
      </c>
      <c r="I218">
        <f t="shared" si="24"/>
        <v>-348.57449251414414</v>
      </c>
      <c r="J218">
        <f t="shared" si="25"/>
        <v>2.1432740497130833</v>
      </c>
    </row>
    <row r="219" spans="1:10" x14ac:dyDescent="0.25">
      <c r="A219">
        <v>219</v>
      </c>
      <c r="B219">
        <v>915</v>
      </c>
      <c r="C219">
        <v>9.2563589999999998</v>
      </c>
      <c r="D219">
        <f t="shared" si="21"/>
        <v>9.2563590000000001E-2</v>
      </c>
      <c r="E219">
        <f t="shared" si="22"/>
        <v>4.4479737561696133</v>
      </c>
      <c r="F219">
        <f t="shared" si="23"/>
        <v>1.355191256830601</v>
      </c>
      <c r="G219">
        <f t="shared" si="26"/>
        <v>19.784470535573618</v>
      </c>
      <c r="H219">
        <f t="shared" si="27"/>
        <v>-2561.8731233557296</v>
      </c>
      <c r="I219">
        <f t="shared" si="24"/>
        <v>-345.41165140906537</v>
      </c>
      <c r="J219">
        <f t="shared" si="25"/>
        <v>2.2035204657800413</v>
      </c>
    </row>
    <row r="220" spans="1:10" x14ac:dyDescent="0.25">
      <c r="A220">
        <v>220</v>
      </c>
      <c r="B220">
        <v>910</v>
      </c>
      <c r="C220">
        <v>29.513265000000001</v>
      </c>
      <c r="D220">
        <f t="shared" si="21"/>
        <v>0.29513265</v>
      </c>
      <c r="E220">
        <f t="shared" si="22"/>
        <v>0.84171978446983498</v>
      </c>
      <c r="F220">
        <f t="shared" si="23"/>
        <v>1.3626373626373627</v>
      </c>
      <c r="G220">
        <f t="shared" si="26"/>
        <v>0.7084921955679454</v>
      </c>
      <c r="H220">
        <f t="shared" si="27"/>
        <v>-23.035573841703375</v>
      </c>
      <c r="I220">
        <f t="shared" si="24"/>
        <v>-342.2140538083263</v>
      </c>
      <c r="J220">
        <f t="shared" si="25"/>
        <v>2.2644289303752103</v>
      </c>
    </row>
    <row r="221" spans="1:10" x14ac:dyDescent="0.25">
      <c r="A221">
        <v>221</v>
      </c>
      <c r="B221">
        <v>905</v>
      </c>
      <c r="C221">
        <v>31.796427000000001</v>
      </c>
      <c r="D221">
        <f t="shared" si="21"/>
        <v>0.31796426999999999</v>
      </c>
      <c r="E221">
        <f t="shared" si="22"/>
        <v>0.73148586317046382</v>
      </c>
      <c r="F221">
        <f t="shared" si="23"/>
        <v>1.3701657458563536</v>
      </c>
      <c r="G221">
        <f t="shared" si="26"/>
        <v>0.53507156801823852</v>
      </c>
      <c r="H221">
        <f t="shared" si="27"/>
        <v>507.40192290890457</v>
      </c>
      <c r="I221">
        <f t="shared" si="24"/>
        <v>-338.98112363741336</v>
      </c>
      <c r="J221">
        <f t="shared" si="25"/>
        <v>2.3260104166786117</v>
      </c>
    </row>
    <row r="222" spans="1:10" x14ac:dyDescent="0.25">
      <c r="A222">
        <v>222</v>
      </c>
      <c r="B222">
        <v>900</v>
      </c>
      <c r="C222">
        <v>16.588916000000001</v>
      </c>
      <c r="D222">
        <f t="shared" si="21"/>
        <v>0.16588916000000001</v>
      </c>
      <c r="E222">
        <f t="shared" si="22"/>
        <v>2.0970052937922694</v>
      </c>
      <c r="F222">
        <f t="shared" si="23"/>
        <v>1.3777777777777778</v>
      </c>
      <c r="G222">
        <f t="shared" si="26"/>
        <v>4.3974312021928021</v>
      </c>
      <c r="H222">
        <f t="shared" si="27"/>
        <v>594.52447051544152</v>
      </c>
      <c r="I222">
        <f t="shared" si="24"/>
        <v>-335.712272020157</v>
      </c>
      <c r="J222">
        <f t="shared" si="25"/>
        <v>2.3882761417187162</v>
      </c>
    </row>
    <row r="223" spans="1:10" x14ac:dyDescent="0.25">
      <c r="A223">
        <v>223</v>
      </c>
      <c r="B223">
        <v>895</v>
      </c>
      <c r="C223">
        <v>-26.863392999999999</v>
      </c>
      <c r="D223">
        <f t="shared" si="21"/>
        <v>-0.26863392999999997</v>
      </c>
      <c r="E223">
        <f t="shared" si="22"/>
        <v>-2.9955859417074473</v>
      </c>
      <c r="F223">
        <f t="shared" si="23"/>
        <v>1.3854748603351956</v>
      </c>
      <c r="G223">
        <f t="shared" si="26"/>
        <v>8.9735351341552931</v>
      </c>
      <c r="H223">
        <f t="shared" si="27"/>
        <v>-1109.3669672911788</v>
      </c>
      <c r="I223">
        <f t="shared" si="24"/>
        <v>-332.40689692114358</v>
      </c>
      <c r="J223">
        <f t="shared" si="25"/>
        <v>2.4512375731838532</v>
      </c>
    </row>
    <row r="224" spans="1:10" x14ac:dyDescent="0.25">
      <c r="A224">
        <v>224</v>
      </c>
      <c r="B224">
        <v>890</v>
      </c>
      <c r="C224">
        <v>35.614870000000003</v>
      </c>
      <c r="D224">
        <f t="shared" si="21"/>
        <v>0.35614870000000004</v>
      </c>
      <c r="E224">
        <f t="shared" si="22"/>
        <v>0.58198232439384145</v>
      </c>
      <c r="F224">
        <f t="shared" si="23"/>
        <v>1.3932584269662922</v>
      </c>
      <c r="G224">
        <f t="shared" si="26"/>
        <v>0.33870342590685848</v>
      </c>
      <c r="H224">
        <f t="shared" si="27"/>
        <v>23051.277517682996</v>
      </c>
      <c r="I224">
        <f t="shared" si="24"/>
        <v>-329.06438277607378</v>
      </c>
      <c r="J224">
        <f t="shared" si="25"/>
        <v>2.5149064364632032</v>
      </c>
    </row>
    <row r="225" spans="1:10" x14ac:dyDescent="0.25">
      <c r="A225">
        <v>225</v>
      </c>
      <c r="B225">
        <v>885</v>
      </c>
      <c r="C225">
        <v>-4.0119429999999996</v>
      </c>
      <c r="D225">
        <f t="shared" si="21"/>
        <v>-4.0119429999999998E-2</v>
      </c>
      <c r="E225">
        <f t="shared" si="22"/>
        <v>-13.482848942065292</v>
      </c>
      <c r="F225">
        <f t="shared" si="23"/>
        <v>1.4011299435028248</v>
      </c>
      <c r="G225">
        <f t="shared" si="26"/>
        <v>181.78721559455116</v>
      </c>
      <c r="H225">
        <f t="shared" si="27"/>
        <v>-21862.859392064896</v>
      </c>
      <c r="I225">
        <f t="shared" si="24"/>
        <v>-325.68410010959087</v>
      </c>
      <c r="J225">
        <f t="shared" si="25"/>
        <v>2.5792947219264999</v>
      </c>
    </row>
    <row r="226" spans="1:10" x14ac:dyDescent="0.25">
      <c r="A226">
        <v>226</v>
      </c>
      <c r="B226">
        <v>880</v>
      </c>
      <c r="C226">
        <v>-30.710083999999998</v>
      </c>
      <c r="D226">
        <f t="shared" si="21"/>
        <v>-0.30710083999999999</v>
      </c>
      <c r="E226">
        <f t="shared" si="22"/>
        <v>-2.7816801248878145</v>
      </c>
      <c r="F226">
        <f t="shared" si="23"/>
        <v>1.4090909090909092</v>
      </c>
      <c r="G226">
        <f t="shared" si="26"/>
        <v>7.7377443171958875</v>
      </c>
      <c r="H226">
        <f t="shared" si="27"/>
        <v>-919.55649547961275</v>
      </c>
      <c r="I226">
        <f t="shared" si="24"/>
        <v>-322.26540514007957</v>
      </c>
      <c r="J226">
        <f t="shared" si="25"/>
        <v>2.6444146924518801</v>
      </c>
    </row>
    <row r="227" spans="1:10" x14ac:dyDescent="0.25">
      <c r="A227">
        <v>227</v>
      </c>
      <c r="B227">
        <v>875</v>
      </c>
      <c r="C227">
        <v>35.745215999999999</v>
      </c>
      <c r="D227">
        <f t="shared" si="21"/>
        <v>0.35745216000000002</v>
      </c>
      <c r="E227">
        <f t="shared" si="22"/>
        <v>0.57751466194618262</v>
      </c>
      <c r="F227">
        <f t="shared" si="23"/>
        <v>1.417142857142857</v>
      </c>
      <c r="G227">
        <f t="shared" si="26"/>
        <v>0.33352318476281356</v>
      </c>
      <c r="H227">
        <f t="shared" si="27"/>
        <v>137.08881949746677</v>
      </c>
      <c r="I227">
        <f t="shared" si="24"/>
        <v>-318.80763937091695</v>
      </c>
      <c r="J227">
        <f t="shared" si="25"/>
        <v>2.7102788912118356</v>
      </c>
    </row>
    <row r="228" spans="1:10" x14ac:dyDescent="0.25">
      <c r="A228">
        <v>228</v>
      </c>
      <c r="B228">
        <v>870</v>
      </c>
      <c r="C228">
        <v>23.989688000000001</v>
      </c>
      <c r="D228">
        <f t="shared" si="21"/>
        <v>0.23989688000000001</v>
      </c>
      <c r="E228">
        <f t="shared" si="22"/>
        <v>1.2041772969988904</v>
      </c>
      <c r="F228">
        <f t="shared" si="23"/>
        <v>1.4252873563218391</v>
      </c>
      <c r="G228">
        <f t="shared" si="26"/>
        <v>1.4500429626075539</v>
      </c>
      <c r="H228">
        <f t="shared" si="27"/>
        <v>456.31212999602099</v>
      </c>
      <c r="I228">
        <f t="shared" si="24"/>
        <v>-315.31012916762586</v>
      </c>
      <c r="J228">
        <f t="shared" si="25"/>
        <v>2.7769001497276538</v>
      </c>
    </row>
    <row r="229" spans="1:10" x14ac:dyDescent="0.25">
      <c r="A229">
        <v>229</v>
      </c>
      <c r="B229">
        <v>865</v>
      </c>
      <c r="C229">
        <v>-47.954946</v>
      </c>
      <c r="D229">
        <f t="shared" si="21"/>
        <v>-0.47954945999999998</v>
      </c>
      <c r="E229">
        <f t="shared" si="22"/>
        <v>-2.2824200496298039</v>
      </c>
      <c r="F229">
        <f t="shared" si="23"/>
        <v>1.4335260115606936</v>
      </c>
      <c r="G229">
        <f t="shared" si="26"/>
        <v>5.2094412829521168</v>
      </c>
      <c r="H229">
        <f t="shared" si="27"/>
        <v>28223.05829971925</v>
      </c>
      <c r="I229">
        <f t="shared" si="24"/>
        <v>-311.77218532036613</v>
      </c>
      <c r="J229">
        <f t="shared" si="25"/>
        <v>2.8442915962031918</v>
      </c>
    </row>
    <row r="230" spans="1:10" x14ac:dyDescent="0.25">
      <c r="A230">
        <v>230</v>
      </c>
      <c r="B230">
        <v>860</v>
      </c>
      <c r="C230">
        <v>3.032003</v>
      </c>
      <c r="D230">
        <f t="shared" si="21"/>
        <v>3.0320030000000001E-2</v>
      </c>
      <c r="E230">
        <f t="shared" si="22"/>
        <v>15.505908869799944</v>
      </c>
      <c r="F230">
        <f t="shared" si="23"/>
        <v>1.441860465116279</v>
      </c>
      <c r="G230">
        <f t="shared" si="26"/>
        <v>240.43320987854057</v>
      </c>
      <c r="H230">
        <f t="shared" si="27"/>
        <v>-28160.114121340644</v>
      </c>
      <c r="I230">
        <f t="shared" si="24"/>
        <v>-308.19310259116151</v>
      </c>
      <c r="J230">
        <f t="shared" si="25"/>
        <v>2.9124666641493757</v>
      </c>
    </row>
    <row r="231" spans="1:10" x14ac:dyDescent="0.25">
      <c r="A231">
        <v>231</v>
      </c>
      <c r="B231">
        <v>855</v>
      </c>
      <c r="C231">
        <v>18.982778</v>
      </c>
      <c r="D231">
        <f t="shared" si="21"/>
        <v>0.18982778</v>
      </c>
      <c r="E231">
        <f t="shared" si="22"/>
        <v>1.7288803199924911</v>
      </c>
      <c r="F231">
        <f t="shared" si="23"/>
        <v>1.4502923976608186</v>
      </c>
      <c r="G231">
        <f t="shared" si="26"/>
        <v>2.9890271608573387</v>
      </c>
      <c r="H231">
        <f t="shared" si="27"/>
        <v>1.3689954240766564</v>
      </c>
      <c r="I231">
        <f t="shared" si="24"/>
        <v>-304.57215924524098</v>
      </c>
      <c r="J231">
        <f t="shared" si="25"/>
        <v>2.9814391013113042</v>
      </c>
    </row>
    <row r="232" spans="1:10" x14ac:dyDescent="0.25">
      <c r="A232">
        <v>232</v>
      </c>
      <c r="B232">
        <v>850</v>
      </c>
      <c r="C232">
        <v>18.957585000000002</v>
      </c>
      <c r="D232">
        <f t="shared" si="21"/>
        <v>0.18957585000000002</v>
      </c>
      <c r="E232">
        <f t="shared" si="22"/>
        <v>1.7322546698411809</v>
      </c>
      <c r="F232">
        <f t="shared" si="23"/>
        <v>1.4588235294117646</v>
      </c>
      <c r="G232">
        <f t="shared" si="26"/>
        <v>3.0007062411865788</v>
      </c>
      <c r="H232">
        <f t="shared" si="27"/>
        <v>8.3661557566216924</v>
      </c>
      <c r="I232">
        <f t="shared" si="24"/>
        <v>-300.90861656583911</v>
      </c>
      <c r="J232">
        <f t="shared" si="25"/>
        <v>3.0512229789104328</v>
      </c>
    </row>
    <row r="233" spans="1:10" x14ac:dyDescent="0.25">
      <c r="A233">
        <v>233</v>
      </c>
      <c r="B233">
        <v>845</v>
      </c>
      <c r="C233">
        <v>18.804389</v>
      </c>
      <c r="D233">
        <f t="shared" si="21"/>
        <v>0.18804388999999999</v>
      </c>
      <c r="E233">
        <f t="shared" si="22"/>
        <v>1.7529756605394946</v>
      </c>
      <c r="F233">
        <f t="shared" si="23"/>
        <v>1.4674556213017751</v>
      </c>
      <c r="G233">
        <f t="shared" si="26"/>
        <v>3.0729236664438773</v>
      </c>
      <c r="H233">
        <f t="shared" si="27"/>
        <v>10.618601945992426</v>
      </c>
      <c r="I233">
        <f t="shared" si="24"/>
        <v>-297.20171835176973</v>
      </c>
      <c r="J233">
        <f t="shared" si="25"/>
        <v>3.1218327012148759</v>
      </c>
    </row>
    <row r="234" spans="1:10" x14ac:dyDescent="0.25">
      <c r="A234">
        <v>234</v>
      </c>
      <c r="B234">
        <v>840</v>
      </c>
      <c r="C234">
        <v>18.613897000000001</v>
      </c>
      <c r="D234">
        <f t="shared" si="21"/>
        <v>0.18613897000000001</v>
      </c>
      <c r="E234">
        <f t="shared" si="22"/>
        <v>1.7792345583320377</v>
      </c>
      <c r="F234">
        <f t="shared" si="23"/>
        <v>1.4761904761904763</v>
      </c>
      <c r="G234">
        <f t="shared" si="26"/>
        <v>3.1656756135630011</v>
      </c>
      <c r="H234">
        <f t="shared" si="27"/>
        <v>10.531072188068945</v>
      </c>
      <c r="I234">
        <f t="shared" si="24"/>
        <v>-293.45069039705663</v>
      </c>
      <c r="J234">
        <f t="shared" si="25"/>
        <v>3.1932830154515166</v>
      </c>
    </row>
    <row r="235" spans="1:10" x14ac:dyDescent="0.25">
      <c r="A235">
        <v>235</v>
      </c>
      <c r="B235">
        <v>835</v>
      </c>
      <c r="C235">
        <v>18.429389</v>
      </c>
      <c r="D235">
        <f t="shared" si="21"/>
        <v>0.18429389000000002</v>
      </c>
      <c r="E235">
        <f t="shared" si="22"/>
        <v>1.8052048765461841</v>
      </c>
      <c r="F235">
        <f t="shared" si="23"/>
        <v>1.4850299401197604</v>
      </c>
      <c r="G235">
        <f t="shared" si="26"/>
        <v>3.2587646463061239</v>
      </c>
      <c r="H235">
        <f t="shared" si="27"/>
        <v>8.9427526889105771</v>
      </c>
      <c r="I235">
        <f t="shared" si="24"/>
        <v>-289.65473995186801</v>
      </c>
      <c r="J235">
        <f t="shared" si="25"/>
        <v>3.2655890220742219</v>
      </c>
    </row>
    <row r="236" spans="1:10" x14ac:dyDescent="0.25">
      <c r="A236">
        <v>236</v>
      </c>
      <c r="B236">
        <v>830</v>
      </c>
      <c r="C236">
        <v>18.275856999999998</v>
      </c>
      <c r="D236">
        <f t="shared" si="21"/>
        <v>0.18275856999999998</v>
      </c>
      <c r="E236">
        <f t="shared" si="22"/>
        <v>1.8272291004149492</v>
      </c>
      <c r="F236">
        <f t="shared" si="23"/>
        <v>1.4939759036144578</v>
      </c>
      <c r="G236">
        <f t="shared" si="26"/>
        <v>3.3387661854032245</v>
      </c>
      <c r="H236">
        <f t="shared" si="27"/>
        <v>20.076324372206738</v>
      </c>
      <c r="I236">
        <f t="shared" si="24"/>
        <v>-285.81305516396628</v>
      </c>
      <c r="J236">
        <f t="shared" si="25"/>
        <v>3.3387661854032249</v>
      </c>
    </row>
    <row r="237" spans="1:10" x14ac:dyDescent="0.25">
      <c r="A237">
        <v>237</v>
      </c>
      <c r="B237">
        <v>825</v>
      </c>
      <c r="C237">
        <v>17.943035999999999</v>
      </c>
      <c r="D237">
        <f t="shared" si="21"/>
        <v>0.17943035999999998</v>
      </c>
      <c r="E237">
        <f t="shared" si="22"/>
        <v>1.8763116066024992</v>
      </c>
      <c r="F237">
        <f t="shared" si="23"/>
        <v>1.5030303030303029</v>
      </c>
      <c r="G237">
        <f t="shared" si="26"/>
        <v>3.5205452450712515</v>
      </c>
      <c r="H237">
        <f t="shared" si="27"/>
        <v>14.542025743668106</v>
      </c>
      <c r="I237">
        <f t="shared" si="24"/>
        <v>-281.92480449984748</v>
      </c>
      <c r="J237">
        <f t="shared" si="25"/>
        <v>3.4128303446513684</v>
      </c>
    </row>
    <row r="238" spans="1:10" x14ac:dyDescent="0.25">
      <c r="A238">
        <v>238</v>
      </c>
      <c r="B238">
        <v>820</v>
      </c>
      <c r="C238">
        <v>17.712052</v>
      </c>
      <c r="D238">
        <f t="shared" si="21"/>
        <v>0.17712052</v>
      </c>
      <c r="E238">
        <f t="shared" si="22"/>
        <v>1.9114968683613576</v>
      </c>
      <c r="F238">
        <f t="shared" si="23"/>
        <v>1.5121951219512195</v>
      </c>
      <c r="G238">
        <f t="shared" si="26"/>
        <v>3.6538202777552771</v>
      </c>
      <c r="H238">
        <f t="shared" si="27"/>
        <v>12.474813025160945</v>
      </c>
      <c r="I238">
        <f t="shared" si="24"/>
        <v>-277.98913614470291</v>
      </c>
      <c r="J238">
        <f t="shared" si="25"/>
        <v>3.487797725353758</v>
      </c>
    </row>
    <row r="239" spans="1:10" x14ac:dyDescent="0.25">
      <c r="A239">
        <v>239</v>
      </c>
      <c r="B239">
        <v>815</v>
      </c>
      <c r="C239">
        <v>17.519669</v>
      </c>
      <c r="D239">
        <f t="shared" si="21"/>
        <v>0.17519669000000002</v>
      </c>
      <c r="E239">
        <f t="shared" si="22"/>
        <v>1.9415335420633686</v>
      </c>
      <c r="F239">
        <f t="shared" si="23"/>
        <v>1.5214723926380369</v>
      </c>
      <c r="G239">
        <f t="shared" si="26"/>
        <v>3.7695524949571304</v>
      </c>
      <c r="H239">
        <f t="shared" si="27"/>
        <v>7.5041602679306409</v>
      </c>
      <c r="I239">
        <f t="shared" si="24"/>
        <v>-274.00517738029271</v>
      </c>
      <c r="J239">
        <f t="shared" si="25"/>
        <v>3.563684951218141</v>
      </c>
    </row>
    <row r="240" spans="1:10" x14ac:dyDescent="0.25">
      <c r="A240">
        <v>240</v>
      </c>
      <c r="B240">
        <v>810</v>
      </c>
      <c r="C240">
        <v>17.406020000000002</v>
      </c>
      <c r="D240">
        <f t="shared" si="21"/>
        <v>0.17406020000000003</v>
      </c>
      <c r="E240">
        <f t="shared" si="22"/>
        <v>1.9595994754229857</v>
      </c>
      <c r="F240">
        <f t="shared" si="23"/>
        <v>1.5308641975308641</v>
      </c>
      <c r="G240">
        <f t="shared" si="26"/>
        <v>3.8400301040780409</v>
      </c>
      <c r="H240">
        <f t="shared" si="27"/>
        <v>13.082792389585283</v>
      </c>
      <c r="I240">
        <f t="shared" si="24"/>
        <v>-269.97203393977873</v>
      </c>
      <c r="J240">
        <f t="shared" si="25"/>
        <v>3.6405090564141798</v>
      </c>
    </row>
    <row r="241" spans="1:10" x14ac:dyDescent="0.25">
      <c r="A241">
        <v>241</v>
      </c>
      <c r="B241">
        <v>805</v>
      </c>
      <c r="C241">
        <v>17.21153</v>
      </c>
      <c r="D241">
        <f t="shared" si="21"/>
        <v>0.1721153</v>
      </c>
      <c r="E241">
        <f t="shared" si="22"/>
        <v>1.9910870111317533</v>
      </c>
      <c r="F241">
        <f t="shared" si="23"/>
        <v>1.5403726708074534</v>
      </c>
      <c r="G241">
        <f t="shared" si="26"/>
        <v>3.9644274858975788</v>
      </c>
      <c r="H241">
        <f t="shared" si="27"/>
        <v>10.029887738936289</v>
      </c>
      <c r="I241">
        <f t="shared" si="24"/>
        <v>-265.88878933851299</v>
      </c>
      <c r="J241">
        <f t="shared" si="25"/>
        <v>3.7182874983207306</v>
      </c>
    </row>
    <row r="242" spans="1:10" x14ac:dyDescent="0.25">
      <c r="A242">
        <v>242</v>
      </c>
      <c r="B242">
        <v>800</v>
      </c>
      <c r="C242">
        <v>17.065655</v>
      </c>
      <c r="D242">
        <f t="shared" si="21"/>
        <v>0.17065654999999999</v>
      </c>
      <c r="E242">
        <f t="shared" si="22"/>
        <v>2.0151894493879738</v>
      </c>
      <c r="F242">
        <f t="shared" si="23"/>
        <v>1.55</v>
      </c>
      <c r="G242">
        <f t="shared" si="26"/>
        <v>4.0609885169246054</v>
      </c>
      <c r="H242">
        <f t="shared" si="27"/>
        <v>15.285681689600844</v>
      </c>
      <c r="I242">
        <f t="shared" si="24"/>
        <v>-261.75450417973138</v>
      </c>
      <c r="J242">
        <f t="shared" si="25"/>
        <v>3.7970381707511134</v>
      </c>
    </row>
    <row r="243" spans="1:10" x14ac:dyDescent="0.25">
      <c r="A243">
        <v>243</v>
      </c>
      <c r="B243">
        <v>795</v>
      </c>
      <c r="C243">
        <v>16.848718000000002</v>
      </c>
      <c r="D243">
        <f t="shared" si="21"/>
        <v>0.16848718000000001</v>
      </c>
      <c r="E243">
        <f t="shared" si="22"/>
        <v>2.0518284234573581</v>
      </c>
      <c r="F243">
        <f t="shared" si="23"/>
        <v>1.5597484276729561</v>
      </c>
      <c r="G243">
        <f t="shared" si="26"/>
        <v>4.2099998793075075</v>
      </c>
      <c r="H243">
        <f t="shared" si="27"/>
        <v>8.2200561704312722</v>
      </c>
      <c r="I243">
        <f t="shared" si="24"/>
        <v>-257.56821543404692</v>
      </c>
      <c r="J243">
        <f t="shared" si="25"/>
        <v>3.8767794176774757</v>
      </c>
    </row>
    <row r="244" spans="1:10" x14ac:dyDescent="0.25">
      <c r="A244">
        <v>244</v>
      </c>
      <c r="B244">
        <v>790</v>
      </c>
      <c r="C244">
        <v>16.734521000000001</v>
      </c>
      <c r="D244">
        <f t="shared" si="21"/>
        <v>0.16734521000000002</v>
      </c>
      <c r="E244">
        <f t="shared" si="22"/>
        <v>2.0715083488494952</v>
      </c>
      <c r="F244">
        <f t="shared" si="23"/>
        <v>1.5696202531645569</v>
      </c>
      <c r="G244">
        <f t="shared" si="26"/>
        <v>4.2911468393531615</v>
      </c>
      <c r="H244">
        <f t="shared" si="27"/>
        <v>9.9470707915651282</v>
      </c>
      <c r="I244">
        <f t="shared" si="24"/>
        <v>-253.32893569158171</v>
      </c>
      <c r="J244">
        <f t="shared" si="25"/>
        <v>3.9575300474763235</v>
      </c>
    </row>
    <row r="245" spans="1:10" x14ac:dyDescent="0.25">
      <c r="A245">
        <v>245</v>
      </c>
      <c r="B245">
        <v>785</v>
      </c>
      <c r="C245">
        <v>16.598151999999999</v>
      </c>
      <c r="D245">
        <f t="shared" si="21"/>
        <v>0.16598151999999999</v>
      </c>
      <c r="E245">
        <f t="shared" si="22"/>
        <v>2.0953743072768294</v>
      </c>
      <c r="F245">
        <f t="shared" si="23"/>
        <v>1.5796178343949046</v>
      </c>
      <c r="G245">
        <f t="shared" si="26"/>
        <v>4.3905934875958526</v>
      </c>
      <c r="H245">
        <f t="shared" si="27"/>
        <v>8.739845910545986</v>
      </c>
      <c r="I245">
        <f t="shared" si="24"/>
        <v>-249.03565238551801</v>
      </c>
      <c r="J245">
        <f t="shared" si="25"/>
        <v>4.0393093477184685</v>
      </c>
    </row>
    <row r="246" spans="1:10" x14ac:dyDescent="0.25">
      <c r="A246">
        <v>246</v>
      </c>
      <c r="B246">
        <v>780</v>
      </c>
      <c r="C246">
        <v>16.479968</v>
      </c>
      <c r="D246">
        <f t="shared" si="21"/>
        <v>0.16479968</v>
      </c>
      <c r="E246">
        <f t="shared" si="22"/>
        <v>2.1163863137601431</v>
      </c>
      <c r="F246">
        <f t="shared" si="23"/>
        <v>1.5897435897435896</v>
      </c>
      <c r="G246">
        <f t="shared" si="26"/>
        <v>4.4790910290712471</v>
      </c>
      <c r="H246">
        <f t="shared" si="27"/>
        <v>5.5710921436093743</v>
      </c>
      <c r="I246">
        <f t="shared" si="24"/>
        <v>-244.68732698578708</v>
      </c>
      <c r="J246">
        <f t="shared" si="25"/>
        <v>4.1221371005278193</v>
      </c>
    </row>
    <row r="247" spans="1:10" x14ac:dyDescent="0.25">
      <c r="A247">
        <v>247</v>
      </c>
      <c r="B247">
        <v>775</v>
      </c>
      <c r="C247">
        <v>16.405184999999999</v>
      </c>
      <c r="D247">
        <f t="shared" si="21"/>
        <v>0.16405185</v>
      </c>
      <c r="E247">
        <f t="shared" si="22"/>
        <v>2.1298428194757402</v>
      </c>
      <c r="F247">
        <f t="shared" si="23"/>
        <v>1.6</v>
      </c>
      <c r="G247">
        <f t="shared" si="26"/>
        <v>4.5362304356723699</v>
      </c>
      <c r="H247">
        <f t="shared" si="27"/>
        <v>14.424783263543363</v>
      </c>
      <c r="I247">
        <f t="shared" si="24"/>
        <v>-240.28289416154325</v>
      </c>
      <c r="J247">
        <f t="shared" si="25"/>
        <v>4.206033598534713</v>
      </c>
    </row>
    <row r="248" spans="1:10" x14ac:dyDescent="0.25">
      <c r="A248">
        <v>248</v>
      </c>
      <c r="B248">
        <v>770</v>
      </c>
      <c r="C248">
        <v>16.214459000000002</v>
      </c>
      <c r="D248">
        <f t="shared" si="21"/>
        <v>0.16214459000000001</v>
      </c>
      <c r="E248">
        <f t="shared" si="22"/>
        <v>2.164739779681419</v>
      </c>
      <c r="F248">
        <f t="shared" si="23"/>
        <v>1.6103896103896105</v>
      </c>
      <c r="G248">
        <f t="shared" si="26"/>
        <v>4.6860983137351582</v>
      </c>
      <c r="H248">
        <f t="shared" si="27"/>
        <v>1.5411195235809556</v>
      </c>
      <c r="I248">
        <f t="shared" si="24"/>
        <v>-235.82126091101065</v>
      </c>
      <c r="J248">
        <f t="shared" si="25"/>
        <v>4.2910196614507861</v>
      </c>
    </row>
    <row r="249" spans="1:10" x14ac:dyDescent="0.25">
      <c r="A249">
        <v>249</v>
      </c>
      <c r="B249">
        <v>765</v>
      </c>
      <c r="C249">
        <v>16.194269999999999</v>
      </c>
      <c r="D249">
        <f t="shared" si="21"/>
        <v>0.16194269999999999</v>
      </c>
      <c r="E249">
        <f t="shared" si="22"/>
        <v>2.1684831674514813</v>
      </c>
      <c r="F249">
        <f t="shared" si="23"/>
        <v>1.6209150326797386</v>
      </c>
      <c r="G249">
        <f t="shared" si="26"/>
        <v>4.7023192475204088</v>
      </c>
      <c r="H249">
        <f t="shared" si="27"/>
        <v>9.2085262842128284</v>
      </c>
      <c r="I249">
        <f t="shared" si="24"/>
        <v>-231.30130565720322</v>
      </c>
      <c r="J249">
        <f t="shared" si="25"/>
        <v>4.3771166532938661</v>
      </c>
    </row>
    <row r="250" spans="1:10" x14ac:dyDescent="0.25">
      <c r="A250">
        <v>250</v>
      </c>
      <c r="B250">
        <v>760</v>
      </c>
      <c r="C250">
        <v>16.073867</v>
      </c>
      <c r="D250">
        <f t="shared" si="21"/>
        <v>0.16073867</v>
      </c>
      <c r="E250">
        <f t="shared" si="22"/>
        <v>2.1910084861140415</v>
      </c>
      <c r="F250">
        <f t="shared" si="23"/>
        <v>1.631578947368421</v>
      </c>
      <c r="G250">
        <f t="shared" si="26"/>
        <v>4.8005181862237443</v>
      </c>
      <c r="H250">
        <f t="shared" si="27"/>
        <v>11.327803063407085</v>
      </c>
      <c r="I250">
        <f t="shared" si="24"/>
        <v>-226.72187730795088</v>
      </c>
      <c r="J250">
        <f t="shared" si="25"/>
        <v>4.4643465002927751</v>
      </c>
    </row>
    <row r="251" spans="1:10" x14ac:dyDescent="0.25">
      <c r="A251">
        <v>251</v>
      </c>
      <c r="B251">
        <v>755</v>
      </c>
      <c r="C251">
        <v>15.928006999999999</v>
      </c>
      <c r="D251">
        <f t="shared" si="21"/>
        <v>0.15928007</v>
      </c>
      <c r="E251">
        <f t="shared" si="22"/>
        <v>2.2187647227277236</v>
      </c>
      <c r="F251">
        <f t="shared" si="23"/>
        <v>1.6423841059602649</v>
      </c>
      <c r="G251">
        <f t="shared" si="26"/>
        <v>4.9229168948210322</v>
      </c>
      <c r="H251">
        <f t="shared" si="27"/>
        <v>1.2999729298879013</v>
      </c>
      <c r="I251">
        <f t="shared" si="24"/>
        <v>-222.0817942785759</v>
      </c>
      <c r="J251">
        <f t="shared" si="25"/>
        <v>4.5527317095035915</v>
      </c>
    </row>
    <row r="252" spans="1:10" x14ac:dyDescent="0.25">
      <c r="A252">
        <v>252</v>
      </c>
      <c r="B252">
        <v>750</v>
      </c>
      <c r="C252">
        <v>15.911338000000001</v>
      </c>
      <c r="D252">
        <f t="shared" si="21"/>
        <v>0.15911338</v>
      </c>
      <c r="E252">
        <f t="shared" si="22"/>
        <v>2.2219699804473527</v>
      </c>
      <c r="F252">
        <f t="shared" si="23"/>
        <v>1.6533333333333333</v>
      </c>
      <c r="G252">
        <f t="shared" si="26"/>
        <v>4.9371505940092089</v>
      </c>
      <c r="H252">
        <f t="shared" si="27"/>
        <v>11.294150371910119</v>
      </c>
      <c r="I252">
        <f t="shared" si="24"/>
        <v>-217.37984347547604</v>
      </c>
      <c r="J252">
        <f t="shared" si="25"/>
        <v>4.6422953881705524</v>
      </c>
    </row>
    <row r="253" spans="1:10" x14ac:dyDescent="0.25">
      <c r="A253">
        <v>253</v>
      </c>
      <c r="B253">
        <v>745</v>
      </c>
      <c r="C253">
        <v>15.767109</v>
      </c>
      <c r="D253">
        <f t="shared" si="21"/>
        <v>0.15767108999999999</v>
      </c>
      <c r="E253">
        <f t="shared" si="22"/>
        <v>2.2499939355457874</v>
      </c>
      <c r="F253">
        <f t="shared" si="23"/>
        <v>1.6644295302013423</v>
      </c>
      <c r="G253">
        <f t="shared" si="26"/>
        <v>5.0624727099928206</v>
      </c>
      <c r="H253">
        <f t="shared" si="27"/>
        <v>4.6132164275003067</v>
      </c>
      <c r="I253">
        <f t="shared" si="24"/>
        <v>-212.61477923877737</v>
      </c>
      <c r="J253">
        <f t="shared" si="25"/>
        <v>4.733061263866599</v>
      </c>
    </row>
    <row r="254" spans="1:10" x14ac:dyDescent="0.25">
      <c r="A254">
        <v>254</v>
      </c>
      <c r="B254">
        <v>740</v>
      </c>
      <c r="C254">
        <v>15.708697000000001</v>
      </c>
      <c r="D254">
        <f t="shared" si="21"/>
        <v>0.15708697000000002</v>
      </c>
      <c r="E254">
        <f t="shared" si="22"/>
        <v>2.2614936685830171</v>
      </c>
      <c r="F254">
        <f t="shared" si="23"/>
        <v>1.6756756756756757</v>
      </c>
      <c r="G254">
        <f t="shared" si="26"/>
        <v>5.1143536130410734</v>
      </c>
      <c r="H254">
        <f t="shared" si="27"/>
        <v>9.4736441194560435</v>
      </c>
      <c r="I254">
        <f t="shared" si="24"/>
        <v>-207.78532224212347</v>
      </c>
      <c r="J254">
        <f t="shared" si="25"/>
        <v>4.8250537054504292</v>
      </c>
    </row>
    <row r="255" spans="1:10" x14ac:dyDescent="0.25">
      <c r="A255">
        <v>255</v>
      </c>
      <c r="B255">
        <v>735</v>
      </c>
      <c r="C255">
        <v>15.589447</v>
      </c>
      <c r="D255">
        <f t="shared" si="21"/>
        <v>0.15589447000000001</v>
      </c>
      <c r="E255">
        <f t="shared" si="22"/>
        <v>2.2852450948920153</v>
      </c>
      <c r="F255">
        <f t="shared" si="23"/>
        <v>1.6870748299319729</v>
      </c>
      <c r="G255">
        <f t="shared" si="26"/>
        <v>5.2223451437280159</v>
      </c>
      <c r="H255">
        <f t="shared" si="27"/>
        <v>9.2577056411183616</v>
      </c>
      <c r="I255">
        <f t="shared" si="24"/>
        <v>-202.89015834755583</v>
      </c>
      <c r="J255">
        <f t="shared" si="25"/>
        <v>4.9182977448789398</v>
      </c>
    </row>
    <row r="256" spans="1:10" x14ac:dyDescent="0.25">
      <c r="A256">
        <v>256</v>
      </c>
      <c r="B256">
        <v>730</v>
      </c>
      <c r="C256">
        <v>15.474316</v>
      </c>
      <c r="D256">
        <f t="shared" si="21"/>
        <v>0.15474315999999999</v>
      </c>
      <c r="E256">
        <f t="shared" si="22"/>
        <v>2.3085321689397631</v>
      </c>
      <c r="F256">
        <f t="shared" si="23"/>
        <v>1.6986301369863013</v>
      </c>
      <c r="G256">
        <f t="shared" si="26"/>
        <v>5.3293207750297267</v>
      </c>
      <c r="H256">
        <f t="shared" si="27"/>
        <v>5.6032363042521105</v>
      </c>
      <c r="I256">
        <f t="shared" si="24"/>
        <v>-197.92793741333674</v>
      </c>
      <c r="J256">
        <f t="shared" si="25"/>
        <v>5.012819099916058</v>
      </c>
    </row>
    <row r="257" spans="1:10" x14ac:dyDescent="0.25">
      <c r="A257">
        <v>257</v>
      </c>
      <c r="B257">
        <v>725</v>
      </c>
      <c r="C257">
        <v>15.405092</v>
      </c>
      <c r="D257">
        <f t="shared" si="21"/>
        <v>0.15405092000000001</v>
      </c>
      <c r="E257">
        <f t="shared" si="22"/>
        <v>2.3227055247474224</v>
      </c>
      <c r="F257">
        <f t="shared" si="23"/>
        <v>1.710344827586207</v>
      </c>
      <c r="G257">
        <f t="shared" si="26"/>
        <v>5.3949609546921993</v>
      </c>
      <c r="H257">
        <f t="shared" si="27"/>
        <v>5.8439688155050069</v>
      </c>
      <c r="I257">
        <f t="shared" si="24"/>
        <v>-192.89727205243855</v>
      </c>
      <c r="J257">
        <f t="shared" si="25"/>
        <v>5.1086441977812775</v>
      </c>
    </row>
    <row r="258" spans="1:10" x14ac:dyDescent="0.25">
      <c r="A258">
        <v>258</v>
      </c>
      <c r="B258">
        <v>720</v>
      </c>
      <c r="C258">
        <v>15.333028000000001</v>
      </c>
      <c r="D258">
        <f t="shared" ref="D258:D321" si="28">C258/100</f>
        <v>0.15333028000000001</v>
      </c>
      <c r="E258">
        <f t="shared" ref="E258:E321" si="29">((1-D258)^2)/(2*D258)</f>
        <v>2.337599640347876</v>
      </c>
      <c r="F258">
        <f t="shared" ref="F258:F321" si="30">1240/B258</f>
        <v>1.7222222222222223</v>
      </c>
      <c r="G258">
        <f t="shared" si="26"/>
        <v>5.4643720785545193</v>
      </c>
      <c r="H258">
        <f t="shared" si="27"/>
        <v>6.5535703363145217</v>
      </c>
      <c r="I258">
        <f t="shared" ref="I258:I321" si="31">$R$4*F258+$R$5</f>
        <v>-187.79673633930565</v>
      </c>
      <c r="J258">
        <f t="shared" ref="J258:J321" si="32">$O$10*F258+$O$11</f>
        <v>5.2058001997835106</v>
      </c>
    </row>
    <row r="259" spans="1:10" x14ac:dyDescent="0.25">
      <c r="A259">
        <v>259</v>
      </c>
      <c r="B259">
        <v>715</v>
      </c>
      <c r="C259">
        <v>15.252463000000001</v>
      </c>
      <c r="D259">
        <f t="shared" si="28"/>
        <v>0.15252462999999999</v>
      </c>
      <c r="E259">
        <f t="shared" si="29"/>
        <v>2.35442139002939</v>
      </c>
      <c r="F259">
        <f t="shared" si="30"/>
        <v>1.7342657342657342</v>
      </c>
      <c r="G259">
        <f t="shared" ref="G259:G322" si="33">(E259)^2</f>
        <v>5.5433000818279252</v>
      </c>
      <c r="H259">
        <f t="shared" ref="H259:H322" si="34">(G260-G259)/(F260-F259)</f>
        <v>4.60686621163231</v>
      </c>
      <c r="I259">
        <f t="shared" si="31"/>
        <v>-182.62486446235289</v>
      </c>
      <c r="J259">
        <f t="shared" si="32"/>
        <v>5.3043150269885722</v>
      </c>
    </row>
    <row r="260" spans="1:10" x14ac:dyDescent="0.25">
      <c r="A260">
        <v>260</v>
      </c>
      <c r="B260">
        <v>710</v>
      </c>
      <c r="C260">
        <v>15.195904000000001</v>
      </c>
      <c r="D260">
        <f t="shared" si="28"/>
        <v>0.15195904000000002</v>
      </c>
      <c r="E260">
        <f t="shared" si="29"/>
        <v>2.3663398697363496</v>
      </c>
      <c r="F260">
        <f t="shared" si="30"/>
        <v>1.7464788732394365</v>
      </c>
      <c r="G260">
        <f t="shared" si="33"/>
        <v>5.5995643791038443</v>
      </c>
      <c r="H260">
        <f t="shared" si="34"/>
        <v>8.2318112574598388</v>
      </c>
      <c r="I260">
        <f t="shared" si="31"/>
        <v>-177.3801493195275</v>
      </c>
      <c r="J260">
        <f t="shared" si="32"/>
        <v>5.4042173869711707</v>
      </c>
    </row>
    <row r="261" spans="1:10" x14ac:dyDescent="0.25">
      <c r="A261">
        <v>261</v>
      </c>
      <c r="B261">
        <v>705</v>
      </c>
      <c r="C261">
        <v>15.095200999999999</v>
      </c>
      <c r="D261">
        <f t="shared" si="28"/>
        <v>0.15095201</v>
      </c>
      <c r="E261">
        <f t="shared" si="29"/>
        <v>2.3877869838336041</v>
      </c>
      <c r="F261">
        <f t="shared" si="30"/>
        <v>1.7588652482269505</v>
      </c>
      <c r="G261">
        <f t="shared" si="33"/>
        <v>5.7015266801651805</v>
      </c>
      <c r="H261">
        <f t="shared" si="34"/>
        <v>9.1977436785867503</v>
      </c>
      <c r="I261">
        <f t="shared" si="31"/>
        <v>-172.06104105410873</v>
      </c>
      <c r="J261">
        <f t="shared" si="32"/>
        <v>5.505536801705297</v>
      </c>
    </row>
    <row r="262" spans="1:10" x14ac:dyDescent="0.25">
      <c r="A262">
        <v>262</v>
      </c>
      <c r="B262">
        <v>700</v>
      </c>
      <c r="C262">
        <v>14.983771000000001</v>
      </c>
      <c r="D262">
        <f t="shared" si="28"/>
        <v>0.14983771000000001</v>
      </c>
      <c r="E262">
        <f t="shared" si="29"/>
        <v>2.4118625389364401</v>
      </c>
      <c r="F262">
        <f t="shared" si="30"/>
        <v>1.7714285714285714</v>
      </c>
      <c r="G262">
        <f t="shared" si="33"/>
        <v>5.8170809067249314</v>
      </c>
      <c r="H262">
        <f t="shared" si="34"/>
        <v>7.9714312814653656</v>
      </c>
      <c r="I262">
        <f t="shared" si="31"/>
        <v>-166.66594552775564</v>
      </c>
      <c r="J262">
        <f t="shared" si="32"/>
        <v>5.6083036366499091</v>
      </c>
    </row>
    <row r="263" spans="1:10" x14ac:dyDescent="0.25">
      <c r="A263">
        <v>263</v>
      </c>
      <c r="B263">
        <v>695</v>
      </c>
      <c r="C263">
        <v>14.888081</v>
      </c>
      <c r="D263">
        <f t="shared" si="28"/>
        <v>0.14888081</v>
      </c>
      <c r="E263">
        <f t="shared" si="29"/>
        <v>2.4328315905396276</v>
      </c>
      <c r="F263">
        <f t="shared" si="30"/>
        <v>1.7841726618705036</v>
      </c>
      <c r="G263">
        <f t="shared" si="33"/>
        <v>5.9186695479275739</v>
      </c>
      <c r="H263">
        <f t="shared" si="34"/>
        <v>3.9991943297026902</v>
      </c>
      <c r="I263">
        <f t="shared" si="31"/>
        <v>-161.1932227276418</v>
      </c>
      <c r="J263">
        <f t="shared" si="32"/>
        <v>5.7125491310901282</v>
      </c>
    </row>
    <row r="264" spans="1:10" x14ac:dyDescent="0.25">
      <c r="A264">
        <v>264</v>
      </c>
      <c r="B264">
        <v>690</v>
      </c>
      <c r="C264">
        <v>14.840168</v>
      </c>
      <c r="D264">
        <f t="shared" si="28"/>
        <v>0.14840168000000001</v>
      </c>
      <c r="E264">
        <f t="shared" si="29"/>
        <v>2.4434349349239928</v>
      </c>
      <c r="F264">
        <f t="shared" si="30"/>
        <v>1.7971014492753623</v>
      </c>
      <c r="G264">
        <f t="shared" si="33"/>
        <v>5.9703742812070164</v>
      </c>
      <c r="H264">
        <f t="shared" si="34"/>
        <v>3.7019296697789872</v>
      </c>
      <c r="I264">
        <f t="shared" si="31"/>
        <v>-155.64118510433809</v>
      </c>
      <c r="J264">
        <f t="shared" si="32"/>
        <v>5.8183054297975954</v>
      </c>
    </row>
    <row r="265" spans="1:10" x14ac:dyDescent="0.25">
      <c r="A265">
        <v>265</v>
      </c>
      <c r="B265">
        <v>685</v>
      </c>
      <c r="C265">
        <v>14.795642000000001</v>
      </c>
      <c r="D265">
        <f t="shared" si="28"/>
        <v>0.14795642000000001</v>
      </c>
      <c r="E265">
        <f t="shared" si="29"/>
        <v>2.4533516768627424</v>
      </c>
      <c r="F265">
        <f t="shared" si="30"/>
        <v>1.8102189781021898</v>
      </c>
      <c r="G265">
        <f t="shared" si="33"/>
        <v>6.0189344503652302</v>
      </c>
      <c r="H265">
        <f t="shared" si="34"/>
        <v>4.2130040428920124</v>
      </c>
      <c r="I265">
        <f t="shared" si="31"/>
        <v>-150.00809583689852</v>
      </c>
      <c r="J265">
        <f t="shared" si="32"/>
        <v>5.9256056160774353</v>
      </c>
    </row>
    <row r="266" spans="1:10" x14ac:dyDescent="0.25">
      <c r="A266">
        <v>266</v>
      </c>
      <c r="B266">
        <v>680</v>
      </c>
      <c r="C266">
        <v>14.744783</v>
      </c>
      <c r="D266">
        <f t="shared" si="28"/>
        <v>0.14744783</v>
      </c>
      <c r="E266">
        <f t="shared" si="29"/>
        <v>2.4647538135071536</v>
      </c>
      <c r="F266">
        <f t="shared" si="30"/>
        <v>1.8235294117647058</v>
      </c>
      <c r="G266">
        <f t="shared" si="33"/>
        <v>6.0750113611980563</v>
      </c>
      <c r="H266">
        <f t="shared" si="34"/>
        <v>7.9702556562252616</v>
      </c>
      <c r="I266">
        <f t="shared" si="31"/>
        <v>-144.29216702140832</v>
      </c>
      <c r="J266">
        <f t="shared" si="32"/>
        <v>6.0344837462731551</v>
      </c>
    </row>
    <row r="267" spans="1:10" x14ac:dyDescent="0.25">
      <c r="A267">
        <v>267</v>
      </c>
      <c r="B267">
        <v>675</v>
      </c>
      <c r="C267">
        <v>14.648778999999999</v>
      </c>
      <c r="D267">
        <f t="shared" si="28"/>
        <v>0.14648779000000001</v>
      </c>
      <c r="E267">
        <f t="shared" si="29"/>
        <v>2.4864976549208779</v>
      </c>
      <c r="F267">
        <f t="shared" si="30"/>
        <v>1.837037037037037</v>
      </c>
      <c r="G267">
        <f t="shared" si="33"/>
        <v>6.1826705879270252</v>
      </c>
      <c r="H267">
        <f t="shared" si="34"/>
        <v>7.4278468022197925</v>
      </c>
      <c r="I267">
        <f t="shared" si="31"/>
        <v>-138.49155777902195</v>
      </c>
      <c r="J267">
        <f t="shared" si="32"/>
        <v>6.1449748858051088</v>
      </c>
    </row>
    <row r="268" spans="1:10" x14ac:dyDescent="0.25">
      <c r="A268">
        <v>268</v>
      </c>
      <c r="B268">
        <v>670</v>
      </c>
      <c r="C268">
        <v>14.559893000000001</v>
      </c>
      <c r="D268">
        <f t="shared" si="28"/>
        <v>0.14559893000000002</v>
      </c>
      <c r="E268">
        <f t="shared" si="29"/>
        <v>2.5068906358623129</v>
      </c>
      <c r="F268">
        <f t="shared" si="30"/>
        <v>1.8507462686567164</v>
      </c>
      <c r="G268">
        <f t="shared" si="33"/>
        <v>6.2845006601741513</v>
      </c>
      <c r="H268">
        <f t="shared" si="34"/>
        <v>10.069390479194274</v>
      </c>
      <c r="I268">
        <f t="shared" si="31"/>
        <v>-132.60437227928662</v>
      </c>
      <c r="J268">
        <f t="shared" si="32"/>
        <v>6.2571151468226116</v>
      </c>
    </row>
    <row r="269" spans="1:10" x14ac:dyDescent="0.25">
      <c r="A269">
        <v>269</v>
      </c>
      <c r="B269">
        <v>665</v>
      </c>
      <c r="C269">
        <v>14.440512999999999</v>
      </c>
      <c r="D269">
        <f t="shared" si="28"/>
        <v>0.14440512999999999</v>
      </c>
      <c r="E269">
        <f t="shared" si="29"/>
        <v>2.534683433927579</v>
      </c>
      <c r="F269">
        <f t="shared" si="30"/>
        <v>1.8646616541353382</v>
      </c>
      <c r="G269">
        <f t="shared" si="33"/>
        <v>6.424620110226904</v>
      </c>
      <c r="H269">
        <f t="shared" si="34"/>
        <v>8.1365883230556282</v>
      </c>
      <c r="I269">
        <f t="shared" si="31"/>
        <v>-126.62865767429207</v>
      </c>
      <c r="J269">
        <f t="shared" si="32"/>
        <v>6.3709417275546638</v>
      </c>
    </row>
    <row r="270" spans="1:10" x14ac:dyDescent="0.25">
      <c r="A270">
        <v>270</v>
      </c>
      <c r="B270">
        <v>660</v>
      </c>
      <c r="C270">
        <v>14.345015999999999</v>
      </c>
      <c r="D270">
        <f t="shared" si="28"/>
        <v>0.14345015999999999</v>
      </c>
      <c r="E270">
        <f t="shared" si="29"/>
        <v>2.5572562219659623</v>
      </c>
      <c r="F270">
        <f t="shared" si="30"/>
        <v>1.8787878787878789</v>
      </c>
      <c r="G270">
        <f t="shared" si="33"/>
        <v>6.5395593847836269</v>
      </c>
      <c r="H270">
        <f t="shared" si="34"/>
        <v>4.479808835378674</v>
      </c>
      <c r="I270">
        <f t="shared" si="31"/>
        <v>-120.5624019389187</v>
      </c>
      <c r="J270">
        <f t="shared" si="32"/>
        <v>6.4864929534493267</v>
      </c>
    </row>
    <row r="271" spans="1:10" x14ac:dyDescent="0.25">
      <c r="A271">
        <v>271</v>
      </c>
      <c r="B271">
        <v>655</v>
      </c>
      <c r="C271">
        <v>14.292555</v>
      </c>
      <c r="D271">
        <f t="shared" si="28"/>
        <v>0.14292555000000001</v>
      </c>
      <c r="E271">
        <f t="shared" si="29"/>
        <v>2.5697876021565165</v>
      </c>
      <c r="F271">
        <f t="shared" si="30"/>
        <v>1.8931297709923665</v>
      </c>
      <c r="G271">
        <f t="shared" si="33"/>
        <v>6.6038083201973388</v>
      </c>
      <c r="H271">
        <f t="shared" si="34"/>
        <v>4.8490830696715461</v>
      </c>
      <c r="I271">
        <f t="shared" si="31"/>
        <v>-114.40353161216581</v>
      </c>
      <c r="J271">
        <f t="shared" si="32"/>
        <v>6.6038083201973397</v>
      </c>
    </row>
    <row r="272" spans="1:10" x14ac:dyDescent="0.25">
      <c r="A272">
        <v>272</v>
      </c>
      <c r="B272">
        <v>650</v>
      </c>
      <c r="C272">
        <v>14.235636</v>
      </c>
      <c r="D272">
        <f t="shared" si="28"/>
        <v>0.14235635999999999</v>
      </c>
      <c r="E272">
        <f t="shared" si="29"/>
        <v>2.5834905206639514</v>
      </c>
      <c r="F272">
        <f t="shared" si="30"/>
        <v>1.9076923076923078</v>
      </c>
      <c r="G272">
        <f t="shared" si="33"/>
        <v>6.6744232703604949</v>
      </c>
      <c r="H272">
        <f t="shared" si="34"/>
        <v>7.1788911754383147</v>
      </c>
      <c r="I272">
        <f t="shared" si="31"/>
        <v>-108.14990943423186</v>
      </c>
      <c r="J272">
        <f t="shared" si="32"/>
        <v>6.7229285387414777</v>
      </c>
    </row>
    <row r="273" spans="1:10" x14ac:dyDescent="0.25">
      <c r="A273">
        <v>273</v>
      </c>
      <c r="B273">
        <v>645</v>
      </c>
      <c r="C273">
        <v>14.151483000000001</v>
      </c>
      <c r="D273">
        <f t="shared" si="28"/>
        <v>0.14151483000000001</v>
      </c>
      <c r="E273">
        <f t="shared" si="29"/>
        <v>2.6039560204041119</v>
      </c>
      <c r="F273">
        <f t="shared" si="30"/>
        <v>1.9224806201550388</v>
      </c>
      <c r="G273">
        <f t="shared" si="33"/>
        <v>6.7805869561988192</v>
      </c>
      <c r="H273">
        <f t="shared" si="34"/>
        <v>8.1582029287088336</v>
      </c>
      <c r="I273">
        <f t="shared" si="31"/>
        <v>-101.79933187369443</v>
      </c>
      <c r="J273">
        <f t="shared" si="32"/>
        <v>6.8438955823793215</v>
      </c>
    </row>
    <row r="274" spans="1:10" x14ac:dyDescent="0.25">
      <c r="A274">
        <v>274</v>
      </c>
      <c r="B274">
        <v>640</v>
      </c>
      <c r="C274">
        <v>14.056407999999999</v>
      </c>
      <c r="D274">
        <f t="shared" si="28"/>
        <v>0.14056407999999998</v>
      </c>
      <c r="E274">
        <f t="shared" si="29"/>
        <v>2.6273785613872569</v>
      </c>
      <c r="F274">
        <f t="shared" si="30"/>
        <v>1.9375</v>
      </c>
      <c r="G274">
        <f t="shared" si="33"/>
        <v>6.9031181048373718</v>
      </c>
      <c r="H274">
        <f t="shared" si="34"/>
        <v>4.8952094248822045</v>
      </c>
      <c r="I274">
        <f t="shared" si="31"/>
        <v>-95.349526538773716</v>
      </c>
      <c r="J274">
        <f t="shared" si="32"/>
        <v>6.9667527360740067</v>
      </c>
    </row>
    <row r="275" spans="1:10" x14ac:dyDescent="0.25">
      <c r="A275">
        <v>275</v>
      </c>
      <c r="B275">
        <v>635</v>
      </c>
      <c r="C275">
        <v>13.999504999999999</v>
      </c>
      <c r="D275">
        <f t="shared" si="28"/>
        <v>0.13999504999999998</v>
      </c>
      <c r="E275">
        <f t="shared" si="29"/>
        <v>2.6415523764036748</v>
      </c>
      <c r="F275">
        <f t="shared" si="30"/>
        <v>1.9527559055118111</v>
      </c>
      <c r="G275">
        <f t="shared" si="33"/>
        <v>6.9777989572839019</v>
      </c>
      <c r="H275">
        <f t="shared" si="34"/>
        <v>10.525610776163484</v>
      </c>
      <c r="I275">
        <f t="shared" si="31"/>
        <v>-88.798149466294944</v>
      </c>
      <c r="J275">
        <f t="shared" si="32"/>
        <v>7.0915446480945938</v>
      </c>
    </row>
    <row r="276" spans="1:10" x14ac:dyDescent="0.25">
      <c r="A276">
        <v>276</v>
      </c>
      <c r="B276">
        <v>630</v>
      </c>
      <c r="C276">
        <v>13.877857000000001</v>
      </c>
      <c r="D276">
        <f t="shared" si="28"/>
        <v>0.13877857000000002</v>
      </c>
      <c r="E276">
        <f t="shared" si="29"/>
        <v>2.6722510236675761</v>
      </c>
      <c r="F276">
        <f t="shared" si="30"/>
        <v>1.9682539682539681</v>
      </c>
      <c r="G276">
        <f t="shared" si="33"/>
        <v>7.1409255334924078</v>
      </c>
      <c r="H276">
        <f t="shared" si="34"/>
        <v>3.1574359656152673</v>
      </c>
      <c r="I276">
        <f t="shared" si="31"/>
        <v>-82.142782281554901</v>
      </c>
      <c r="J276">
        <f t="shared" si="32"/>
        <v>7.2183173841155064</v>
      </c>
    </row>
    <row r="277" spans="1:10" x14ac:dyDescent="0.25">
      <c r="A277">
        <v>277</v>
      </c>
      <c r="B277">
        <v>625</v>
      </c>
      <c r="C277">
        <v>13.841481999999999</v>
      </c>
      <c r="D277">
        <f t="shared" si="28"/>
        <v>0.13841481999999999</v>
      </c>
      <c r="E277">
        <f t="shared" si="29"/>
        <v>2.6815373613737044</v>
      </c>
      <c r="F277">
        <f t="shared" si="30"/>
        <v>1.984</v>
      </c>
      <c r="G277">
        <f t="shared" si="33"/>
        <v>7.1906426204430485</v>
      </c>
      <c r="H277">
        <f t="shared" si="34"/>
        <v>6.304093311832176</v>
      </c>
      <c r="I277">
        <f t="shared" si="31"/>
        <v>-75.380929221858764</v>
      </c>
      <c r="J277">
        <f t="shared" si="32"/>
        <v>7.3471184839127535</v>
      </c>
    </row>
    <row r="278" spans="1:10" x14ac:dyDescent="0.25">
      <c r="A278">
        <v>278</v>
      </c>
      <c r="B278">
        <v>620</v>
      </c>
      <c r="C278">
        <v>13.768658</v>
      </c>
      <c r="D278">
        <f t="shared" si="28"/>
        <v>0.13768658</v>
      </c>
      <c r="E278">
        <f t="shared" si="29"/>
        <v>2.700279265822771</v>
      </c>
      <c r="F278">
        <f t="shared" si="30"/>
        <v>2</v>
      </c>
      <c r="G278">
        <f t="shared" si="33"/>
        <v>7.2915081134323634</v>
      </c>
      <c r="H278">
        <f t="shared" si="34"/>
        <v>13.714965071800874</v>
      </c>
      <c r="I278">
        <f t="shared" si="31"/>
        <v>-68.510014016038554</v>
      </c>
      <c r="J278">
        <f t="shared" si="32"/>
        <v>7.4779970208035049</v>
      </c>
    </row>
    <row r="279" spans="1:10" x14ac:dyDescent="0.25">
      <c r="A279">
        <v>279</v>
      </c>
      <c r="B279">
        <v>615</v>
      </c>
      <c r="C279">
        <v>13.612105</v>
      </c>
      <c r="D279">
        <f t="shared" si="28"/>
        <v>0.13612104999999999</v>
      </c>
      <c r="E279">
        <f t="shared" si="29"/>
        <v>2.7412616941064685</v>
      </c>
      <c r="F279">
        <f t="shared" si="30"/>
        <v>2.0162601626016259</v>
      </c>
      <c r="G279">
        <f t="shared" si="33"/>
        <v>7.5145156755754652</v>
      </c>
      <c r="H279">
        <f t="shared" si="34"/>
        <v>8.5718912616630565</v>
      </c>
      <c r="I279">
        <f t="shared" si="31"/>
        <v>-61.527376611749787</v>
      </c>
      <c r="J279">
        <f t="shared" si="32"/>
        <v>7.6110036639851604</v>
      </c>
    </row>
    <row r="280" spans="1:10" x14ac:dyDescent="0.25">
      <c r="A280">
        <v>280</v>
      </c>
      <c r="B280">
        <v>610</v>
      </c>
      <c r="C280">
        <v>13.515698</v>
      </c>
      <c r="D280">
        <f t="shared" si="28"/>
        <v>0.13515698000000001</v>
      </c>
      <c r="E280">
        <f t="shared" si="29"/>
        <v>2.7669804742704387</v>
      </c>
      <c r="F280">
        <f t="shared" si="30"/>
        <v>2.0327868852459017</v>
      </c>
      <c r="G280">
        <f t="shared" si="33"/>
        <v>7.6561809449938618</v>
      </c>
      <c r="H280">
        <f t="shared" si="34"/>
        <v>10.189511363125099</v>
      </c>
      <c r="I280">
        <f t="shared" si="31"/>
        <v>-54.430269741816801</v>
      </c>
      <c r="J280">
        <f t="shared" si="32"/>
        <v>7.7461907439402911</v>
      </c>
    </row>
    <row r="281" spans="1:10" x14ac:dyDescent="0.25">
      <c r="A281">
        <v>281</v>
      </c>
      <c r="B281">
        <v>605</v>
      </c>
      <c r="C281">
        <v>13.402196999999999</v>
      </c>
      <c r="D281">
        <f t="shared" si="28"/>
        <v>0.13402196999999999</v>
      </c>
      <c r="E281">
        <f t="shared" si="29"/>
        <v>2.7977425956456274</v>
      </c>
      <c r="F281">
        <f t="shared" si="30"/>
        <v>2.049586776859504</v>
      </c>
      <c r="G281">
        <f t="shared" si="33"/>
        <v>7.8273636314899324</v>
      </c>
      <c r="H281">
        <f t="shared" si="34"/>
        <v>12.401646927693733</v>
      </c>
      <c r="I281">
        <f t="shared" si="31"/>
        <v>-47.215855320314859</v>
      </c>
      <c r="J281">
        <f t="shared" si="32"/>
        <v>7.88361232108476</v>
      </c>
    </row>
    <row r="282" spans="1:10" x14ac:dyDescent="0.25">
      <c r="A282">
        <v>282</v>
      </c>
      <c r="B282">
        <v>600</v>
      </c>
      <c r="C282">
        <v>13.266066</v>
      </c>
      <c r="D282">
        <f t="shared" si="28"/>
        <v>0.13266066000000001</v>
      </c>
      <c r="E282">
        <f t="shared" si="29"/>
        <v>2.8353451984621345</v>
      </c>
      <c r="F282">
        <f t="shared" si="30"/>
        <v>2.0666666666666669</v>
      </c>
      <c r="G282">
        <f t="shared" si="33"/>
        <v>8.0391823944422818</v>
      </c>
      <c r="H282">
        <f t="shared" si="34"/>
        <v>10.649629616691332</v>
      </c>
      <c r="I282">
        <f t="shared" si="31"/>
        <v>-39.881200658454304</v>
      </c>
      <c r="J282">
        <f t="shared" si="32"/>
        <v>8.0233242578483068</v>
      </c>
    </row>
    <row r="283" spans="1:10" x14ac:dyDescent="0.25">
      <c r="A283">
        <v>283</v>
      </c>
      <c r="B283">
        <v>595</v>
      </c>
      <c r="C283">
        <v>13.150902</v>
      </c>
      <c r="D283">
        <f t="shared" si="28"/>
        <v>0.13150902</v>
      </c>
      <c r="E283">
        <f t="shared" si="29"/>
        <v>2.8677750862311968</v>
      </c>
      <c r="F283">
        <f t="shared" si="30"/>
        <v>2.0840336134453783</v>
      </c>
      <c r="G283">
        <f t="shared" si="33"/>
        <v>8.2241339452083491</v>
      </c>
      <c r="H283">
        <f t="shared" si="34"/>
        <v>15.659790248301377</v>
      </c>
      <c r="I283">
        <f t="shared" si="31"/>
        <v>-32.42327448967194</v>
      </c>
      <c r="J283">
        <f t="shared" si="32"/>
        <v>8.1653842943893853</v>
      </c>
    </row>
    <row r="284" spans="1:10" x14ac:dyDescent="0.25">
      <c r="A284">
        <v>284</v>
      </c>
      <c r="B284">
        <v>590</v>
      </c>
      <c r="C284">
        <v>12.984742000000001</v>
      </c>
      <c r="D284">
        <f t="shared" si="28"/>
        <v>0.12984742000000002</v>
      </c>
      <c r="E284">
        <f t="shared" si="29"/>
        <v>2.9155970618463432</v>
      </c>
      <c r="F284">
        <f t="shared" si="30"/>
        <v>2.1016949152542375</v>
      </c>
      <c r="G284">
        <f t="shared" si="33"/>
        <v>8.5007062270470293</v>
      </c>
      <c r="H284">
        <f t="shared" si="34"/>
        <v>21.081210880703821</v>
      </c>
      <c r="I284">
        <f t="shared" si="31"/>
        <v>-24.838942792605053</v>
      </c>
      <c r="J284">
        <f t="shared" si="32"/>
        <v>8.3098521281599798</v>
      </c>
    </row>
    <row r="285" spans="1:10" x14ac:dyDescent="0.25">
      <c r="A285">
        <v>285</v>
      </c>
      <c r="B285">
        <v>585</v>
      </c>
      <c r="C285">
        <v>12.768162999999999</v>
      </c>
      <c r="D285">
        <f t="shared" si="28"/>
        <v>0.12768162999999999</v>
      </c>
      <c r="E285">
        <f t="shared" si="29"/>
        <v>2.9798309225824302</v>
      </c>
      <c r="F285">
        <f t="shared" si="30"/>
        <v>2.1196581196581197</v>
      </c>
      <c r="G285">
        <f t="shared" si="33"/>
        <v>8.8793923271784578</v>
      </c>
      <c r="H285">
        <f t="shared" si="34"/>
        <v>32.828516046330016</v>
      </c>
      <c r="I285">
        <f t="shared" si="31"/>
        <v>-17.124964399861938</v>
      </c>
      <c r="J285">
        <f t="shared" si="32"/>
        <v>8.4567894975505791</v>
      </c>
    </row>
    <row r="286" spans="1:10" x14ac:dyDescent="0.25">
      <c r="A286">
        <v>286</v>
      </c>
      <c r="B286">
        <v>580</v>
      </c>
      <c r="C286">
        <v>12.44834</v>
      </c>
      <c r="D286">
        <f t="shared" si="28"/>
        <v>0.12448339999999999</v>
      </c>
      <c r="E286">
        <f t="shared" si="29"/>
        <v>3.0788415036686012</v>
      </c>
      <c r="F286">
        <f t="shared" si="30"/>
        <v>2.1379310344827585</v>
      </c>
      <c r="G286">
        <f t="shared" si="33"/>
        <v>9.4792650047123335</v>
      </c>
      <c r="H286">
        <f t="shared" si="34"/>
        <v>57.442739207494171</v>
      </c>
      <c r="I286">
        <f t="shared" si="31"/>
        <v>-9.2779863796577047</v>
      </c>
      <c r="J286">
        <f t="shared" si="32"/>
        <v>8.6062602698617088</v>
      </c>
    </row>
    <row r="287" spans="1:10" x14ac:dyDescent="0.25">
      <c r="A287">
        <v>287</v>
      </c>
      <c r="B287">
        <v>575</v>
      </c>
      <c r="C287">
        <v>11.939030000000001</v>
      </c>
      <c r="D287">
        <f t="shared" si="28"/>
        <v>0.1193903</v>
      </c>
      <c r="E287">
        <f t="shared" si="29"/>
        <v>3.2476400667980978</v>
      </c>
      <c r="F287">
        <f t="shared" si="30"/>
        <v>2.1565217391304348</v>
      </c>
      <c r="G287">
        <f t="shared" si="33"/>
        <v>10.547166003472354</v>
      </c>
      <c r="H287">
        <f t="shared" si="34"/>
        <v>116.06439548437758</v>
      </c>
      <c r="I287">
        <f t="shared" si="31"/>
        <v>-1.294539176493231</v>
      </c>
      <c r="J287">
        <f t="shared" si="32"/>
        <v>8.7583305338652071</v>
      </c>
    </row>
    <row r="288" spans="1:10" x14ac:dyDescent="0.25">
      <c r="A288">
        <v>288</v>
      </c>
      <c r="B288">
        <v>570</v>
      </c>
      <c r="C288">
        <v>11.07587</v>
      </c>
      <c r="D288">
        <f t="shared" si="28"/>
        <v>0.1107587</v>
      </c>
      <c r="E288">
        <f t="shared" si="29"/>
        <v>3.5696974125991461</v>
      </c>
      <c r="F288">
        <f t="shared" si="30"/>
        <v>2.1754385964912282</v>
      </c>
      <c r="G288">
        <f t="shared" si="33"/>
        <v>12.742739617517039</v>
      </c>
      <c r="H288">
        <f t="shared" si="34"/>
        <v>209.35577437749205</v>
      </c>
      <c r="I288">
        <f t="shared" si="31"/>
        <v>6.8289685039196684</v>
      </c>
      <c r="J288">
        <f t="shared" si="32"/>
        <v>8.913068697237188</v>
      </c>
    </row>
    <row r="289" spans="1:10" x14ac:dyDescent="0.25">
      <c r="A289">
        <v>289</v>
      </c>
      <c r="B289">
        <v>565</v>
      </c>
      <c r="C289">
        <v>9.9089100000000006</v>
      </c>
      <c r="D289">
        <f t="shared" si="28"/>
        <v>9.9089099999999999E-2</v>
      </c>
      <c r="E289">
        <f t="shared" si="29"/>
        <v>4.0955082331901789</v>
      </c>
      <c r="F289">
        <f t="shared" si="30"/>
        <v>2.1946902654867255</v>
      </c>
      <c r="G289">
        <f t="shared" si="33"/>
        <v>16.773187688128541</v>
      </c>
      <c r="H289">
        <f t="shared" si="34"/>
        <v>343.85454281686435</v>
      </c>
      <c r="I289">
        <f t="shared" si="31"/>
        <v>15.096255081330924</v>
      </c>
      <c r="J289">
        <f t="shared" si="32"/>
        <v>9.0705455891644196</v>
      </c>
    </row>
    <row r="290" spans="1:10" x14ac:dyDescent="0.25">
      <c r="A290">
        <v>290</v>
      </c>
      <c r="B290">
        <v>560</v>
      </c>
      <c r="C290">
        <v>8.6121200000000009</v>
      </c>
      <c r="D290">
        <f t="shared" si="28"/>
        <v>8.6121200000000009E-2</v>
      </c>
      <c r="E290">
        <f t="shared" si="29"/>
        <v>4.8488320012345385</v>
      </c>
      <c r="F290">
        <f t="shared" si="30"/>
        <v>2.2142857142857144</v>
      </c>
      <c r="G290">
        <f t="shared" si="33"/>
        <v>23.511171776196139</v>
      </c>
      <c r="H290">
        <f t="shared" si="34"/>
        <v>429.43220036376186</v>
      </c>
      <c r="I290">
        <f t="shared" si="31"/>
        <v>23.511171776196193</v>
      </c>
      <c r="J290">
        <f t="shared" si="32"/>
        <v>9.2308345684475004</v>
      </c>
    </row>
    <row r="291" spans="1:10" x14ac:dyDescent="0.25">
      <c r="A291">
        <v>291</v>
      </c>
      <c r="B291">
        <v>555</v>
      </c>
      <c r="C291">
        <v>7.5460440000000002</v>
      </c>
      <c r="D291">
        <f t="shared" si="28"/>
        <v>7.5460440000000004E-2</v>
      </c>
      <c r="E291">
        <f t="shared" si="29"/>
        <v>5.6637186186894324</v>
      </c>
      <c r="F291">
        <f t="shared" si="30"/>
        <v>2.2342342342342341</v>
      </c>
      <c r="G291">
        <f t="shared" si="33"/>
        <v>32.07770859168933</v>
      </c>
      <c r="H291">
        <f t="shared" si="34"/>
        <v>375.35592718877223</v>
      </c>
      <c r="I291">
        <f t="shared" si="31"/>
        <v>32.077708591689429</v>
      </c>
      <c r="J291">
        <f t="shared" si="32"/>
        <v>9.3940116374473899</v>
      </c>
    </row>
    <row r="292" spans="1:10" x14ac:dyDescent="0.25">
      <c r="A292">
        <v>292</v>
      </c>
      <c r="B292">
        <v>550</v>
      </c>
      <c r="C292">
        <v>6.8808730000000002</v>
      </c>
      <c r="D292">
        <f t="shared" si="28"/>
        <v>6.8808729999999999E-2</v>
      </c>
      <c r="E292">
        <f t="shared" si="29"/>
        <v>6.3009241801455493</v>
      </c>
      <c r="F292">
        <f t="shared" si="30"/>
        <v>2.2545454545454544</v>
      </c>
      <c r="G292">
        <f t="shared" si="33"/>
        <v>39.701645523942865</v>
      </c>
      <c r="H292">
        <f t="shared" si="34"/>
        <v>262.35135342311526</v>
      </c>
      <c r="I292">
        <f t="shared" si="31"/>
        <v>40.800000622009861</v>
      </c>
      <c r="J292">
        <f t="shared" si="32"/>
        <v>9.5601555622472798</v>
      </c>
    </row>
    <row r="293" spans="1:10" x14ac:dyDescent="0.25">
      <c r="A293">
        <v>293</v>
      </c>
      <c r="B293">
        <v>545</v>
      </c>
      <c r="C293">
        <v>6.5059990000000001</v>
      </c>
      <c r="D293">
        <f t="shared" si="28"/>
        <v>6.5059989999999998E-2</v>
      </c>
      <c r="E293">
        <f t="shared" si="29"/>
        <v>6.7177448251897998</v>
      </c>
      <c r="F293">
        <f t="shared" si="30"/>
        <v>2.2752293577981653</v>
      </c>
      <c r="G293">
        <f t="shared" si="33"/>
        <v>45.128095536364334</v>
      </c>
      <c r="H293">
        <f t="shared" si="34"/>
        <v>133.45453456342105</v>
      </c>
      <c r="I293">
        <f t="shared" si="31"/>
        <v>49.682334707932682</v>
      </c>
      <c r="J293">
        <f t="shared" si="32"/>
        <v>9.729347999428823</v>
      </c>
    </row>
    <row r="294" spans="1:10" x14ac:dyDescent="0.25">
      <c r="A294">
        <v>294</v>
      </c>
      <c r="B294">
        <v>540</v>
      </c>
      <c r="C294">
        <v>6.3353979999999996</v>
      </c>
      <c r="D294">
        <f t="shared" si="28"/>
        <v>6.335397999999999E-2</v>
      </c>
      <c r="E294">
        <f t="shared" si="29"/>
        <v>6.9238409866423583</v>
      </c>
      <c r="F294">
        <f t="shared" si="30"/>
        <v>2.2962962962962963</v>
      </c>
      <c r="G294">
        <f t="shared" si="33"/>
        <v>47.939574008308625</v>
      </c>
      <c r="H294">
        <f t="shared" si="34"/>
        <v>80.629657312330124</v>
      </c>
      <c r="I294">
        <f t="shared" si="31"/>
        <v>58.72915646211311</v>
      </c>
      <c r="J294">
        <f t="shared" si="32"/>
        <v>9.9016736298914996</v>
      </c>
    </row>
    <row r="295" spans="1:10" x14ac:dyDescent="0.25">
      <c r="A295">
        <v>295</v>
      </c>
      <c r="B295">
        <v>535</v>
      </c>
      <c r="C295">
        <v>6.2371319999999999</v>
      </c>
      <c r="D295">
        <f t="shared" si="28"/>
        <v>6.2371320000000001E-2</v>
      </c>
      <c r="E295">
        <f t="shared" si="29"/>
        <v>7.0476906818594056</v>
      </c>
      <c r="F295">
        <f t="shared" si="30"/>
        <v>2.3177570093457942</v>
      </c>
      <c r="G295">
        <f t="shared" si="33"/>
        <v>49.669943947167894</v>
      </c>
      <c r="H295">
        <f t="shared" si="34"/>
        <v>55.306752777061092</v>
      </c>
      <c r="I295">
        <f t="shared" si="31"/>
        <v>67.945077688334322</v>
      </c>
      <c r="J295">
        <f t="shared" si="32"/>
        <v>10.077220300175908</v>
      </c>
    </row>
    <row r="296" spans="1:10" x14ac:dyDescent="0.25">
      <c r="A296">
        <v>296</v>
      </c>
      <c r="B296">
        <v>530</v>
      </c>
      <c r="C296">
        <v>6.1712290000000003</v>
      </c>
      <c r="D296">
        <f t="shared" si="28"/>
        <v>6.1712290000000003E-2</v>
      </c>
      <c r="E296">
        <f t="shared" si="29"/>
        <v>7.1329700027097038</v>
      </c>
      <c r="F296">
        <f t="shared" si="30"/>
        <v>2.3396226415094339</v>
      </c>
      <c r="G296">
        <f t="shared" si="33"/>
        <v>50.87926105955647</v>
      </c>
      <c r="H296">
        <f t="shared" si="34"/>
        <v>32.39203044991276</v>
      </c>
      <c r="I296">
        <f t="shared" si="31"/>
        <v>77.334884220710705</v>
      </c>
      <c r="J296">
        <f t="shared" si="32"/>
        <v>10.256079171786441</v>
      </c>
    </row>
    <row r="297" spans="1:10" x14ac:dyDescent="0.25">
      <c r="A297">
        <v>297</v>
      </c>
      <c r="B297">
        <v>525</v>
      </c>
      <c r="C297">
        <v>6.1329219999999998</v>
      </c>
      <c r="D297">
        <f t="shared" si="28"/>
        <v>6.1329219999999997E-2</v>
      </c>
      <c r="E297">
        <f t="shared" si="29"/>
        <v>7.183385287028015</v>
      </c>
      <c r="F297">
        <f t="shared" si="30"/>
        <v>2.361904761904762</v>
      </c>
      <c r="G297">
        <f t="shared" si="33"/>
        <v>51.601024181890558</v>
      </c>
      <c r="H297">
        <f t="shared" si="34"/>
        <v>17.073601913913929</v>
      </c>
      <c r="I297">
        <f t="shared" si="31"/>
        <v>86.90354421084669</v>
      </c>
      <c r="J297">
        <f t="shared" si="32"/>
        <v>10.438344879046697</v>
      </c>
    </row>
    <row r="298" spans="1:10" x14ac:dyDescent="0.25">
      <c r="A298">
        <v>298</v>
      </c>
      <c r="B298">
        <v>520</v>
      </c>
      <c r="C298">
        <v>6.1126480000000001</v>
      </c>
      <c r="D298">
        <f t="shared" si="28"/>
        <v>6.1126480000000004E-2</v>
      </c>
      <c r="E298">
        <f t="shared" si="29"/>
        <v>7.2103242862765073</v>
      </c>
      <c r="F298">
        <f t="shared" si="30"/>
        <v>2.3846153846153846</v>
      </c>
      <c r="G298">
        <f t="shared" si="33"/>
        <v>51.988776313268822</v>
      </c>
      <c r="H298">
        <f t="shared" si="34"/>
        <v>5.5241229108290977</v>
      </c>
      <c r="I298">
        <f t="shared" si="31"/>
        <v>96.656216893100691</v>
      </c>
      <c r="J298">
        <f t="shared" si="32"/>
        <v>10.624115696061958</v>
      </c>
    </row>
    <row r="299" spans="1:10" x14ac:dyDescent="0.25">
      <c r="A299">
        <v>299</v>
      </c>
      <c r="B299">
        <v>515</v>
      </c>
      <c r="C299">
        <v>6.106007</v>
      </c>
      <c r="D299">
        <f t="shared" si="28"/>
        <v>6.1060070000000001E-2</v>
      </c>
      <c r="E299">
        <f t="shared" si="29"/>
        <v>7.219187532444729</v>
      </c>
      <c r="F299">
        <f t="shared" si="30"/>
        <v>2.407766990291262</v>
      </c>
      <c r="G299">
        <f t="shared" si="33"/>
        <v>52.116668628605417</v>
      </c>
      <c r="H299">
        <f t="shared" si="34"/>
        <v>-19.659992545303329</v>
      </c>
      <c r="I299">
        <f t="shared" si="31"/>
        <v>106.59826186044688</v>
      </c>
      <c r="J299">
        <f t="shared" si="32"/>
        <v>10.813493713407611</v>
      </c>
    </row>
    <row r="300" spans="1:10" x14ac:dyDescent="0.25">
      <c r="A300">
        <v>300</v>
      </c>
      <c r="B300">
        <v>510</v>
      </c>
      <c r="C300">
        <v>6.1302139999999996</v>
      </c>
      <c r="D300">
        <f t="shared" si="28"/>
        <v>6.1302139999999998E-2</v>
      </c>
      <c r="E300">
        <f t="shared" si="29"/>
        <v>7.1869731820828733</v>
      </c>
      <c r="F300">
        <f t="shared" si="30"/>
        <v>2.4313725490196076</v>
      </c>
      <c r="G300">
        <f t="shared" si="33"/>
        <v>51.652583519978421</v>
      </c>
      <c r="H300">
        <f t="shared" si="34"/>
        <v>-17.392828213426203</v>
      </c>
      <c r="I300">
        <f t="shared" si="31"/>
        <v>116.73524888597626</v>
      </c>
      <c r="J300">
        <f t="shared" si="32"/>
        <v>11.006585025211026</v>
      </c>
    </row>
    <row r="301" spans="1:10" x14ac:dyDescent="0.25">
      <c r="A301">
        <v>301</v>
      </c>
      <c r="B301">
        <v>505</v>
      </c>
      <c r="C301">
        <v>6.1523139999999996</v>
      </c>
      <c r="D301">
        <f t="shared" si="28"/>
        <v>6.1523139999999997E-2</v>
      </c>
      <c r="E301">
        <f t="shared" si="29"/>
        <v>7.1577849956574022</v>
      </c>
      <c r="F301">
        <f t="shared" si="30"/>
        <v>2.4554455445544554</v>
      </c>
      <c r="G301">
        <f t="shared" si="33"/>
        <v>51.233886044058238</v>
      </c>
      <c r="H301">
        <f t="shared" si="34"/>
        <v>-0.53466278877684492</v>
      </c>
      <c r="I301">
        <f t="shared" si="31"/>
        <v>127.072968327853</v>
      </c>
      <c r="J301">
        <f t="shared" si="32"/>
        <v>11.203499927347179</v>
      </c>
    </row>
    <row r="302" spans="1:10" x14ac:dyDescent="0.25">
      <c r="A302">
        <v>302</v>
      </c>
      <c r="B302">
        <v>500</v>
      </c>
      <c r="C302">
        <v>6.1530110000000002</v>
      </c>
      <c r="D302">
        <f t="shared" si="28"/>
        <v>6.1530109999999999E-2</v>
      </c>
      <c r="E302">
        <f t="shared" si="29"/>
        <v>7.1568678687281091</v>
      </c>
      <c r="F302">
        <f t="shared" si="30"/>
        <v>2.48</v>
      </c>
      <c r="G302">
        <f t="shared" si="33"/>
        <v>51.220757690432826</v>
      </c>
      <c r="H302">
        <f t="shared" si="34"/>
        <v>-2.7639114064855539</v>
      </c>
      <c r="I302">
        <f t="shared" si="31"/>
        <v>137.6174421585672</v>
      </c>
      <c r="J302">
        <f t="shared" si="32"/>
        <v>11.404353127526056</v>
      </c>
    </row>
    <row r="303" spans="1:10" x14ac:dyDescent="0.25">
      <c r="A303">
        <v>303</v>
      </c>
      <c r="B303">
        <v>495</v>
      </c>
      <c r="C303">
        <v>6.1566910000000004</v>
      </c>
      <c r="D303">
        <f t="shared" si="28"/>
        <v>6.1566910000000002E-2</v>
      </c>
      <c r="E303">
        <f t="shared" si="29"/>
        <v>7.1520291046517359</v>
      </c>
      <c r="F303">
        <f t="shared" si="30"/>
        <v>2.5050505050505052</v>
      </c>
      <c r="G303">
        <f t="shared" si="33"/>
        <v>51.151520313785511</v>
      </c>
      <c r="H303">
        <f t="shared" si="34"/>
        <v>20.371497820407658</v>
      </c>
      <c r="I303">
        <f t="shared" si="31"/>
        <v>148.37493566262901</v>
      </c>
      <c r="J303">
        <f t="shared" si="32"/>
        <v>11.609263968112588</v>
      </c>
    </row>
    <row r="304" spans="1:10" x14ac:dyDescent="0.25">
      <c r="A304">
        <v>304</v>
      </c>
      <c r="B304">
        <v>490</v>
      </c>
      <c r="C304">
        <v>6.1291820000000001</v>
      </c>
      <c r="D304">
        <f t="shared" si="28"/>
        <v>6.1291820000000004E-2</v>
      </c>
      <c r="E304">
        <f t="shared" si="29"/>
        <v>7.1883413414621424</v>
      </c>
      <c r="F304">
        <f t="shared" si="30"/>
        <v>2.5306122448979593</v>
      </c>
      <c r="G304">
        <f t="shared" si="33"/>
        <v>51.67225124137375</v>
      </c>
      <c r="H304">
        <f t="shared" si="34"/>
        <v>18.535152869880132</v>
      </c>
      <c r="I304">
        <f t="shared" si="31"/>
        <v>159.3519698504474</v>
      </c>
      <c r="J304">
        <f t="shared" si="32"/>
        <v>11.81835666258864</v>
      </c>
    </row>
    <row r="305" spans="1:10" x14ac:dyDescent="0.25">
      <c r="A305">
        <v>305</v>
      </c>
      <c r="B305">
        <v>485</v>
      </c>
      <c r="C305">
        <v>6.1039789999999998</v>
      </c>
      <c r="D305">
        <f t="shared" si="28"/>
        <v>6.1039789999999997E-2</v>
      </c>
      <c r="E305">
        <f t="shared" si="29"/>
        <v>7.2218980108159299</v>
      </c>
      <c r="F305">
        <f t="shared" si="30"/>
        <v>2.5567010309278349</v>
      </c>
      <c r="G305">
        <f t="shared" si="33"/>
        <v>52.155810878627086</v>
      </c>
      <c r="H305">
        <f t="shared" si="34"/>
        <v>41.270309298754391</v>
      </c>
      <c r="I305">
        <f t="shared" si="31"/>
        <v>170.55533464007613</v>
      </c>
      <c r="J305">
        <f t="shared" si="32"/>
        <v>12.031760546641513</v>
      </c>
    </row>
    <row r="306" spans="1:10" x14ac:dyDescent="0.25">
      <c r="A306">
        <v>306</v>
      </c>
      <c r="B306">
        <v>480</v>
      </c>
      <c r="C306">
        <v>6.0478810000000003</v>
      </c>
      <c r="D306">
        <f t="shared" si="28"/>
        <v>6.0478810000000001E-2</v>
      </c>
      <c r="E306">
        <f t="shared" si="29"/>
        <v>7.2975978401279402</v>
      </c>
      <c r="F306">
        <f t="shared" si="30"/>
        <v>2.5833333333333335</v>
      </c>
      <c r="G306">
        <f t="shared" si="33"/>
        <v>53.254934236239976</v>
      </c>
      <c r="H306">
        <f t="shared" si="34"/>
        <v>40.539522115316011</v>
      </c>
      <c r="I306">
        <f t="shared" si="31"/>
        <v>181.99210286282255</v>
      </c>
      <c r="J306">
        <f t="shared" si="32"/>
        <v>12.249610344945493</v>
      </c>
    </row>
    <row r="307" spans="1:10" x14ac:dyDescent="0.25">
      <c r="A307">
        <v>307</v>
      </c>
      <c r="B307">
        <v>475</v>
      </c>
      <c r="C307">
        <v>5.9932090000000002</v>
      </c>
      <c r="D307">
        <f t="shared" si="28"/>
        <v>5.993209E-2</v>
      </c>
      <c r="E307">
        <f t="shared" si="29"/>
        <v>7.3727420102633507</v>
      </c>
      <c r="F307">
        <f t="shared" si="30"/>
        <v>2.6105263157894738</v>
      </c>
      <c r="G307">
        <f t="shared" si="33"/>
        <v>54.357324749902077</v>
      </c>
      <c r="H307">
        <f t="shared" si="34"/>
        <v>53.054313002161791</v>
      </c>
      <c r="I307">
        <f t="shared" si="31"/>
        <v>193.66964515341601</v>
      </c>
      <c r="J307">
        <f t="shared" si="32"/>
        <v>12.472046454792716</v>
      </c>
    </row>
    <row r="308" spans="1:10" x14ac:dyDescent="0.25">
      <c r="A308">
        <v>308</v>
      </c>
      <c r="B308">
        <v>470</v>
      </c>
      <c r="C308">
        <v>5.922498</v>
      </c>
      <c r="D308">
        <f t="shared" si="28"/>
        <v>5.9224980000000003E-2</v>
      </c>
      <c r="E308">
        <f t="shared" si="29"/>
        <v>7.4719960923245603</v>
      </c>
      <c r="F308">
        <f t="shared" si="30"/>
        <v>2.6382978723404253</v>
      </c>
      <c r="G308">
        <f t="shared" si="33"/>
        <v>55.830725603713496</v>
      </c>
      <c r="H308">
        <f t="shared" si="34"/>
        <v>57.704198605750406</v>
      </c>
      <c r="I308">
        <f t="shared" si="31"/>
        <v>205.59564579061794</v>
      </c>
      <c r="J308">
        <f t="shared" si="32"/>
        <v>12.699215247828173</v>
      </c>
    </row>
    <row r="309" spans="1:10" x14ac:dyDescent="0.25">
      <c r="A309">
        <v>309</v>
      </c>
      <c r="B309">
        <v>465</v>
      </c>
      <c r="C309">
        <v>5.8469189999999998</v>
      </c>
      <c r="D309">
        <f t="shared" si="28"/>
        <v>5.8469189999999997E-2</v>
      </c>
      <c r="E309">
        <f t="shared" si="29"/>
        <v>7.5807469385094635</v>
      </c>
      <c r="F309">
        <f t="shared" si="30"/>
        <v>2.6666666666666665</v>
      </c>
      <c r="G309">
        <f t="shared" si="33"/>
        <v>57.467724145720602</v>
      </c>
      <c r="H309">
        <f t="shared" si="34"/>
        <v>7.5748303674132114</v>
      </c>
      <c r="I309">
        <f t="shared" si="31"/>
        <v>217.77811955980269</v>
      </c>
      <c r="J309">
        <f t="shared" si="32"/>
        <v>12.931269391251492</v>
      </c>
    </row>
    <row r="310" spans="1:10" x14ac:dyDescent="0.25">
      <c r="A310">
        <v>310</v>
      </c>
      <c r="B310">
        <v>460</v>
      </c>
      <c r="C310">
        <v>5.8370100000000003</v>
      </c>
      <c r="D310">
        <f t="shared" si="28"/>
        <v>5.8370100000000001E-2</v>
      </c>
      <c r="E310">
        <f t="shared" si="29"/>
        <v>7.5952145753905684</v>
      </c>
      <c r="F310">
        <f t="shared" si="30"/>
        <v>2.6956521739130435</v>
      </c>
      <c r="G310">
        <f t="shared" si="33"/>
        <v>57.687284446225334</v>
      </c>
      <c r="H310">
        <f t="shared" si="34"/>
        <v>32.55071538383725</v>
      </c>
      <c r="I310">
        <f t="shared" si="31"/>
        <v>230.225429715274</v>
      </c>
      <c r="J310">
        <f t="shared" si="32"/>
        <v>13.168368189966623</v>
      </c>
    </row>
    <row r="311" spans="1:10" x14ac:dyDescent="0.25">
      <c r="A311">
        <v>311</v>
      </c>
      <c r="B311">
        <v>455</v>
      </c>
      <c r="C311">
        <v>5.7941070000000003</v>
      </c>
      <c r="D311">
        <f t="shared" si="28"/>
        <v>5.7941070000000004E-2</v>
      </c>
      <c r="E311">
        <f t="shared" si="29"/>
        <v>7.6584280165411585</v>
      </c>
      <c r="F311">
        <f t="shared" si="30"/>
        <v>2.7252747252747254</v>
      </c>
      <c r="G311">
        <f t="shared" si="33"/>
        <v>58.651519684542542</v>
      </c>
      <c r="H311">
        <f t="shared" si="34"/>
        <v>-13.542357606632867</v>
      </c>
      <c r="I311">
        <f t="shared" si="31"/>
        <v>242.94630712690969</v>
      </c>
      <c r="J311">
        <f t="shared" si="32"/>
        <v>13.410677951290877</v>
      </c>
    </row>
    <row r="312" spans="1:10" x14ac:dyDescent="0.25">
      <c r="A312">
        <v>312</v>
      </c>
      <c r="B312">
        <v>450</v>
      </c>
      <c r="C312">
        <v>5.8122319999999998</v>
      </c>
      <c r="D312">
        <f t="shared" si="28"/>
        <v>5.8122319999999998E-2</v>
      </c>
      <c r="E312">
        <f t="shared" si="29"/>
        <v>7.6316083398097536</v>
      </c>
      <c r="F312">
        <f t="shared" si="30"/>
        <v>2.7555555555555555</v>
      </c>
      <c r="G312">
        <f t="shared" si="33"/>
        <v>58.241445852253783</v>
      </c>
      <c r="H312">
        <f t="shared" si="34"/>
        <v>-9.7741247977911065</v>
      </c>
      <c r="I312">
        <f t="shared" si="31"/>
        <v>255.94987070324828</v>
      </c>
      <c r="J312">
        <f t="shared" si="32"/>
        <v>13.658372373977889</v>
      </c>
    </row>
    <row r="313" spans="1:10" x14ac:dyDescent="0.25">
      <c r="A313">
        <v>313</v>
      </c>
      <c r="B313">
        <v>445</v>
      </c>
      <c r="C313">
        <v>5.8257219999999998</v>
      </c>
      <c r="D313">
        <f t="shared" si="28"/>
        <v>5.8257219999999998E-2</v>
      </c>
      <c r="E313">
        <f t="shared" si="29"/>
        <v>7.6117557933774425</v>
      </c>
      <c r="F313">
        <f t="shared" si="30"/>
        <v>2.7865168539325844</v>
      </c>
      <c r="G313">
        <f t="shared" si="33"/>
        <v>57.938826258015055</v>
      </c>
      <c r="H313">
        <f t="shared" si="34"/>
        <v>22.916643782171111</v>
      </c>
      <c r="I313">
        <f t="shared" si="31"/>
        <v>269.24564919141471</v>
      </c>
      <c r="J313">
        <f t="shared" si="32"/>
        <v>13.911632963466863</v>
      </c>
    </row>
    <row r="314" spans="1:10" x14ac:dyDescent="0.25">
      <c r="A314">
        <v>314</v>
      </c>
      <c r="B314">
        <v>440</v>
      </c>
      <c r="C314">
        <v>5.7935369999999997</v>
      </c>
      <c r="D314">
        <f t="shared" si="28"/>
        <v>5.793537E-2</v>
      </c>
      <c r="E314">
        <f t="shared" si="29"/>
        <v>7.6592741799788007</v>
      </c>
      <c r="F314">
        <f t="shared" si="30"/>
        <v>2.8181818181818183</v>
      </c>
      <c r="G314">
        <f t="shared" si="33"/>
        <v>58.664480964089933</v>
      </c>
      <c r="H314">
        <f t="shared" si="34"/>
        <v>-8.4459277105869877</v>
      </c>
      <c r="I314">
        <f t="shared" si="31"/>
        <v>282.84360446340315</v>
      </c>
      <c r="J314">
        <f t="shared" si="32"/>
        <v>14.170649475444216</v>
      </c>
    </row>
    <row r="315" spans="1:10" x14ac:dyDescent="0.25">
      <c r="A315">
        <v>315</v>
      </c>
      <c r="B315">
        <v>435</v>
      </c>
      <c r="C315">
        <v>5.805606</v>
      </c>
      <c r="D315">
        <f t="shared" si="28"/>
        <v>5.805606E-2</v>
      </c>
      <c r="E315">
        <f t="shared" si="29"/>
        <v>7.6413933885861676</v>
      </c>
      <c r="F315">
        <f t="shared" si="30"/>
        <v>2.8505747126436782</v>
      </c>
      <c r="G315">
        <f t="shared" si="33"/>
        <v>58.39089291912839</v>
      </c>
      <c r="H315">
        <f t="shared" si="34"/>
        <v>1.7333226853996917</v>
      </c>
      <c r="I315">
        <f t="shared" si="31"/>
        <v>296.75415640831056</v>
      </c>
      <c r="J315">
        <f t="shared" si="32"/>
        <v>14.435620389995764</v>
      </c>
    </row>
    <row r="316" spans="1:10" x14ac:dyDescent="0.25">
      <c r="A316">
        <v>316</v>
      </c>
      <c r="B316">
        <v>430</v>
      </c>
      <c r="C316">
        <v>5.8030650000000001</v>
      </c>
      <c r="D316">
        <f t="shared" si="28"/>
        <v>5.8030650000000003E-2</v>
      </c>
      <c r="E316">
        <f t="shared" si="29"/>
        <v>7.6451517977088193</v>
      </c>
      <c r="F316">
        <f t="shared" si="30"/>
        <v>2.8837209302325579</v>
      </c>
      <c r="G316">
        <f t="shared" si="33"/>
        <v>58.44834601001039</v>
      </c>
      <c r="H316">
        <f t="shared" si="34"/>
        <v>-5.5177355643932327</v>
      </c>
      <c r="I316">
        <f t="shared" si="31"/>
        <v>310.98820956123927</v>
      </c>
      <c r="J316">
        <f t="shared" si="32"/>
        <v>14.706753418839208</v>
      </c>
    </row>
    <row r="317" spans="1:10" x14ac:dyDescent="0.25">
      <c r="A317">
        <v>317</v>
      </c>
      <c r="B317">
        <v>425</v>
      </c>
      <c r="C317">
        <v>5.8113570000000001</v>
      </c>
      <c r="D317">
        <f t="shared" si="28"/>
        <v>5.8113570000000003E-2</v>
      </c>
      <c r="E317">
        <f t="shared" si="29"/>
        <v>7.6328992266190578</v>
      </c>
      <c r="F317">
        <f t="shared" si="30"/>
        <v>2.9176470588235293</v>
      </c>
      <c r="G317">
        <f t="shared" si="33"/>
        <v>58.261150603721809</v>
      </c>
      <c r="H317">
        <f t="shared" si="34"/>
        <v>24.972365730124761</v>
      </c>
      <c r="I317">
        <f t="shared" si="31"/>
        <v>325.55718161188406</v>
      </c>
      <c r="J317">
        <f t="shared" si="32"/>
        <v>14.984266048361322</v>
      </c>
    </row>
    <row r="318" spans="1:10" x14ac:dyDescent="0.25">
      <c r="A318">
        <v>318</v>
      </c>
      <c r="B318">
        <v>420</v>
      </c>
      <c r="C318">
        <v>5.773244</v>
      </c>
      <c r="D318">
        <f t="shared" si="28"/>
        <v>5.7732440000000003E-2</v>
      </c>
      <c r="E318">
        <f t="shared" si="29"/>
        <v>7.6895083130762663</v>
      </c>
      <c r="F318">
        <f t="shared" si="30"/>
        <v>2.9523809523809526</v>
      </c>
      <c r="G318">
        <f t="shared" si="33"/>
        <v>59.128538096869008</v>
      </c>
      <c r="H318">
        <f t="shared" si="34"/>
        <v>-22.042614416924486</v>
      </c>
      <c r="I318">
        <f t="shared" si="31"/>
        <v>340.47303394944902</v>
      </c>
      <c r="J318">
        <f t="shared" si="32"/>
        <v>15.26838612144349</v>
      </c>
    </row>
    <row r="319" spans="1:10" x14ac:dyDescent="0.25">
      <c r="A319">
        <v>319</v>
      </c>
      <c r="B319">
        <v>415</v>
      </c>
      <c r="C319">
        <v>5.8076619999999997</v>
      </c>
      <c r="D319">
        <f t="shared" si="28"/>
        <v>5.8076619999999995E-2</v>
      </c>
      <c r="E319">
        <f t="shared" si="29"/>
        <v>7.6383547612673093</v>
      </c>
      <c r="F319">
        <f t="shared" si="30"/>
        <v>2.9879518072289155</v>
      </c>
      <c r="G319">
        <f t="shared" si="33"/>
        <v>58.344463458974971</v>
      </c>
      <c r="H319">
        <f t="shared" si="34"/>
        <v>1.7734661491684409</v>
      </c>
      <c r="I319">
        <f t="shared" si="31"/>
        <v>355.74830441562972</v>
      </c>
      <c r="J319">
        <f t="shared" si="32"/>
        <v>15.559352461346906</v>
      </c>
    </row>
    <row r="320" spans="1:10" x14ac:dyDescent="0.25">
      <c r="A320">
        <v>320</v>
      </c>
      <c r="B320">
        <v>410</v>
      </c>
      <c r="C320">
        <v>5.8048010000000003</v>
      </c>
      <c r="D320">
        <f t="shared" si="28"/>
        <v>5.8048010000000004E-2</v>
      </c>
      <c r="E320">
        <f t="shared" si="29"/>
        <v>7.642583711870226</v>
      </c>
      <c r="F320">
        <f t="shared" si="30"/>
        <v>3.024390243902439</v>
      </c>
      <c r="G320">
        <f t="shared" si="33"/>
        <v>58.409085792944083</v>
      </c>
      <c r="H320">
        <f t="shared" si="34"/>
        <v>-0.84361917277327647</v>
      </c>
      <c r="I320">
        <f t="shared" si="31"/>
        <v>371.39614245415646</v>
      </c>
      <c r="J320">
        <f t="shared" si="32"/>
        <v>15.857415541247972</v>
      </c>
    </row>
    <row r="321" spans="1:10" x14ac:dyDescent="0.25">
      <c r="A321">
        <v>321</v>
      </c>
      <c r="B321">
        <v>405</v>
      </c>
      <c r="C321">
        <v>5.8061949999999998</v>
      </c>
      <c r="D321">
        <f t="shared" si="28"/>
        <v>5.8061950000000001E-2</v>
      </c>
      <c r="E321">
        <f t="shared" si="29"/>
        <v>7.6405226662022407</v>
      </c>
      <c r="F321">
        <f t="shared" si="30"/>
        <v>3.0617283950617282</v>
      </c>
      <c r="G321">
        <f t="shared" si="33"/>
        <v>58.3775866127502</v>
      </c>
      <c r="H321">
        <f t="shared" si="34"/>
        <v>-23.338361050092516</v>
      </c>
      <c r="I321">
        <f t="shared" si="31"/>
        <v>387.43034686400483</v>
      </c>
      <c r="J321">
        <f t="shared" si="32"/>
        <v>16.162838203368814</v>
      </c>
    </row>
    <row r="322" spans="1:10" x14ac:dyDescent="0.25">
      <c r="A322">
        <v>322</v>
      </c>
      <c r="B322">
        <v>400</v>
      </c>
      <c r="C322">
        <v>5.8461650000000001</v>
      </c>
      <c r="D322">
        <f t="shared" ref="D322:D362" si="35">C322/100</f>
        <v>5.8461650000000004E-2</v>
      </c>
      <c r="E322">
        <f t="shared" ref="E322:E362" si="36">((1-D322)^2)/(2*D322)</f>
        <v>7.5818460864577242</v>
      </c>
      <c r="F322">
        <f t="shared" ref="F322:F362" si="37">1240/B322</f>
        <v>3.1</v>
      </c>
      <c r="G322">
        <f t="shared" si="33"/>
        <v>57.484390078734307</v>
      </c>
      <c r="H322">
        <f t="shared" si="34"/>
        <v>27.169520936540398</v>
      </c>
      <c r="I322">
        <f t="shared" ref="I322:I362" si="38">$R$4*F322+$R$5</f>
        <v>403.86540638409951</v>
      </c>
      <c r="J322">
        <f t="shared" ref="J322:J362" si="39">$O$10*F322+$O$11</f>
        <v>16.475896432042681</v>
      </c>
    </row>
    <row r="323" spans="1:10" x14ac:dyDescent="0.25">
      <c r="A323">
        <v>323</v>
      </c>
      <c r="B323">
        <v>395</v>
      </c>
      <c r="C323">
        <v>5.7985540000000002</v>
      </c>
      <c r="D323">
        <f t="shared" si="35"/>
        <v>5.7985540000000002E-2</v>
      </c>
      <c r="E323">
        <f t="shared" si="36"/>
        <v>7.6518321882411673</v>
      </c>
      <c r="F323">
        <f t="shared" si="37"/>
        <v>3.1392405063291138</v>
      </c>
      <c r="G323">
        <f t="shared" ref="G323:G362" si="40">(E323)^2</f>
        <v>58.550535837003608</v>
      </c>
      <c r="H323">
        <f t="shared" ref="H323:H362" si="41">(G324-G323)/(F324-F323)</f>
        <v>-24.114524092400089</v>
      </c>
      <c r="I323">
        <f t="shared" si="38"/>
        <v>420.71654336039887</v>
      </c>
      <c r="J323">
        <f t="shared" si="39"/>
        <v>16.796880185493102</v>
      </c>
    </row>
    <row r="324" spans="1:10" x14ac:dyDescent="0.25">
      <c r="A324">
        <v>324</v>
      </c>
      <c r="B324">
        <v>390</v>
      </c>
      <c r="C324">
        <v>5.8418450000000002</v>
      </c>
      <c r="D324">
        <f t="shared" si="35"/>
        <v>5.8418450000000004E-2</v>
      </c>
      <c r="E324">
        <f t="shared" si="36"/>
        <v>7.588149080473741</v>
      </c>
      <c r="F324">
        <f t="shared" si="37"/>
        <v>3.1794871794871793</v>
      </c>
      <c r="G324">
        <f t="shared" si="40"/>
        <v>57.580006467494485</v>
      </c>
      <c r="H324">
        <f t="shared" si="41"/>
        <v>54.674992621662149</v>
      </c>
      <c r="I324">
        <f t="shared" si="38"/>
        <v>437.99976077198812</v>
      </c>
      <c r="J324">
        <f t="shared" si="39"/>
        <v>17.126094291596097</v>
      </c>
    </row>
    <row r="325" spans="1:10" x14ac:dyDescent="0.25">
      <c r="A325">
        <v>325</v>
      </c>
      <c r="B325">
        <v>385</v>
      </c>
      <c r="C325">
        <v>5.7426599999999999</v>
      </c>
      <c r="D325">
        <f t="shared" si="35"/>
        <v>5.7426600000000001E-2</v>
      </c>
      <c r="E325">
        <f t="shared" si="36"/>
        <v>7.7354798506925366</v>
      </c>
      <c r="F325">
        <f t="shared" si="37"/>
        <v>3.220779220779221</v>
      </c>
      <c r="G325">
        <f t="shared" si="40"/>
        <v>59.837648520470232</v>
      </c>
      <c r="H325">
        <f t="shared" si="41"/>
        <v>68.739821895179333</v>
      </c>
      <c r="I325">
        <f t="shared" si="38"/>
        <v>455.73189292154098</v>
      </c>
      <c r="J325">
        <f t="shared" si="39"/>
        <v>17.46385941344203</v>
      </c>
    </row>
    <row r="326" spans="1:10" x14ac:dyDescent="0.25">
      <c r="A326">
        <v>326</v>
      </c>
      <c r="B326">
        <v>380</v>
      </c>
      <c r="C326">
        <v>5.6221300000000003</v>
      </c>
      <c r="D326">
        <f t="shared" si="35"/>
        <v>5.6221300000000002E-2</v>
      </c>
      <c r="E326">
        <f t="shared" si="36"/>
        <v>7.9215371627273816</v>
      </c>
      <c r="F326">
        <f t="shared" si="37"/>
        <v>3.263157894736842</v>
      </c>
      <c r="G326">
        <f t="shared" si="40"/>
        <v>62.750751020470979</v>
      </c>
      <c r="H326">
        <f t="shared" si="41"/>
        <v>-1.7870557490310457</v>
      </c>
      <c r="I326">
        <f t="shared" si="38"/>
        <v>473.93066012766053</v>
      </c>
      <c r="J326">
        <f t="shared" si="39"/>
        <v>17.810513091126005</v>
      </c>
    </row>
    <row r="327" spans="1:10" x14ac:dyDescent="0.25">
      <c r="A327">
        <v>327</v>
      </c>
      <c r="B327">
        <v>375</v>
      </c>
      <c r="C327">
        <v>5.6252449999999996</v>
      </c>
      <c r="D327">
        <f t="shared" si="35"/>
        <v>5.6252449999999996E-2</v>
      </c>
      <c r="E327">
        <f t="shared" si="36"/>
        <v>7.9166279702573181</v>
      </c>
      <c r="F327">
        <f t="shared" si="37"/>
        <v>3.3066666666666666</v>
      </c>
      <c r="G327">
        <f t="shared" si="40"/>
        <v>62.672998419460505</v>
      </c>
      <c r="H327">
        <f t="shared" si="41"/>
        <v>36.573140622991353</v>
      </c>
      <c r="I327">
        <f t="shared" si="38"/>
        <v>492.61472779261021</v>
      </c>
      <c r="J327">
        <f t="shared" si="39"/>
        <v>18.166410866881563</v>
      </c>
    </row>
    <row r="328" spans="1:10" x14ac:dyDescent="0.25">
      <c r="A328">
        <v>328</v>
      </c>
      <c r="B328">
        <v>370</v>
      </c>
      <c r="C328">
        <v>5.5608839999999997</v>
      </c>
      <c r="D328">
        <f t="shared" si="35"/>
        <v>5.560884E-2</v>
      </c>
      <c r="E328">
        <f t="shared" si="36"/>
        <v>8.0191806112674318</v>
      </c>
      <c r="F328">
        <f t="shared" si="37"/>
        <v>3.3513513513513513</v>
      </c>
      <c r="G328">
        <f t="shared" si="40"/>
        <v>64.307257676127506</v>
      </c>
      <c r="H328">
        <f t="shared" si="41"/>
        <v>-42.338288587662902</v>
      </c>
      <c r="I328">
        <f t="shared" si="38"/>
        <v>511.80377025931534</v>
      </c>
      <c r="J328">
        <f t="shared" si="39"/>
        <v>18.531927501441317</v>
      </c>
    </row>
    <row r="329" spans="1:10" x14ac:dyDescent="0.25">
      <c r="A329">
        <v>329</v>
      </c>
      <c r="B329">
        <v>365</v>
      </c>
      <c r="C329">
        <v>5.637696</v>
      </c>
      <c r="D329">
        <f t="shared" si="35"/>
        <v>5.6376960000000004E-2</v>
      </c>
      <c r="E329">
        <f t="shared" si="36"/>
        <v>7.8970597352078</v>
      </c>
      <c r="F329">
        <f t="shared" si="37"/>
        <v>3.3972602739726026</v>
      </c>
      <c r="G329">
        <f t="shared" si="40"/>
        <v>62.363552461440285</v>
      </c>
      <c r="H329">
        <f t="shared" si="41"/>
        <v>-4.7735178492850787</v>
      </c>
      <c r="I329">
        <f t="shared" si="38"/>
        <v>531.51853991688881</v>
      </c>
      <c r="J329">
        <f t="shared" si="39"/>
        <v>18.907458290372574</v>
      </c>
    </row>
    <row r="330" spans="1:10" x14ac:dyDescent="0.25">
      <c r="A330">
        <v>330</v>
      </c>
      <c r="B330">
        <v>360</v>
      </c>
      <c r="C330">
        <v>5.6468129999999999</v>
      </c>
      <c r="D330">
        <f t="shared" si="35"/>
        <v>5.6468129999999998E-2</v>
      </c>
      <c r="E330">
        <f t="shared" si="36"/>
        <v>7.8827861813884841</v>
      </c>
      <c r="F330">
        <f t="shared" si="37"/>
        <v>3.4444444444444446</v>
      </c>
      <c r="G330">
        <f t="shared" si="40"/>
        <v>62.138317981489237</v>
      </c>
      <c r="H330">
        <f t="shared" si="41"/>
        <v>-33.009824067942645</v>
      </c>
      <c r="I330">
        <f t="shared" si="38"/>
        <v>551.78094206495098</v>
      </c>
      <c r="J330">
        <f t="shared" si="39"/>
        <v>19.293420490107479</v>
      </c>
    </row>
    <row r="331" spans="1:10" x14ac:dyDescent="0.25">
      <c r="A331">
        <v>331</v>
      </c>
      <c r="B331">
        <v>355</v>
      </c>
      <c r="C331">
        <v>5.7129919999999998</v>
      </c>
      <c r="D331">
        <f t="shared" si="35"/>
        <v>5.7129920000000001E-2</v>
      </c>
      <c r="E331">
        <f t="shared" si="36"/>
        <v>7.7805464085999638</v>
      </c>
      <c r="F331">
        <f t="shared" si="37"/>
        <v>3.492957746478873</v>
      </c>
      <c r="G331">
        <f t="shared" si="40"/>
        <v>60.536902416377792</v>
      </c>
      <c r="H331">
        <f t="shared" si="41"/>
        <v>-52.884704817246998</v>
      </c>
      <c r="I331">
        <f t="shared" si="38"/>
        <v>572.61411610450727</v>
      </c>
      <c r="J331">
        <f t="shared" si="39"/>
        <v>19.690254864482796</v>
      </c>
    </row>
    <row r="332" spans="1:10" x14ac:dyDescent="0.25">
      <c r="A332">
        <v>332</v>
      </c>
      <c r="B332">
        <v>350</v>
      </c>
      <c r="C332">
        <v>5.8275499999999996</v>
      </c>
      <c r="D332">
        <f t="shared" si="35"/>
        <v>5.8275499999999994E-2</v>
      </c>
      <c r="E332">
        <f t="shared" si="36"/>
        <v>7.6090727140929726</v>
      </c>
      <c r="F332">
        <f t="shared" si="37"/>
        <v>3.5428571428571427</v>
      </c>
      <c r="G332">
        <f t="shared" si="40"/>
        <v>57.897987568354196</v>
      </c>
      <c r="H332">
        <f t="shared" si="41"/>
        <v>-31.385727128734327</v>
      </c>
      <c r="I332">
        <f t="shared" si="38"/>
        <v>594.04252368805101</v>
      </c>
      <c r="J332">
        <f t="shared" si="39"/>
        <v>20.098427363840273</v>
      </c>
    </row>
    <row r="333" spans="1:10" x14ac:dyDescent="0.25">
      <c r="A333">
        <v>333</v>
      </c>
      <c r="B333">
        <v>345</v>
      </c>
      <c r="C333">
        <v>5.9011500000000003</v>
      </c>
      <c r="D333">
        <f t="shared" si="35"/>
        <v>5.9011500000000001E-2</v>
      </c>
      <c r="E333">
        <f t="shared" si="36"/>
        <v>7.5024305189009768</v>
      </c>
      <c r="F333">
        <f t="shared" si="37"/>
        <v>3.5942028985507246</v>
      </c>
      <c r="G333">
        <f t="shared" si="40"/>
        <v>56.286463690936777</v>
      </c>
      <c r="H333">
        <f t="shared" si="41"/>
        <v>-17.175118107520607</v>
      </c>
      <c r="I333">
        <f t="shared" si="38"/>
        <v>616.0920445348861</v>
      </c>
      <c r="J333">
        <f t="shared" si="39"/>
        <v>20.518430950135645</v>
      </c>
    </row>
    <row r="334" spans="1:10" x14ac:dyDescent="0.25">
      <c r="A334">
        <v>334</v>
      </c>
      <c r="B334">
        <v>340</v>
      </c>
      <c r="C334">
        <v>5.9439149999999996</v>
      </c>
      <c r="D334">
        <f t="shared" si="35"/>
        <v>5.9439149999999996E-2</v>
      </c>
      <c r="E334">
        <f t="shared" si="36"/>
        <v>7.4416837433974292</v>
      </c>
      <c r="F334">
        <f t="shared" si="37"/>
        <v>3.6470588235294117</v>
      </c>
      <c r="G334">
        <f t="shared" si="40"/>
        <v>55.378656936745578</v>
      </c>
      <c r="H334">
        <f t="shared" si="41"/>
        <v>-20.948925640241207</v>
      </c>
      <c r="I334">
        <f t="shared" si="38"/>
        <v>638.79008070074565</v>
      </c>
      <c r="J334">
        <f t="shared" si="39"/>
        <v>20.950787583086765</v>
      </c>
    </row>
    <row r="335" spans="1:10" x14ac:dyDescent="0.25">
      <c r="A335">
        <v>335</v>
      </c>
      <c r="B335">
        <v>335</v>
      </c>
      <c r="C335">
        <v>5.9990360000000003</v>
      </c>
      <c r="D335">
        <f t="shared" si="35"/>
        <v>5.999036E-2</v>
      </c>
      <c r="E335">
        <f t="shared" si="36"/>
        <v>7.3646676173716044</v>
      </c>
      <c r="F335">
        <f t="shared" si="37"/>
        <v>3.7014925373134329</v>
      </c>
      <c r="G335">
        <f t="shared" si="40"/>
        <v>54.238329114361946</v>
      </c>
      <c r="H335">
        <f t="shared" si="41"/>
        <v>-24.892698239368769</v>
      </c>
      <c r="I335">
        <f t="shared" si="38"/>
        <v>662.16567018498904</v>
      </c>
      <c r="J335">
        <f t="shared" si="39"/>
        <v>21.396050384185678</v>
      </c>
    </row>
    <row r="336" spans="1:10" x14ac:dyDescent="0.25">
      <c r="A336">
        <v>336</v>
      </c>
      <c r="B336">
        <v>330</v>
      </c>
      <c r="C336">
        <v>6.0687530000000001</v>
      </c>
      <c r="D336">
        <f t="shared" si="35"/>
        <v>6.0687530000000003E-2</v>
      </c>
      <c r="E336">
        <f t="shared" si="36"/>
        <v>7.2692686314429071</v>
      </c>
      <c r="F336">
        <f t="shared" si="37"/>
        <v>3.7575757575757578</v>
      </c>
      <c r="G336">
        <f t="shared" si="40"/>
        <v>52.842266436079839</v>
      </c>
      <c r="H336">
        <f t="shared" si="41"/>
        <v>-4.1474944706433083</v>
      </c>
      <c r="I336">
        <f t="shared" si="38"/>
        <v>686.24961086572489</v>
      </c>
      <c r="J336">
        <f t="shared" si="39"/>
        <v>21.854805997439108</v>
      </c>
    </row>
    <row r="337" spans="1:10" x14ac:dyDescent="0.25">
      <c r="A337">
        <v>337</v>
      </c>
      <c r="B337">
        <v>325</v>
      </c>
      <c r="C337">
        <v>6.0809839999999999</v>
      </c>
      <c r="D337">
        <f t="shared" si="35"/>
        <v>6.0809839999999997E-2</v>
      </c>
      <c r="E337">
        <f t="shared" si="36"/>
        <v>7.2527584075276765</v>
      </c>
      <c r="F337">
        <f t="shared" si="37"/>
        <v>3.8153846153846156</v>
      </c>
      <c r="G337">
        <f t="shared" si="40"/>
        <v>52.602504517963396</v>
      </c>
      <c r="H337">
        <f t="shared" si="41"/>
        <v>-61.454383297813429</v>
      </c>
      <c r="I337">
        <f t="shared" si="38"/>
        <v>711.07459587509857</v>
      </c>
      <c r="J337">
        <f t="shared" si="39"/>
        <v>22.327677168023413</v>
      </c>
    </row>
    <row r="338" spans="1:10" x14ac:dyDescent="0.25">
      <c r="A338">
        <v>338</v>
      </c>
      <c r="B338">
        <v>320</v>
      </c>
      <c r="C338">
        <v>6.2780610000000001</v>
      </c>
      <c r="D338">
        <f t="shared" si="35"/>
        <v>6.2780610000000001E-2</v>
      </c>
      <c r="E338">
        <f t="shared" si="36"/>
        <v>6.9956327677603971</v>
      </c>
      <c r="F338">
        <f t="shared" si="37"/>
        <v>3.875</v>
      </c>
      <c r="G338">
        <f t="shared" si="40"/>
        <v>48.938877821362993</v>
      </c>
      <c r="H338">
        <f t="shared" si="41"/>
        <v>3.9492825838214292</v>
      </c>
      <c r="I338">
        <f t="shared" si="38"/>
        <v>736.67536166601485</v>
      </c>
      <c r="J338">
        <f t="shared" si="39"/>
        <v>22.815325562688471</v>
      </c>
    </row>
    <row r="339" spans="1:10" x14ac:dyDescent="0.25">
      <c r="A339">
        <v>339</v>
      </c>
      <c r="B339">
        <v>315</v>
      </c>
      <c r="C339">
        <v>6.2643680000000002</v>
      </c>
      <c r="D339">
        <f t="shared" si="35"/>
        <v>6.2643680000000007E-2</v>
      </c>
      <c r="E339">
        <f t="shared" si="36"/>
        <v>7.0129729818230855</v>
      </c>
      <c r="F339">
        <f t="shared" si="37"/>
        <v>3.9365079365079363</v>
      </c>
      <c r="G339">
        <f t="shared" si="40"/>
        <v>49.18179004378058</v>
      </c>
      <c r="H339">
        <f t="shared" si="41"/>
        <v>-35.392787265270002</v>
      </c>
      <c r="I339">
        <f t="shared" si="38"/>
        <v>763.08885018045248</v>
      </c>
      <c r="J339">
        <f t="shared" si="39"/>
        <v>23.318454858771467</v>
      </c>
    </row>
    <row r="340" spans="1:10" x14ac:dyDescent="0.25">
      <c r="A340">
        <v>340</v>
      </c>
      <c r="B340">
        <v>310</v>
      </c>
      <c r="C340">
        <v>6.3947520000000004</v>
      </c>
      <c r="D340">
        <f t="shared" si="35"/>
        <v>6.3947520000000008E-2</v>
      </c>
      <c r="E340">
        <f t="shared" si="36"/>
        <v>6.8508852674360963</v>
      </c>
      <c r="F340">
        <f t="shared" si="37"/>
        <v>4</v>
      </c>
      <c r="G340">
        <f t="shared" si="40"/>
        <v>46.934628947572953</v>
      </c>
      <c r="H340">
        <f t="shared" si="41"/>
        <v>-30.984575778314188</v>
      </c>
      <c r="I340">
        <f t="shared" si="38"/>
        <v>790.35438671148518</v>
      </c>
      <c r="J340">
        <f t="shared" si="39"/>
        <v>23.837814132147464</v>
      </c>
    </row>
    <row r="341" spans="1:10" x14ac:dyDescent="0.25">
      <c r="A341">
        <v>341</v>
      </c>
      <c r="B341">
        <v>305</v>
      </c>
      <c r="C341">
        <v>6.5203009999999999</v>
      </c>
      <c r="D341">
        <f t="shared" si="35"/>
        <v>6.5203010000000006E-2</v>
      </c>
      <c r="E341">
        <f t="shared" si="36"/>
        <v>6.7009591467714449</v>
      </c>
      <c r="F341">
        <f t="shared" si="37"/>
        <v>4.0655737704918034</v>
      </c>
      <c r="G341">
        <f t="shared" si="40"/>
        <v>44.90285348669989</v>
      </c>
      <c r="H341">
        <f t="shared" si="41"/>
        <v>-2.7479489966676578</v>
      </c>
      <c r="I341">
        <f t="shared" si="38"/>
        <v>818.51387525992868</v>
      </c>
      <c r="J341">
        <f t="shared" si="39"/>
        <v>24.374201578421037</v>
      </c>
    </row>
    <row r="342" spans="1:10" x14ac:dyDescent="0.25">
      <c r="A342">
        <v>342</v>
      </c>
      <c r="B342">
        <v>300</v>
      </c>
      <c r="C342">
        <v>6.5321990000000003</v>
      </c>
      <c r="D342">
        <f t="shared" si="35"/>
        <v>6.5321989999999996E-2</v>
      </c>
      <c r="E342">
        <f t="shared" si="36"/>
        <v>6.6870511934614996</v>
      </c>
      <c r="F342">
        <f t="shared" si="37"/>
        <v>4.1333333333333337</v>
      </c>
      <c r="G342">
        <f t="shared" si="40"/>
        <v>44.716653663974867</v>
      </c>
      <c r="H342">
        <f t="shared" si="41"/>
        <v>-1.0868356147671103</v>
      </c>
      <c r="I342">
        <f t="shared" si="38"/>
        <v>847.61201342665368</v>
      </c>
      <c r="J342">
        <f t="shared" si="39"/>
        <v>24.928468606237068</v>
      </c>
    </row>
    <row r="343" spans="1:10" x14ac:dyDescent="0.25">
      <c r="B343">
        <v>295</v>
      </c>
      <c r="C343">
        <v>6.5370840000000001</v>
      </c>
      <c r="D343">
        <f t="shared" si="35"/>
        <v>6.537084E-2</v>
      </c>
      <c r="E343">
        <f t="shared" si="36"/>
        <v>6.6813556833773706</v>
      </c>
      <c r="F343">
        <f t="shared" si="37"/>
        <v>4.2033898305084749</v>
      </c>
      <c r="G343">
        <f t="shared" si="40"/>
        <v>44.640513767799092</v>
      </c>
      <c r="H343">
        <f t="shared" si="41"/>
        <v>4.610640377626944</v>
      </c>
      <c r="I343">
        <f t="shared" si="38"/>
        <v>877.69652915835218</v>
      </c>
      <c r="J343">
        <f t="shared" si="39"/>
        <v>25.501524346860414</v>
      </c>
    </row>
    <row r="344" spans="1:10" x14ac:dyDescent="0.25">
      <c r="B344">
        <v>290</v>
      </c>
      <c r="C344">
        <v>6.5157309999999997</v>
      </c>
      <c r="D344">
        <f t="shared" si="35"/>
        <v>6.5157309999999996E-2</v>
      </c>
      <c r="E344">
        <f t="shared" si="36"/>
        <v>6.706314725442442</v>
      </c>
      <c r="F344">
        <f t="shared" si="37"/>
        <v>4.2758620689655169</v>
      </c>
      <c r="G344">
        <f t="shared" si="40"/>
        <v>44.974657196686138</v>
      </c>
      <c r="H344">
        <f t="shared" si="41"/>
        <v>-16.436366988012864</v>
      </c>
      <c r="I344">
        <f t="shared" si="38"/>
        <v>908.81844198424687</v>
      </c>
      <c r="J344">
        <f t="shared" si="39"/>
        <v>26.094340630263872</v>
      </c>
    </row>
    <row r="345" spans="1:10" x14ac:dyDescent="0.25">
      <c r="B345">
        <v>285</v>
      </c>
      <c r="C345">
        <v>6.5956349999999997</v>
      </c>
      <c r="D345">
        <f t="shared" si="35"/>
        <v>6.5956349999999997E-2</v>
      </c>
      <c r="E345">
        <f t="shared" si="36"/>
        <v>6.6137493971795172</v>
      </c>
      <c r="F345">
        <f t="shared" si="37"/>
        <v>4.3508771929824563</v>
      </c>
      <c r="G345">
        <f t="shared" si="40"/>
        <v>43.741681088692424</v>
      </c>
      <c r="H345">
        <f t="shared" si="41"/>
        <v>8.2031655130638743</v>
      </c>
      <c r="I345">
        <f t="shared" si="38"/>
        <v>941.03235175140162</v>
      </c>
      <c r="J345">
        <f t="shared" si="39"/>
        <v>26.70795748501483</v>
      </c>
    </row>
    <row r="346" spans="1:10" x14ac:dyDescent="0.25">
      <c r="B346">
        <v>280</v>
      </c>
      <c r="C346">
        <v>6.5539490000000002</v>
      </c>
      <c r="D346">
        <f t="shared" si="35"/>
        <v>6.5539490000000006E-2</v>
      </c>
      <c r="E346">
        <f t="shared" si="36"/>
        <v>6.6617580084118746</v>
      </c>
      <c r="F346">
        <f t="shared" si="37"/>
        <v>4.4285714285714288</v>
      </c>
      <c r="G346">
        <f t="shared" si="40"/>
        <v>44.379019762639743</v>
      </c>
      <c r="H346">
        <f t="shared" si="41"/>
        <v>9.8997424447340201</v>
      </c>
      <c r="I346">
        <f t="shared" si="38"/>
        <v>974.39675829595467</v>
      </c>
      <c r="J346">
        <f t="shared" si="39"/>
        <v>27.343489227435455</v>
      </c>
    </row>
    <row r="347" spans="1:10" x14ac:dyDescent="0.25">
      <c r="B347">
        <v>275</v>
      </c>
      <c r="C347">
        <v>6.502961</v>
      </c>
      <c r="D347">
        <f t="shared" si="35"/>
        <v>6.5029610000000002E-2</v>
      </c>
      <c r="E347">
        <f t="shared" si="36"/>
        <v>6.7213199508404875</v>
      </c>
      <c r="F347">
        <f t="shared" si="37"/>
        <v>4.5090909090909088</v>
      </c>
      <c r="G347">
        <f t="shared" si="40"/>
        <v>45.176141881566373</v>
      </c>
      <c r="H347">
        <f t="shared" si="41"/>
        <v>-9.6362327952873823</v>
      </c>
      <c r="I347">
        <f t="shared" si="38"/>
        <v>1008.974415987582</v>
      </c>
      <c r="J347">
        <f t="shared" si="39"/>
        <v>28.002131215035014</v>
      </c>
    </row>
    <row r="348" spans="1:10" x14ac:dyDescent="0.25">
      <c r="B348">
        <v>270</v>
      </c>
      <c r="C348">
        <v>6.5544359999999999</v>
      </c>
      <c r="D348">
        <f t="shared" si="35"/>
        <v>6.5544359999999996E-2</v>
      </c>
      <c r="E348">
        <f t="shared" si="36"/>
        <v>6.6611936032925616</v>
      </c>
      <c r="F348">
        <f t="shared" si="37"/>
        <v>4.5925925925925926</v>
      </c>
      <c r="G348">
        <f t="shared" si="40"/>
        <v>44.371500220545741</v>
      </c>
      <c r="H348">
        <f t="shared" si="41"/>
        <v>9.5726872722409517</v>
      </c>
      <c r="I348">
        <f t="shared" si="38"/>
        <v>1044.8327276677885</v>
      </c>
      <c r="J348">
        <f t="shared" si="39"/>
        <v>28.685167350323454</v>
      </c>
    </row>
    <row r="349" spans="1:10" x14ac:dyDescent="0.25">
      <c r="B349">
        <v>265</v>
      </c>
      <c r="C349">
        <v>6.5013909999999999</v>
      </c>
      <c r="D349">
        <f t="shared" si="35"/>
        <v>6.5013909999999994E-2</v>
      </c>
      <c r="E349">
        <f t="shared" si="36"/>
        <v>6.7231688456630909</v>
      </c>
      <c r="F349">
        <f t="shared" si="37"/>
        <v>4.6792452830188678</v>
      </c>
      <c r="G349">
        <f t="shared" si="40"/>
        <v>45.200999327294781</v>
      </c>
      <c r="H349">
        <f t="shared" si="41"/>
        <v>-2.9660171579375185</v>
      </c>
      <c r="I349">
        <f t="shared" si="38"/>
        <v>1082.0441831849837</v>
      </c>
      <c r="J349">
        <f t="shared" si="39"/>
        <v>29.393978434113336</v>
      </c>
    </row>
    <row r="350" spans="1:10" x14ac:dyDescent="0.25">
      <c r="B350">
        <v>260</v>
      </c>
      <c r="C350">
        <v>6.5183109999999997</v>
      </c>
      <c r="D350">
        <f t="shared" si="35"/>
        <v>6.5183110000000002E-2</v>
      </c>
      <c r="E350">
        <f t="shared" si="36"/>
        <v>6.7032902988923979</v>
      </c>
      <c r="F350">
        <f t="shared" si="37"/>
        <v>4.7692307692307692</v>
      </c>
      <c r="G350">
        <f t="shared" si="40"/>
        <v>44.934100831224931</v>
      </c>
      <c r="H350">
        <f t="shared" si="41"/>
        <v>-6.9994135500217816</v>
      </c>
      <c r="I350">
        <f t="shared" si="38"/>
        <v>1120.6868485297637</v>
      </c>
      <c r="J350">
        <f t="shared" si="39"/>
        <v>30.130051482664371</v>
      </c>
    </row>
    <row r="351" spans="1:10" x14ac:dyDescent="0.25">
      <c r="B351">
        <v>255</v>
      </c>
      <c r="C351">
        <v>6.5603999999999996</v>
      </c>
      <c r="D351">
        <f t="shared" si="35"/>
        <v>6.5603999999999996E-2</v>
      </c>
      <c r="E351">
        <f t="shared" si="36"/>
        <v>6.6542884947259315</v>
      </c>
      <c r="F351">
        <f t="shared" si="37"/>
        <v>4.8627450980392153</v>
      </c>
      <c r="G351">
        <f t="shared" si="40"/>
        <v>44.279555371041901</v>
      </c>
      <c r="H351">
        <f t="shared" si="41"/>
        <v>-21.214423494935858</v>
      </c>
      <c r="I351">
        <f t="shared" si="38"/>
        <v>1160.8449125155148</v>
      </c>
      <c r="J351">
        <f t="shared" si="39"/>
        <v>30.894990140962506</v>
      </c>
    </row>
    <row r="352" spans="1:10" x14ac:dyDescent="0.25">
      <c r="B352">
        <v>250</v>
      </c>
      <c r="C352">
        <v>6.6988960000000004</v>
      </c>
      <c r="D352">
        <f t="shared" si="35"/>
        <v>6.698896E-2</v>
      </c>
      <c r="E352">
        <f t="shared" si="36"/>
        <v>6.4974109223510981</v>
      </c>
      <c r="F352">
        <f t="shared" si="37"/>
        <v>4.96</v>
      </c>
      <c r="G352">
        <f t="shared" si="40"/>
        <v>42.216348693887348</v>
      </c>
      <c r="H352">
        <f t="shared" si="41"/>
        <v>-21.528661359802321</v>
      </c>
      <c r="I352">
        <f t="shared" si="38"/>
        <v>1202.6092990606967</v>
      </c>
      <c r="J352">
        <f t="shared" si="39"/>
        <v>31.690526345592566</v>
      </c>
    </row>
    <row r="353" spans="2:10" x14ac:dyDescent="0.25">
      <c r="B353">
        <v>245</v>
      </c>
      <c r="C353">
        <v>6.8556910000000002</v>
      </c>
      <c r="D353">
        <f t="shared" si="35"/>
        <v>6.8556909999999999E-2</v>
      </c>
      <c r="E353">
        <f t="shared" si="36"/>
        <v>6.3274893071227112</v>
      </c>
      <c r="F353">
        <f t="shared" si="37"/>
        <v>5.0612244897959187</v>
      </c>
      <c r="G353">
        <f t="shared" si="40"/>
        <v>40.037120931752249</v>
      </c>
      <c r="H353">
        <f t="shared" si="41"/>
        <v>14.934961674644768</v>
      </c>
      <c r="I353">
        <f t="shared" si="38"/>
        <v>1246.0783544444571</v>
      </c>
      <c r="J353">
        <f t="shared" si="39"/>
        <v>32.518533415717734</v>
      </c>
    </row>
    <row r="354" spans="2:10" x14ac:dyDescent="0.25">
      <c r="B354">
        <v>240</v>
      </c>
      <c r="C354">
        <v>6.74125</v>
      </c>
      <c r="D354">
        <f t="shared" si="35"/>
        <v>6.74125E-2</v>
      </c>
      <c r="E354">
        <f t="shared" si="36"/>
        <v>6.450728315640645</v>
      </c>
      <c r="F354">
        <f t="shared" si="37"/>
        <v>5.166666666666667</v>
      </c>
      <c r="G354">
        <f t="shared" si="40"/>
        <v>41.611895802207989</v>
      </c>
      <c r="H354">
        <f t="shared" si="41"/>
        <v>36.347028075744326</v>
      </c>
      <c r="I354">
        <f t="shared" si="38"/>
        <v>1291.3586204692074</v>
      </c>
      <c r="J354">
        <f t="shared" si="39"/>
        <v>33.381040780431441</v>
      </c>
    </row>
    <row r="355" spans="2:10" x14ac:dyDescent="0.25">
      <c r="B355">
        <v>235</v>
      </c>
      <c r="C355">
        <v>6.4758849999999999</v>
      </c>
      <c r="D355">
        <f t="shared" si="35"/>
        <v>6.4758849999999993E-2</v>
      </c>
      <c r="E355">
        <f t="shared" si="36"/>
        <v>6.753331850807438</v>
      </c>
      <c r="F355">
        <f t="shared" si="37"/>
        <v>5.2765957446808507</v>
      </c>
      <c r="G355">
        <f t="shared" si="40"/>
        <v>45.607491087130214</v>
      </c>
      <c r="H355">
        <f t="shared" si="41"/>
        <v>48.934517141145555</v>
      </c>
      <c r="I355">
        <f t="shared" si="38"/>
        <v>1338.5657063247982</v>
      </c>
      <c r="J355">
        <f t="shared" si="39"/>
        <v>34.2802505861968</v>
      </c>
    </row>
    <row r="356" spans="2:10" x14ac:dyDescent="0.25">
      <c r="B356">
        <v>230</v>
      </c>
      <c r="C356">
        <v>6.1530139999999998</v>
      </c>
      <c r="D356">
        <f t="shared" si="35"/>
        <v>6.1530139999999997E-2</v>
      </c>
      <c r="E356">
        <f t="shared" si="36"/>
        <v>7.1568639217172239</v>
      </c>
      <c r="F356">
        <f t="shared" si="37"/>
        <v>5.3913043478260869</v>
      </c>
      <c r="G356">
        <f t="shared" si="40"/>
        <v>51.220701193977639</v>
      </c>
      <c r="H356">
        <f t="shared" si="41"/>
        <v>40.697026702751231</v>
      </c>
      <c r="I356">
        <f t="shared" si="38"/>
        <v>1387.8252741741103</v>
      </c>
      <c r="J356">
        <f t="shared" si="39"/>
        <v>35.2185564704737</v>
      </c>
    </row>
    <row r="357" spans="2:10" x14ac:dyDescent="0.25">
      <c r="B357">
        <v>225</v>
      </c>
      <c r="C357">
        <v>5.9100200000000003</v>
      </c>
      <c r="D357">
        <f t="shared" si="35"/>
        <v>5.9100200000000006E-2</v>
      </c>
      <c r="E357">
        <f t="shared" si="36"/>
        <v>7.4897583564864405</v>
      </c>
      <c r="F357">
        <f t="shared" si="37"/>
        <v>5.5111111111111111</v>
      </c>
      <c r="G357">
        <f t="shared" si="40"/>
        <v>56.096480238558463</v>
      </c>
      <c r="H357">
        <f t="shared" si="41"/>
        <v>10.11540976931286</v>
      </c>
      <c r="I357">
        <f t="shared" si="38"/>
        <v>1439.2741561500588</v>
      </c>
      <c r="J357">
        <f t="shared" si="39"/>
        <v>36.198564838496232</v>
      </c>
    </row>
    <row r="358" spans="2:10" x14ac:dyDescent="0.25">
      <c r="B358">
        <v>220</v>
      </c>
      <c r="C358">
        <v>5.8516430000000001</v>
      </c>
      <c r="D358">
        <f t="shared" si="35"/>
        <v>5.8516430000000001E-2</v>
      </c>
      <c r="E358">
        <f t="shared" si="36"/>
        <v>7.5738669684731699</v>
      </c>
      <c r="F358">
        <f t="shared" si="37"/>
        <v>5.6363636363636367</v>
      </c>
      <c r="G358">
        <f t="shared" si="40"/>
        <v>57.363460856128967</v>
      </c>
      <c r="H358">
        <f t="shared" si="41"/>
        <v>-1.1466554149769261</v>
      </c>
      <c r="I358">
        <f t="shared" si="38"/>
        <v>1493.0616236703686</v>
      </c>
      <c r="J358">
        <f t="shared" si="39"/>
        <v>37.223119041428887</v>
      </c>
    </row>
    <row r="359" spans="2:10" x14ac:dyDescent="0.25">
      <c r="B359">
        <v>215</v>
      </c>
      <c r="C359">
        <v>5.8584740000000002</v>
      </c>
      <c r="D359">
        <f t="shared" si="35"/>
        <v>5.8584740000000003E-2</v>
      </c>
      <c r="E359">
        <f t="shared" si="36"/>
        <v>7.563938081494153</v>
      </c>
      <c r="F359">
        <f t="shared" si="37"/>
        <v>5.7674418604651159</v>
      </c>
      <c r="G359">
        <f t="shared" si="40"/>
        <v>57.213159300677447</v>
      </c>
      <c r="H359">
        <f t="shared" si="41"/>
        <v>-46.656227395362222</v>
      </c>
      <c r="I359">
        <f t="shared" si="38"/>
        <v>1549.3508338660408</v>
      </c>
      <c r="J359">
        <f t="shared" si="39"/>
        <v>38.29532692821887</v>
      </c>
    </row>
    <row r="360" spans="2:10" x14ac:dyDescent="0.25">
      <c r="B360">
        <v>210</v>
      </c>
      <c r="C360">
        <v>6.1751420000000001</v>
      </c>
      <c r="D360">
        <f t="shared" si="35"/>
        <v>6.1751420000000001E-2</v>
      </c>
      <c r="E360">
        <f t="shared" si="36"/>
        <v>7.1278555041488625</v>
      </c>
      <c r="F360">
        <f t="shared" si="37"/>
        <v>5.9047619047619051</v>
      </c>
      <c r="G360">
        <f t="shared" si="40"/>
        <v>50.806324088025235</v>
      </c>
      <c r="H360">
        <f t="shared" si="41"/>
        <v>-79.571715247304354</v>
      </c>
      <c r="I360">
        <f t="shared" si="38"/>
        <v>1608.3204826424603</v>
      </c>
      <c r="J360">
        <f t="shared" si="39"/>
        <v>39.418592333427434</v>
      </c>
    </row>
    <row r="361" spans="2:10" x14ac:dyDescent="0.25">
      <c r="B361">
        <v>205</v>
      </c>
      <c r="C361">
        <v>6.907851</v>
      </c>
      <c r="D361">
        <f t="shared" si="35"/>
        <v>6.9078509999999996E-2</v>
      </c>
      <c r="E361">
        <f t="shared" si="36"/>
        <v>6.2726803208683872</v>
      </c>
      <c r="F361">
        <f t="shared" si="37"/>
        <v>6.0487804878048781</v>
      </c>
      <c r="G361">
        <f t="shared" si="40"/>
        <v>39.346518407809533</v>
      </c>
      <c r="H361">
        <f t="shared" si="41"/>
        <v>-31.434902855373554</v>
      </c>
      <c r="I361">
        <f t="shared" si="38"/>
        <v>1670.1666996518752</v>
      </c>
      <c r="J361">
        <f t="shared" si="39"/>
        <v>40.596651173036399</v>
      </c>
    </row>
    <row r="362" spans="2:10" x14ac:dyDescent="0.25">
      <c r="B362">
        <v>200</v>
      </c>
      <c r="C362">
        <v>7.3045439999999999</v>
      </c>
      <c r="D362">
        <f t="shared" si="35"/>
        <v>7.3045440000000003E-2</v>
      </c>
      <c r="E362">
        <f t="shared" si="36"/>
        <v>5.8815769766380592</v>
      </c>
      <c r="F362">
        <f t="shared" si="37"/>
        <v>6.2</v>
      </c>
      <c r="G362">
        <f t="shared" si="40"/>
        <v>34.592947732118894</v>
      </c>
      <c r="H362">
        <f t="shared" si="41"/>
        <v>5.5795076987288539</v>
      </c>
      <c r="I362">
        <f t="shared" si="38"/>
        <v>1735.1052275117613</v>
      </c>
      <c r="J362">
        <f t="shared" si="39"/>
        <v>41.833612954625821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42"/>
  <sheetViews>
    <sheetView workbookViewId="0">
      <pane ySplit="1" topLeftCell="A2" activePane="bottomLeft" state="frozen"/>
      <selection pane="bottomLeft" activeCell="B1" sqref="B1:C1048576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1000</v>
      </c>
      <c r="C2">
        <v>13.253857999999999</v>
      </c>
      <c r="D2">
        <f t="shared" ref="D2:D65" si="0">C2/100</f>
        <v>0.13253857999999999</v>
      </c>
      <c r="E2">
        <f t="shared" ref="E2:E65" si="1">((1-D2)^2)/(2*D2)</f>
        <v>2.8387557614862651</v>
      </c>
      <c r="F2">
        <f t="shared" ref="F2:F65" si="2">1240/B2</f>
        <v>1.24</v>
      </c>
      <c r="G2">
        <f>(E2)^2</f>
        <v>8.058534273371464</v>
      </c>
      <c r="H2">
        <f>(G3-G2)/(F3-F2)</f>
        <v>370.63332473018431</v>
      </c>
      <c r="I2">
        <f t="shared" ref="I2:I65" si="3">$R$4*F2+$R$5</f>
        <v>-332.35787022366463</v>
      </c>
      <c r="J2">
        <f t="shared" ref="J2:J65" si="4">$O$10*F2+$O$11</f>
        <v>6.393245698910885</v>
      </c>
      <c r="L2" t="s">
        <v>9</v>
      </c>
      <c r="N2">
        <v>1.5</v>
      </c>
      <c r="O2">
        <f>MATCH(N2,F:F,1)</f>
        <v>36</v>
      </c>
      <c r="P2" t="s">
        <v>10</v>
      </c>
      <c r="R2">
        <v>3.5</v>
      </c>
      <c r="S2">
        <f>MATCH(R2,F:F,1)</f>
        <v>131</v>
      </c>
    </row>
    <row r="3" spans="1:19" x14ac:dyDescent="0.25">
      <c r="A3">
        <v>3</v>
      </c>
      <c r="B3">
        <v>995</v>
      </c>
      <c r="C3">
        <v>12.019691</v>
      </c>
      <c r="D3">
        <f t="shared" si="0"/>
        <v>0.12019691</v>
      </c>
      <c r="E3">
        <f t="shared" si="1"/>
        <v>3.2199391697072248</v>
      </c>
      <c r="F3">
        <f t="shared" si="2"/>
        <v>1.2462311557788945</v>
      </c>
      <c r="G3">
        <f t="shared" ref="G3:G66" si="5">(E3)^2</f>
        <v>10.368008256614852</v>
      </c>
      <c r="H3">
        <f t="shared" ref="H3:H66" si="6">(G4-G3)/(F4-F3)</f>
        <v>-194.55228903757285</v>
      </c>
      <c r="I3">
        <f t="shared" si="3"/>
        <v>-329.98460965582149</v>
      </c>
      <c r="J3">
        <f t="shared" si="4"/>
        <v>6.5149121923433171</v>
      </c>
    </row>
    <row r="4" spans="1:19" x14ac:dyDescent="0.25">
      <c r="A4">
        <v>4</v>
      </c>
      <c r="B4">
        <v>990</v>
      </c>
      <c r="C4">
        <v>12.624037</v>
      </c>
      <c r="D4">
        <f t="shared" si="0"/>
        <v>0.12624036999999999</v>
      </c>
      <c r="E4">
        <f t="shared" si="1"/>
        <v>3.0238183356787411</v>
      </c>
      <c r="F4">
        <f t="shared" si="2"/>
        <v>1.2525252525252526</v>
      </c>
      <c r="G4">
        <f t="shared" si="5"/>
        <v>9.1434773271869521</v>
      </c>
      <c r="H4">
        <f t="shared" si="6"/>
        <v>-83.694501987225451</v>
      </c>
      <c r="I4">
        <f t="shared" si="3"/>
        <v>-327.58737675901028</v>
      </c>
      <c r="J4">
        <f t="shared" si="4"/>
        <v>6.6378076402548629</v>
      </c>
      <c r="L4" t="s">
        <v>11</v>
      </c>
      <c r="M4" t="s">
        <v>12</v>
      </c>
      <c r="N4" t="s">
        <v>13</v>
      </c>
      <c r="O4">
        <f>VLOOKUP(M6,A:H,6,FALSE)</f>
        <v>2.2142857142857144</v>
      </c>
      <c r="P4" t="s">
        <v>14</v>
      </c>
      <c r="Q4" t="s">
        <v>15</v>
      </c>
      <c r="R4">
        <f>VLOOKUP(M6,A:J,8,FALSE)</f>
        <v>380.87004274256458</v>
      </c>
    </row>
    <row r="5" spans="1:19" x14ac:dyDescent="0.25">
      <c r="A5">
        <v>5</v>
      </c>
      <c r="B5">
        <v>985</v>
      </c>
      <c r="C5">
        <v>12.920201</v>
      </c>
      <c r="D5">
        <f t="shared" si="0"/>
        <v>0.12920201000000001</v>
      </c>
      <c r="E5">
        <f t="shared" si="1"/>
        <v>2.9345098400096101</v>
      </c>
      <c r="F5">
        <f t="shared" si="2"/>
        <v>1.2588832487309645</v>
      </c>
      <c r="G5">
        <f t="shared" si="5"/>
        <v>8.6113480011132282</v>
      </c>
      <c r="H5">
        <f t="shared" si="6"/>
        <v>108.78735505873958</v>
      </c>
      <c r="I5">
        <f t="shared" si="3"/>
        <v>-325.16580647238374</v>
      </c>
      <c r="J5">
        <f t="shared" si="4"/>
        <v>6.76195075768835</v>
      </c>
      <c r="L5">
        <f>MAX(INDEX(H:H,O2):INDEX(H:H,S2))</f>
        <v>380.87004274256458</v>
      </c>
      <c r="M5">
        <f>MATCH(L5,H:H,0)</f>
        <v>90</v>
      </c>
      <c r="N5" t="s">
        <v>16</v>
      </c>
      <c r="O5">
        <f>VLOOKUP(M6,A:H,7,FALSE)</f>
        <v>38.718371419805393</v>
      </c>
      <c r="Q5" t="s">
        <v>17</v>
      </c>
      <c r="R5">
        <f>O5-R4*O4</f>
        <v>-804.63672322444472</v>
      </c>
    </row>
    <row r="6" spans="1:19" x14ac:dyDescent="0.25">
      <c r="A6">
        <v>6</v>
      </c>
      <c r="B6">
        <v>980</v>
      </c>
      <c r="C6">
        <v>12.535845</v>
      </c>
      <c r="D6">
        <f t="shared" si="0"/>
        <v>0.12535845000000001</v>
      </c>
      <c r="E6">
        <f t="shared" si="1"/>
        <v>3.0512416234661579</v>
      </c>
      <c r="F6">
        <f t="shared" si="2"/>
        <v>1.2653061224489797</v>
      </c>
      <c r="G6">
        <f t="shared" si="5"/>
        <v>9.3100754447723943</v>
      </c>
      <c r="H6">
        <f t="shared" si="6"/>
        <v>417.56042736851333</v>
      </c>
      <c r="I6">
        <f t="shared" si="3"/>
        <v>-322.71952628487321</v>
      </c>
      <c r="J6">
        <f t="shared" si="4"/>
        <v>6.887360641626266</v>
      </c>
      <c r="M6">
        <v>90</v>
      </c>
    </row>
    <row r="7" spans="1:19" x14ac:dyDescent="0.25">
      <c r="A7">
        <v>7</v>
      </c>
      <c r="B7">
        <v>975</v>
      </c>
      <c r="C7">
        <v>11.337273</v>
      </c>
      <c r="D7">
        <f t="shared" si="0"/>
        <v>0.11337272999999999</v>
      </c>
      <c r="E7">
        <f t="shared" si="1"/>
        <v>3.4669179965396126</v>
      </c>
      <c r="F7">
        <f t="shared" si="2"/>
        <v>1.2717948717948717</v>
      </c>
      <c r="G7">
        <f t="shared" si="5"/>
        <v>12.019520394730241</v>
      </c>
      <c r="H7">
        <f t="shared" si="6"/>
        <v>-411.22549962993958</v>
      </c>
      <c r="I7">
        <f t="shared" si="3"/>
        <v>-320.2481560441575</v>
      </c>
      <c r="J7">
        <f t="shared" si="4"/>
        <v>7.0140567807840526</v>
      </c>
      <c r="O7" t="s">
        <v>13</v>
      </c>
      <c r="P7" t="s">
        <v>18</v>
      </c>
    </row>
    <row r="8" spans="1:19" x14ac:dyDescent="0.25">
      <c r="A8">
        <v>8</v>
      </c>
      <c r="B8">
        <v>970</v>
      </c>
      <c r="C8">
        <v>12.528737</v>
      </c>
      <c r="D8">
        <f t="shared" si="0"/>
        <v>0.12528737000000001</v>
      </c>
      <c r="E8">
        <f t="shared" si="1"/>
        <v>3.0534689373777932</v>
      </c>
      <c r="F8">
        <f t="shared" si="2"/>
        <v>1.2783505154639174</v>
      </c>
      <c r="G8">
        <f t="shared" si="5"/>
        <v>9.3236725515310699</v>
      </c>
      <c r="H8">
        <f t="shared" si="6"/>
        <v>358.45923133198016</v>
      </c>
      <c r="I8">
        <f t="shared" si="3"/>
        <v>-317.75130775972303</v>
      </c>
      <c r="J8">
        <f t="shared" si="4"/>
        <v>7.1420590657063521</v>
      </c>
      <c r="L8" t="s">
        <v>19</v>
      </c>
      <c r="N8">
        <v>1.6</v>
      </c>
      <c r="O8">
        <f>VLOOKUP(N8,F:I,1,TRUE)</f>
        <v>1.6</v>
      </c>
      <c r="P8">
        <f>VLOOKUP(O8,F:I,2,FALSE)</f>
        <v>13.422429238829647</v>
      </c>
      <c r="R8" t="e">
        <f>INDEX(3,4)</f>
        <v>#REF!</v>
      </c>
    </row>
    <row r="9" spans="1:19" x14ac:dyDescent="0.25">
      <c r="A9">
        <v>9</v>
      </c>
      <c r="B9">
        <v>965</v>
      </c>
      <c r="C9">
        <v>11.460198</v>
      </c>
      <c r="D9">
        <f t="shared" si="0"/>
        <v>0.11460198000000001</v>
      </c>
      <c r="E9">
        <f t="shared" si="1"/>
        <v>3.4202273547975364</v>
      </c>
      <c r="F9">
        <f t="shared" si="2"/>
        <v>1.2849740932642486</v>
      </c>
      <c r="G9">
        <f t="shared" si="5"/>
        <v>11.697955158505353</v>
      </c>
      <c r="H9">
        <f t="shared" si="6"/>
        <v>267.02793861006882</v>
      </c>
      <c r="I9">
        <f t="shared" si="3"/>
        <v>-315.22858539980217</v>
      </c>
      <c r="J9">
        <f t="shared" si="4"/>
        <v>7.2713877991770737</v>
      </c>
      <c r="L9" t="s">
        <v>20</v>
      </c>
      <c r="N9">
        <v>1.9</v>
      </c>
      <c r="O9">
        <f>VLOOKUP(N9,F:I,1,TRUE)</f>
        <v>1.8931297709923665</v>
      </c>
      <c r="P9">
        <f>VLOOKUP(O9,F:I,2,FALSE)</f>
        <v>19.145937464717694</v>
      </c>
    </row>
    <row r="10" spans="1:19" x14ac:dyDescent="0.25">
      <c r="A10">
        <v>10</v>
      </c>
      <c r="B10">
        <v>960</v>
      </c>
      <c r="C10">
        <v>10.827044000000001</v>
      </c>
      <c r="D10">
        <f t="shared" si="0"/>
        <v>0.10827044000000001</v>
      </c>
      <c r="E10">
        <f t="shared" si="1"/>
        <v>3.6722008711601877</v>
      </c>
      <c r="F10">
        <f t="shared" si="2"/>
        <v>1.2916666666666667</v>
      </c>
      <c r="G10">
        <f t="shared" si="5"/>
        <v>13.485059238149642</v>
      </c>
      <c r="H10">
        <f t="shared" si="6"/>
        <v>-348.72349909520204</v>
      </c>
      <c r="I10">
        <f t="shared" si="3"/>
        <v>-312.67958468196542</v>
      </c>
      <c r="J10">
        <f t="shared" si="4"/>
        <v>7.4020637069547845</v>
      </c>
      <c r="L10" t="s">
        <v>21</v>
      </c>
      <c r="N10" t="s">
        <v>17</v>
      </c>
      <c r="O10">
        <f>(P9-P8)/(O9-O8)</f>
        <v>19.525509833107662</v>
      </c>
    </row>
    <row r="11" spans="1:19" x14ac:dyDescent="0.25">
      <c r="A11">
        <v>11</v>
      </c>
      <c r="B11">
        <v>955</v>
      </c>
      <c r="C11">
        <v>11.689805</v>
      </c>
      <c r="D11">
        <f t="shared" si="0"/>
        <v>0.11689805</v>
      </c>
      <c r="E11">
        <f t="shared" si="1"/>
        <v>3.3356803389526282</v>
      </c>
      <c r="F11">
        <f t="shared" si="2"/>
        <v>1.2984293193717278</v>
      </c>
      <c r="G11">
        <f t="shared" si="5"/>
        <v>11.126763323675121</v>
      </c>
      <c r="H11">
        <f t="shared" si="6"/>
        <v>-300.60204085902279</v>
      </c>
      <c r="I11">
        <f t="shared" si="3"/>
        <v>-310.10389285713575</v>
      </c>
      <c r="J11">
        <f t="shared" si="4"/>
        <v>7.534107948845346</v>
      </c>
      <c r="L11" t="s">
        <v>22</v>
      </c>
      <c r="O11">
        <f>P8-O10*O8</f>
        <v>-17.818386494142615</v>
      </c>
    </row>
    <row r="12" spans="1:19" x14ac:dyDescent="0.25">
      <c r="A12">
        <v>12</v>
      </c>
      <c r="B12">
        <v>950</v>
      </c>
      <c r="C12">
        <v>12.662243</v>
      </c>
      <c r="D12">
        <f t="shared" si="0"/>
        <v>0.12662243000000001</v>
      </c>
      <c r="E12">
        <f t="shared" si="1"/>
        <v>3.0120586841490273</v>
      </c>
      <c r="F12">
        <f t="shared" si="2"/>
        <v>1.3052631578947369</v>
      </c>
      <c r="G12">
        <f t="shared" si="5"/>
        <v>9.0724975167575703</v>
      </c>
      <c r="H12">
        <f t="shared" si="6"/>
        <v>24.398240656839917</v>
      </c>
      <c r="I12">
        <f t="shared" si="3"/>
        <v>-307.50108848678144</v>
      </c>
      <c r="J12">
        <f t="shared" si="4"/>
        <v>7.6675421301242288</v>
      </c>
    </row>
    <row r="13" spans="1:19" x14ac:dyDescent="0.25">
      <c r="A13">
        <v>13</v>
      </c>
      <c r="B13">
        <v>945</v>
      </c>
      <c r="C13">
        <v>12.572165</v>
      </c>
      <c r="D13">
        <f t="shared" si="0"/>
        <v>0.12572164999999999</v>
      </c>
      <c r="E13">
        <f t="shared" si="1"/>
        <v>3.039900579091678</v>
      </c>
      <c r="F13">
        <f t="shared" si="2"/>
        <v>1.3121693121693121</v>
      </c>
      <c r="G13">
        <f t="shared" si="5"/>
        <v>9.2409955307619196</v>
      </c>
      <c r="H13">
        <f t="shared" si="6"/>
        <v>-328.34343724105617</v>
      </c>
      <c r="I13">
        <f t="shared" si="3"/>
        <v>-304.87074121303726</v>
      </c>
      <c r="J13">
        <f t="shared" si="4"/>
        <v>7.8023883133214049</v>
      </c>
      <c r="L13" t="s">
        <v>23</v>
      </c>
      <c r="M13" s="1">
        <f>(R5-O11)/(O10-R4)</f>
        <v>2.1774740312106986</v>
      </c>
      <c r="N13" t="s">
        <v>24</v>
      </c>
    </row>
    <row r="14" spans="1:19" x14ac:dyDescent="0.25">
      <c r="A14">
        <v>14</v>
      </c>
      <c r="B14">
        <v>940</v>
      </c>
      <c r="C14">
        <v>14.021141999999999</v>
      </c>
      <c r="D14">
        <f t="shared" si="0"/>
        <v>0.14021142</v>
      </c>
      <c r="E14">
        <f t="shared" si="1"/>
        <v>2.6361490465556101</v>
      </c>
      <c r="F14">
        <f t="shared" si="2"/>
        <v>1.3191489361702127</v>
      </c>
      <c r="G14">
        <f t="shared" si="5"/>
        <v>6.9492817956560522</v>
      </c>
      <c r="H14">
        <f t="shared" si="6"/>
        <v>107.97841115205281</v>
      </c>
      <c r="I14">
        <f t="shared" si="3"/>
        <v>-302.21241152148724</v>
      </c>
      <c r="J14">
        <f t="shared" si="4"/>
        <v>7.9386690303823855</v>
      </c>
      <c r="L14" t="s">
        <v>25</v>
      </c>
      <c r="M14" s="1">
        <f>-R5/R4</f>
        <v>2.1126280172376539</v>
      </c>
      <c r="N14" t="s">
        <v>26</v>
      </c>
    </row>
    <row r="15" spans="1:19" x14ac:dyDescent="0.25">
      <c r="A15">
        <v>15</v>
      </c>
      <c r="B15">
        <v>935</v>
      </c>
      <c r="C15">
        <v>13.479006999999999</v>
      </c>
      <c r="D15">
        <f t="shared" si="0"/>
        <v>0.13479006999999998</v>
      </c>
      <c r="E15">
        <f t="shared" si="1"/>
        <v>2.7768671051606582</v>
      </c>
      <c r="F15">
        <f t="shared" si="2"/>
        <v>1.3262032085561497</v>
      </c>
      <c r="G15">
        <f t="shared" si="5"/>
        <v>7.7109909197233337</v>
      </c>
      <c r="H15">
        <f t="shared" si="6"/>
        <v>-292.67692782329004</v>
      </c>
      <c r="I15">
        <f t="shared" si="3"/>
        <v>-299.52565049633768</v>
      </c>
      <c r="J15">
        <f t="shared" si="4"/>
        <v>8.0764072952194184</v>
      </c>
    </row>
    <row r="16" spans="1:19" x14ac:dyDescent="0.25">
      <c r="A16">
        <v>16</v>
      </c>
      <c r="B16">
        <v>930</v>
      </c>
      <c r="C16">
        <v>15.171395</v>
      </c>
      <c r="D16">
        <f t="shared" si="0"/>
        <v>0.15171395000000001</v>
      </c>
      <c r="E16">
        <f t="shared" si="1"/>
        <v>2.3715328175972035</v>
      </c>
      <c r="F16">
        <f t="shared" si="2"/>
        <v>1.3333333333333333</v>
      </c>
      <c r="G16">
        <f t="shared" si="5"/>
        <v>5.6241679049405304</v>
      </c>
      <c r="H16">
        <f t="shared" si="6"/>
        <v>920.54427721188324</v>
      </c>
      <c r="I16">
        <f t="shared" si="3"/>
        <v>-296.80999956769199</v>
      </c>
      <c r="J16">
        <f t="shared" si="4"/>
        <v>8.2156266166675991</v>
      </c>
    </row>
    <row r="17" spans="1:10" x14ac:dyDescent="0.25">
      <c r="A17">
        <v>17</v>
      </c>
      <c r="B17">
        <v>925</v>
      </c>
      <c r="C17">
        <v>11.248587000000001</v>
      </c>
      <c r="D17">
        <f t="shared" si="0"/>
        <v>0.11248587</v>
      </c>
      <c r="E17">
        <f t="shared" si="1"/>
        <v>3.5012456717881855</v>
      </c>
      <c r="F17">
        <f t="shared" si="2"/>
        <v>1.3405405405405406</v>
      </c>
      <c r="G17">
        <f t="shared" si="5"/>
        <v>12.258721254215502</v>
      </c>
      <c r="H17">
        <f t="shared" si="6"/>
        <v>-844.96213724154109</v>
      </c>
      <c r="I17">
        <f t="shared" si="3"/>
        <v>-294.0649902506284</v>
      </c>
      <c r="J17">
        <f t="shared" si="4"/>
        <v>8.3563510118611717</v>
      </c>
    </row>
    <row r="18" spans="1:10" x14ac:dyDescent="0.25">
      <c r="A18">
        <v>18</v>
      </c>
      <c r="B18">
        <v>920</v>
      </c>
      <c r="C18">
        <v>14.719879000000001</v>
      </c>
      <c r="D18">
        <f t="shared" si="0"/>
        <v>0.14719879</v>
      </c>
      <c r="E18">
        <f t="shared" si="1"/>
        <v>2.4703664472291655</v>
      </c>
      <c r="F18">
        <f t="shared" si="2"/>
        <v>1.3478260869565217</v>
      </c>
      <c r="G18">
        <f t="shared" si="5"/>
        <v>6.1027103835956495</v>
      </c>
      <c r="H18">
        <f t="shared" si="6"/>
        <v>324.85105685920126</v>
      </c>
      <c r="I18">
        <f t="shared" si="3"/>
        <v>-291.2901438757707</v>
      </c>
      <c r="J18">
        <f t="shared" si="4"/>
        <v>8.4986050200459715</v>
      </c>
    </row>
    <row r="19" spans="1:10" x14ac:dyDescent="0.25">
      <c r="A19">
        <v>19</v>
      </c>
      <c r="B19">
        <v>915</v>
      </c>
      <c r="C19">
        <v>12.987927000000001</v>
      </c>
      <c r="D19">
        <f t="shared" si="0"/>
        <v>0.12987927000000002</v>
      </c>
      <c r="E19">
        <f t="shared" si="1"/>
        <v>2.9146686949184919</v>
      </c>
      <c r="F19">
        <f t="shared" si="2"/>
        <v>1.355191256830601</v>
      </c>
      <c r="G19">
        <f t="shared" si="5"/>
        <v>8.495293601137865</v>
      </c>
      <c r="H19">
        <f t="shared" si="6"/>
        <v>-236.38192746645342</v>
      </c>
      <c r="I19">
        <f t="shared" si="3"/>
        <v>-288.48497131102386</v>
      </c>
      <c r="J19">
        <f t="shared" si="4"/>
        <v>8.6424137168448176</v>
      </c>
    </row>
    <row r="20" spans="1:10" x14ac:dyDescent="0.25">
      <c r="A20">
        <v>20</v>
      </c>
      <c r="B20">
        <v>910</v>
      </c>
      <c r="C20">
        <v>14.187279</v>
      </c>
      <c r="D20">
        <f t="shared" si="0"/>
        <v>0.14187279</v>
      </c>
      <c r="E20">
        <f t="shared" si="1"/>
        <v>2.5952203679873502</v>
      </c>
      <c r="F20">
        <f t="shared" si="2"/>
        <v>1.3626373626373627</v>
      </c>
      <c r="G20">
        <f t="shared" si="5"/>
        <v>6.7351687584163979</v>
      </c>
      <c r="H20">
        <f t="shared" si="6"/>
        <v>-394.17654640762635</v>
      </c>
      <c r="I20">
        <f t="shared" si="3"/>
        <v>-285.64897267413699</v>
      </c>
      <c r="J20">
        <f t="shared" si="4"/>
        <v>8.7878027289931033</v>
      </c>
    </row>
    <row r="21" spans="1:10" x14ac:dyDescent="0.25">
      <c r="A21">
        <v>21</v>
      </c>
      <c r="B21">
        <v>905</v>
      </c>
      <c r="C21">
        <v>17.522762</v>
      </c>
      <c r="D21">
        <f t="shared" si="0"/>
        <v>0.17522762</v>
      </c>
      <c r="E21">
        <f t="shared" si="1"/>
        <v>1.9410452496326331</v>
      </c>
      <c r="F21">
        <f t="shared" si="2"/>
        <v>1.3701657458563536</v>
      </c>
      <c r="G21">
        <f t="shared" si="5"/>
        <v>3.7676566611214111</v>
      </c>
      <c r="H21">
        <f t="shared" si="6"/>
        <v>184.91583521205837</v>
      </c>
      <c r="I21">
        <f t="shared" si="3"/>
        <v>-282.78163703573739</v>
      </c>
      <c r="J21">
        <f t="shared" si="4"/>
        <v>8.9347982495629132</v>
      </c>
    </row>
    <row r="22" spans="1:10" x14ac:dyDescent="0.25">
      <c r="A22">
        <v>22</v>
      </c>
      <c r="B22">
        <v>900</v>
      </c>
      <c r="C22">
        <v>15.641079</v>
      </c>
      <c r="D22">
        <f t="shared" si="0"/>
        <v>0.15641078999999999</v>
      </c>
      <c r="E22">
        <f t="shared" si="1"/>
        <v>2.2749158009764674</v>
      </c>
      <c r="F22">
        <f t="shared" si="2"/>
        <v>1.3777777777777778</v>
      </c>
      <c r="G22">
        <f t="shared" si="5"/>
        <v>5.1752419015324023</v>
      </c>
      <c r="H22">
        <f t="shared" si="6"/>
        <v>240.0163241528852</v>
      </c>
      <c r="I22">
        <f t="shared" si="3"/>
        <v>-279.88244211246683</v>
      </c>
      <c r="J22">
        <f t="shared" si="4"/>
        <v>9.08342705369461</v>
      </c>
    </row>
    <row r="23" spans="1:10" x14ac:dyDescent="0.25">
      <c r="A23">
        <v>23</v>
      </c>
      <c r="B23">
        <v>895</v>
      </c>
      <c r="C23">
        <v>13.965688</v>
      </c>
      <c r="D23">
        <f t="shared" si="0"/>
        <v>0.13965688000000001</v>
      </c>
      <c r="E23">
        <f t="shared" si="1"/>
        <v>2.6500315778618799</v>
      </c>
      <c r="F23">
        <f t="shared" si="2"/>
        <v>1.3854748603351956</v>
      </c>
      <c r="G23">
        <f t="shared" si="5"/>
        <v>7.0226673636651249</v>
      </c>
      <c r="H23">
        <f t="shared" si="6"/>
        <v>43.128237221619656</v>
      </c>
      <c r="I23">
        <f t="shared" si="3"/>
        <v>-276.95085394983005</v>
      </c>
      <c r="J23">
        <f t="shared" si="4"/>
        <v>9.2337165148557112</v>
      </c>
    </row>
    <row r="24" spans="1:10" x14ac:dyDescent="0.25">
      <c r="A24">
        <v>24</v>
      </c>
      <c r="B24">
        <v>890</v>
      </c>
      <c r="C24">
        <v>13.721095</v>
      </c>
      <c r="D24">
        <f t="shared" si="0"/>
        <v>0.13721095</v>
      </c>
      <c r="E24">
        <f t="shared" si="1"/>
        <v>2.7126295124401603</v>
      </c>
      <c r="F24">
        <f t="shared" si="2"/>
        <v>1.3932584269662922</v>
      </c>
      <c r="G24">
        <f t="shared" si="5"/>
        <v>7.3583588717613413</v>
      </c>
      <c r="H24">
        <f t="shared" si="6"/>
        <v>887.80549148071759</v>
      </c>
      <c r="I24">
        <f t="shared" si="3"/>
        <v>-273.98632659435475</v>
      </c>
      <c r="J24">
        <f t="shared" si="4"/>
        <v>9.3856946216478363</v>
      </c>
    </row>
    <row r="25" spans="1:10" x14ac:dyDescent="0.25">
      <c r="A25">
        <v>25</v>
      </c>
      <c r="B25">
        <v>885</v>
      </c>
      <c r="C25">
        <v>10.559865</v>
      </c>
      <c r="D25">
        <f t="shared" si="0"/>
        <v>0.10559865</v>
      </c>
      <c r="E25">
        <f t="shared" si="1"/>
        <v>3.7877083413557964</v>
      </c>
      <c r="F25">
        <f t="shared" si="2"/>
        <v>1.4011299435028248</v>
      </c>
      <c r="G25">
        <f t="shared" si="5"/>
        <v>14.346734479176279</v>
      </c>
      <c r="H25">
        <f t="shared" si="6"/>
        <v>3708.8792172678286</v>
      </c>
      <c r="I25">
        <f t="shared" si="3"/>
        <v>-270.98830175463672</v>
      </c>
      <c r="J25">
        <f t="shared" si="4"/>
        <v>9.5393899951833738</v>
      </c>
    </row>
    <row r="26" spans="1:10" x14ac:dyDescent="0.25">
      <c r="A26">
        <v>26</v>
      </c>
      <c r="B26">
        <v>880</v>
      </c>
      <c r="C26">
        <v>-8.9624089999999992</v>
      </c>
      <c r="D26">
        <f t="shared" si="0"/>
        <v>-8.962408999999999E-2</v>
      </c>
      <c r="E26">
        <f t="shared" si="1"/>
        <v>-6.6236692473437007</v>
      </c>
      <c r="F26">
        <f t="shared" si="2"/>
        <v>1.4090909090909092</v>
      </c>
      <c r="G26">
        <f t="shared" si="5"/>
        <v>43.872994298206663</v>
      </c>
      <c r="H26">
        <f t="shared" si="6"/>
        <v>-5448.7241000683416</v>
      </c>
      <c r="I26">
        <f t="shared" si="3"/>
        <v>-267.95620845083101</v>
      </c>
      <c r="J26">
        <f t="shared" si="4"/>
        <v>9.6948319070545459</v>
      </c>
    </row>
    <row r="27" spans="1:10" x14ac:dyDescent="0.25">
      <c r="A27">
        <v>27</v>
      </c>
      <c r="B27">
        <v>875</v>
      </c>
      <c r="C27">
        <v>116.950596</v>
      </c>
      <c r="D27">
        <f t="shared" si="0"/>
        <v>1.16950596</v>
      </c>
      <c r="E27">
        <f t="shared" si="1"/>
        <v>1.2283935036774668E-2</v>
      </c>
      <c r="F27">
        <f t="shared" si="2"/>
        <v>1.417142857142857</v>
      </c>
      <c r="G27">
        <f t="shared" si="5"/>
        <v>1.5089505998770026E-4</v>
      </c>
      <c r="H27">
        <f t="shared" si="6"/>
        <v>840.68928617398058</v>
      </c>
      <c r="I27">
        <f t="shared" si="3"/>
        <v>-264.88946265212462</v>
      </c>
      <c r="J27">
        <f t="shared" si="4"/>
        <v>9.8520502979185274</v>
      </c>
    </row>
    <row r="28" spans="1:10" x14ac:dyDescent="0.25">
      <c r="A28">
        <v>28</v>
      </c>
      <c r="B28">
        <v>870</v>
      </c>
      <c r="C28">
        <v>-34.637633000000001</v>
      </c>
      <c r="D28">
        <f t="shared" si="0"/>
        <v>-0.34637633000000001</v>
      </c>
      <c r="E28">
        <f t="shared" si="1"/>
        <v>-2.6167048163831934</v>
      </c>
      <c r="F28">
        <f t="shared" si="2"/>
        <v>1.4252873563218391</v>
      </c>
      <c r="G28">
        <f t="shared" si="5"/>
        <v>6.8471440960830021</v>
      </c>
      <c r="H28">
        <f t="shared" si="6"/>
        <v>-830.71816874665046</v>
      </c>
      <c r="I28">
        <f t="shared" si="3"/>
        <v>-261.78746690170897</v>
      </c>
      <c r="J28">
        <f t="shared" si="4"/>
        <v>10.011075796723478</v>
      </c>
    </row>
    <row r="29" spans="1:10" x14ac:dyDescent="0.25">
      <c r="A29">
        <v>29</v>
      </c>
      <c r="B29">
        <v>865</v>
      </c>
      <c r="C29">
        <v>139.55922200000001</v>
      </c>
      <c r="D29">
        <f t="shared" si="0"/>
        <v>1.3955922200000002</v>
      </c>
      <c r="E29">
        <f t="shared" si="1"/>
        <v>5.6066952180533258E-2</v>
      </c>
      <c r="F29">
        <f t="shared" si="2"/>
        <v>1.4335260115606936</v>
      </c>
      <c r="G29">
        <f t="shared" si="5"/>
        <v>3.143503126814203E-3</v>
      </c>
      <c r="H29">
        <f t="shared" si="6"/>
        <v>1417.6874929405722</v>
      </c>
      <c r="I29">
        <f t="shared" si="3"/>
        <v>-258.64960992874524</v>
      </c>
      <c r="J29">
        <f t="shared" si="4"/>
        <v>10.171939740601317</v>
      </c>
    </row>
    <row r="30" spans="1:10" x14ac:dyDescent="0.25">
      <c r="A30">
        <v>30</v>
      </c>
      <c r="B30">
        <v>860</v>
      </c>
      <c r="C30">
        <v>11.413493000000001</v>
      </c>
      <c r="D30">
        <f t="shared" si="0"/>
        <v>0.11413493000000001</v>
      </c>
      <c r="E30">
        <f t="shared" si="1"/>
        <v>3.4378473016372153</v>
      </c>
      <c r="F30">
        <f t="shared" si="2"/>
        <v>1.441860465116279</v>
      </c>
      <c r="G30">
        <f t="shared" si="5"/>
        <v>11.818794069374283</v>
      </c>
      <c r="H30">
        <f t="shared" si="6"/>
        <v>429.75168090080422</v>
      </c>
      <c r="I30">
        <f t="shared" si="3"/>
        <v>-255.47526624679347</v>
      </c>
      <c r="J30">
        <f t="shared" si="4"/>
        <v>10.334674195454479</v>
      </c>
    </row>
    <row r="31" spans="1:10" x14ac:dyDescent="0.25">
      <c r="A31">
        <v>31</v>
      </c>
      <c r="B31">
        <v>855</v>
      </c>
      <c r="C31">
        <v>10.249178000000001</v>
      </c>
      <c r="D31">
        <f t="shared" si="0"/>
        <v>0.10249178</v>
      </c>
      <c r="E31">
        <f t="shared" si="1"/>
        <v>3.9296858975791435</v>
      </c>
      <c r="F31">
        <f t="shared" si="2"/>
        <v>1.4502923976608186</v>
      </c>
      <c r="G31">
        <f t="shared" si="5"/>
        <v>15.4424312536324</v>
      </c>
      <c r="H31">
        <f t="shared" si="6"/>
        <v>-241.24560821214146</v>
      </c>
      <c r="I31">
        <f t="shared" si="3"/>
        <v>-252.26379573815223</v>
      </c>
      <c r="J31">
        <f t="shared" si="4"/>
        <v>10.499311977264988</v>
      </c>
    </row>
    <row r="32" spans="1:10" x14ac:dyDescent="0.25">
      <c r="A32">
        <v>32</v>
      </c>
      <c r="B32">
        <v>850</v>
      </c>
      <c r="C32">
        <v>10.85974</v>
      </c>
      <c r="D32">
        <f t="shared" si="0"/>
        <v>0.10859740000000001</v>
      </c>
      <c r="E32">
        <f t="shared" si="1"/>
        <v>3.6584604939287675</v>
      </c>
      <c r="F32">
        <f t="shared" si="2"/>
        <v>1.4588235294117646</v>
      </c>
      <c r="G32">
        <f t="shared" si="5"/>
        <v>13.384333185637521</v>
      </c>
      <c r="H32">
        <f t="shared" si="6"/>
        <v>-84.189530802648022</v>
      </c>
      <c r="I32">
        <f t="shared" si="3"/>
        <v>-249.01454322352697</v>
      </c>
      <c r="J32">
        <f t="shared" si="4"/>
        <v>10.665886674155619</v>
      </c>
    </row>
    <row r="33" spans="1:10" x14ac:dyDescent="0.25">
      <c r="A33">
        <v>33</v>
      </c>
      <c r="B33">
        <v>845</v>
      </c>
      <c r="C33">
        <v>11.105622</v>
      </c>
      <c r="D33">
        <f t="shared" si="0"/>
        <v>0.11105622</v>
      </c>
      <c r="E33">
        <f t="shared" si="1"/>
        <v>3.5577522987937478</v>
      </c>
      <c r="F33">
        <f t="shared" si="2"/>
        <v>1.4674556213017751</v>
      </c>
      <c r="G33">
        <f t="shared" si="5"/>
        <v>12.657601419572197</v>
      </c>
      <c r="H33">
        <f t="shared" si="6"/>
        <v>22.882197654391252</v>
      </c>
      <c r="I33">
        <f t="shared" si="3"/>
        <v>-245.72683801642097</v>
      </c>
      <c r="J33">
        <f t="shared" si="4"/>
        <v>10.83443266923431</v>
      </c>
    </row>
    <row r="34" spans="1:10" x14ac:dyDescent="0.25">
      <c r="A34">
        <v>34</v>
      </c>
      <c r="B34">
        <v>840</v>
      </c>
      <c r="C34">
        <v>11.036185</v>
      </c>
      <c r="D34">
        <f t="shared" si="0"/>
        <v>0.11036185</v>
      </c>
      <c r="E34">
        <f t="shared" si="1"/>
        <v>3.5857320167042439</v>
      </c>
      <c r="F34">
        <f t="shared" si="2"/>
        <v>1.4761904761904763</v>
      </c>
      <c r="G34">
        <f t="shared" si="5"/>
        <v>12.857474095617883</v>
      </c>
      <c r="H34">
        <f t="shared" si="6"/>
        <v>-82.222975575070208</v>
      </c>
      <c r="I34">
        <f t="shared" si="3"/>
        <v>-242.3999934616113</v>
      </c>
      <c r="J34">
        <f t="shared" si="4"/>
        <v>11.004985164254411</v>
      </c>
    </row>
    <row r="35" spans="1:10" x14ac:dyDescent="0.25">
      <c r="A35">
        <v>35</v>
      </c>
      <c r="B35">
        <v>835</v>
      </c>
      <c r="C35">
        <v>11.295780000000001</v>
      </c>
      <c r="D35">
        <f t="shared" si="0"/>
        <v>0.11295780000000001</v>
      </c>
      <c r="E35">
        <f t="shared" si="1"/>
        <v>3.4829107179001357</v>
      </c>
      <c r="F35">
        <f t="shared" si="2"/>
        <v>1.4850299401197604</v>
      </c>
      <c r="G35">
        <f t="shared" si="5"/>
        <v>12.130667068863639</v>
      </c>
      <c r="H35">
        <f t="shared" si="6"/>
        <v>129.14897890495521</v>
      </c>
      <c r="I35">
        <f t="shared" si="3"/>
        <v>-239.03330645704341</v>
      </c>
      <c r="J35">
        <f t="shared" si="4"/>
        <v>11.17758020412505</v>
      </c>
    </row>
    <row r="36" spans="1:10" x14ac:dyDescent="0.25">
      <c r="A36">
        <v>36</v>
      </c>
      <c r="B36">
        <v>830</v>
      </c>
      <c r="C36">
        <v>10.891963000000001</v>
      </c>
      <c r="D36">
        <f t="shared" si="0"/>
        <v>0.10891963</v>
      </c>
      <c r="E36">
        <f t="shared" si="1"/>
        <v>3.6450005650925221</v>
      </c>
      <c r="F36">
        <f t="shared" si="2"/>
        <v>1.4939759036144578</v>
      </c>
      <c r="G36">
        <f t="shared" si="5"/>
        <v>13.286029119524805</v>
      </c>
      <c r="H36">
        <f t="shared" si="6"/>
        <v>-45.838195057001172</v>
      </c>
      <c r="I36">
        <f t="shared" si="3"/>
        <v>-235.62605695844468</v>
      </c>
      <c r="J36">
        <f t="shared" si="4"/>
        <v>11.352254702307384</v>
      </c>
    </row>
    <row r="37" spans="1:10" x14ac:dyDescent="0.25">
      <c r="A37">
        <v>37</v>
      </c>
      <c r="B37">
        <v>825</v>
      </c>
      <c r="C37">
        <v>11.03154</v>
      </c>
      <c r="D37">
        <f t="shared" si="0"/>
        <v>0.11031539999999999</v>
      </c>
      <c r="E37">
        <f t="shared" si="1"/>
        <v>3.587616450092916</v>
      </c>
      <c r="F37">
        <f t="shared" si="2"/>
        <v>1.5030303030303029</v>
      </c>
      <c r="G37">
        <f t="shared" si="5"/>
        <v>12.870991792977296</v>
      </c>
      <c r="H37">
        <f t="shared" si="6"/>
        <v>-76.721620174160577</v>
      </c>
      <c r="I37">
        <f t="shared" si="3"/>
        <v>-232.17750746592344</v>
      </c>
      <c r="J37">
        <f t="shared" si="4"/>
        <v>11.529046467134354</v>
      </c>
    </row>
    <row r="38" spans="1:10" x14ac:dyDescent="0.25">
      <c r="A38">
        <v>38</v>
      </c>
      <c r="B38">
        <v>820</v>
      </c>
      <c r="C38">
        <v>11.282009</v>
      </c>
      <c r="D38">
        <f t="shared" si="0"/>
        <v>0.11282009</v>
      </c>
      <c r="E38">
        <f t="shared" si="1"/>
        <v>3.4882448361262965</v>
      </c>
      <c r="F38">
        <f t="shared" si="2"/>
        <v>1.5121951219512195</v>
      </c>
      <c r="G38">
        <f t="shared" si="5"/>
        <v>12.167852036761774</v>
      </c>
      <c r="H38">
        <f t="shared" si="6"/>
        <v>26.986759864044075</v>
      </c>
      <c r="I38">
        <f t="shared" si="3"/>
        <v>-228.6869024917861</v>
      </c>
      <c r="J38">
        <f t="shared" si="4"/>
        <v>11.707994229093362</v>
      </c>
    </row>
    <row r="39" spans="1:10" x14ac:dyDescent="0.25">
      <c r="A39">
        <v>39</v>
      </c>
      <c r="B39">
        <v>815</v>
      </c>
      <c r="C39">
        <v>11.190701000000001</v>
      </c>
      <c r="D39">
        <f t="shared" si="0"/>
        <v>0.11190701</v>
      </c>
      <c r="E39">
        <f t="shared" si="1"/>
        <v>3.5239488522083646</v>
      </c>
      <c r="F39">
        <f t="shared" si="2"/>
        <v>1.5214723926380369</v>
      </c>
      <c r="G39">
        <f t="shared" si="5"/>
        <v>12.41821551298065</v>
      </c>
      <c r="H39">
        <f t="shared" si="6"/>
        <v>-5.2491596165246399</v>
      </c>
      <c r="I39">
        <f t="shared" si="3"/>
        <v>-225.15346800876364</v>
      </c>
      <c r="J39">
        <f t="shared" si="4"/>
        <v>11.889137669113218</v>
      </c>
    </row>
    <row r="40" spans="1:10" x14ac:dyDescent="0.25">
      <c r="A40">
        <v>40</v>
      </c>
      <c r="B40">
        <v>810</v>
      </c>
      <c r="C40">
        <v>11.208489</v>
      </c>
      <c r="D40">
        <f t="shared" si="0"/>
        <v>0.11208489000000001</v>
      </c>
      <c r="E40">
        <f t="shared" si="1"/>
        <v>3.5169470325853562</v>
      </c>
      <c r="F40">
        <f t="shared" si="2"/>
        <v>1.5308641975308641</v>
      </c>
      <c r="G40">
        <f t="shared" si="5"/>
        <v>12.368916430010943</v>
      </c>
      <c r="H40">
        <f t="shared" si="6"/>
        <v>5.2171912804104199</v>
      </c>
      <c r="I40">
        <f t="shared" si="3"/>
        <v>-221.57641087780269</v>
      </c>
      <c r="J40">
        <f t="shared" si="4"/>
        <v>12.072517447898743</v>
      </c>
    </row>
    <row r="41" spans="1:10" x14ac:dyDescent="0.25">
      <c r="A41">
        <v>41</v>
      </c>
      <c r="B41">
        <v>805</v>
      </c>
      <c r="C41">
        <v>11.19059</v>
      </c>
      <c r="D41">
        <f t="shared" si="0"/>
        <v>0.1119059</v>
      </c>
      <c r="E41">
        <f t="shared" si="1"/>
        <v>3.5239926154689343</v>
      </c>
      <c r="F41">
        <f t="shared" si="2"/>
        <v>1.5403726708074534</v>
      </c>
      <c r="G41">
        <f t="shared" si="5"/>
        <v>12.41852395387958</v>
      </c>
      <c r="H41">
        <f t="shared" si="6"/>
        <v>57.941111916336148</v>
      </c>
      <c r="I41">
        <f t="shared" si="3"/>
        <v>-217.95491825453155</v>
      </c>
      <c r="J41">
        <f t="shared" si="4"/>
        <v>12.258175236358628</v>
      </c>
    </row>
    <row r="42" spans="1:10" x14ac:dyDescent="0.25">
      <c r="A42">
        <v>42</v>
      </c>
      <c r="B42">
        <v>800</v>
      </c>
      <c r="C42">
        <v>10.995557</v>
      </c>
      <c r="D42">
        <f t="shared" si="0"/>
        <v>0.10995557</v>
      </c>
      <c r="E42">
        <f t="shared" si="1"/>
        <v>3.6022690227244736</v>
      </c>
      <c r="F42">
        <f t="shared" si="2"/>
        <v>1.55</v>
      </c>
      <c r="G42">
        <f t="shared" si="5"/>
        <v>12.976342112080333</v>
      </c>
      <c r="H42">
        <f t="shared" si="6"/>
        <v>-67.250737477070317</v>
      </c>
      <c r="I42">
        <f t="shared" si="3"/>
        <v>-214.28815697346965</v>
      </c>
      <c r="J42">
        <f t="shared" si="4"/>
        <v>12.446153747174261</v>
      </c>
    </row>
    <row r="43" spans="1:10" x14ac:dyDescent="0.25">
      <c r="A43">
        <v>43</v>
      </c>
      <c r="B43">
        <v>795</v>
      </c>
      <c r="C43">
        <v>11.225956999999999</v>
      </c>
      <c r="D43">
        <f t="shared" si="0"/>
        <v>0.11225956999999999</v>
      </c>
      <c r="E43">
        <f t="shared" si="1"/>
        <v>3.5100930417628762</v>
      </c>
      <c r="F43">
        <f t="shared" si="2"/>
        <v>1.5597484276729561</v>
      </c>
      <c r="G43">
        <f t="shared" si="5"/>
        <v>12.32075316183216</v>
      </c>
      <c r="H43">
        <f t="shared" si="6"/>
        <v>63.359424132661722</v>
      </c>
      <c r="I43">
        <f t="shared" si="3"/>
        <v>-210.57527290899804</v>
      </c>
      <c r="J43">
        <f t="shared" si="4"/>
        <v>12.636496767559905</v>
      </c>
    </row>
    <row r="44" spans="1:10" x14ac:dyDescent="0.25">
      <c r="A44">
        <v>44</v>
      </c>
      <c r="B44">
        <v>790</v>
      </c>
      <c r="C44">
        <v>11.005803999999999</v>
      </c>
      <c r="D44">
        <f t="shared" si="0"/>
        <v>0.11005804</v>
      </c>
      <c r="E44">
        <f t="shared" si="1"/>
        <v>3.5980864831349062</v>
      </c>
      <c r="F44">
        <f t="shared" si="2"/>
        <v>1.5696202531645569</v>
      </c>
      <c r="G44">
        <f t="shared" si="5"/>
        <v>12.946226340118118</v>
      </c>
      <c r="H44">
        <f t="shared" si="6"/>
        <v>-0.7863253738701429</v>
      </c>
      <c r="I44">
        <f t="shared" si="3"/>
        <v>-206.81539031206489</v>
      </c>
      <c r="J44">
        <f t="shared" si="4"/>
        <v>12.829249193266879</v>
      </c>
    </row>
    <row r="45" spans="1:10" x14ac:dyDescent="0.25">
      <c r="A45">
        <v>45</v>
      </c>
      <c r="B45">
        <v>785</v>
      </c>
      <c r="C45">
        <v>11.008483999999999</v>
      </c>
      <c r="D45">
        <f t="shared" si="0"/>
        <v>0.11008483999999999</v>
      </c>
      <c r="E45">
        <f t="shared" si="1"/>
        <v>3.5969938821631833</v>
      </c>
      <c r="F45">
        <f t="shared" si="2"/>
        <v>1.5796178343949046</v>
      </c>
      <c r="G45">
        <f t="shared" si="5"/>
        <v>12.938364988319368</v>
      </c>
      <c r="H45">
        <f t="shared" si="6"/>
        <v>0.31800593436030344</v>
      </c>
      <c r="I45">
        <f t="shared" si="3"/>
        <v>-203.00761112154009</v>
      </c>
      <c r="J45">
        <f t="shared" si="4"/>
        <v>13.024457063887326</v>
      </c>
    </row>
    <row r="46" spans="1:10" x14ac:dyDescent="0.25">
      <c r="A46">
        <v>46</v>
      </c>
      <c r="B46">
        <v>780</v>
      </c>
      <c r="C46">
        <v>11.007386</v>
      </c>
      <c r="D46">
        <f t="shared" si="0"/>
        <v>0.11007386000000001</v>
      </c>
      <c r="E46">
        <f t="shared" si="1"/>
        <v>3.5974414572874052</v>
      </c>
      <c r="F46">
        <f t="shared" si="2"/>
        <v>1.5897435897435896</v>
      </c>
      <c r="G46">
        <f t="shared" si="5"/>
        <v>12.94158503861013</v>
      </c>
      <c r="H46">
        <f t="shared" si="6"/>
        <v>46.882309521402036</v>
      </c>
      <c r="I46">
        <f t="shared" si="3"/>
        <v>-199.15101424908573</v>
      </c>
      <c r="J46">
        <f t="shared" si="4"/>
        <v>13.222167599515718</v>
      </c>
    </row>
    <row r="47" spans="1:10" x14ac:dyDescent="0.25">
      <c r="A47">
        <v>47</v>
      </c>
      <c r="B47">
        <v>775</v>
      </c>
      <c r="C47">
        <v>10.847336</v>
      </c>
      <c r="D47">
        <f t="shared" si="0"/>
        <v>0.10847336</v>
      </c>
      <c r="E47">
        <f t="shared" si="1"/>
        <v>3.6636633631966853</v>
      </c>
      <c r="F47">
        <f t="shared" si="2"/>
        <v>1.6</v>
      </c>
      <c r="G47">
        <f t="shared" si="5"/>
        <v>13.422429238829647</v>
      </c>
      <c r="H47">
        <f t="shared" si="6"/>
        <v>33.363467339260616</v>
      </c>
      <c r="I47">
        <f t="shared" si="3"/>
        <v>-195.2446548363414</v>
      </c>
      <c r="J47">
        <f t="shared" si="4"/>
        <v>13.422429238829647</v>
      </c>
    </row>
    <row r="48" spans="1:10" x14ac:dyDescent="0.25">
      <c r="A48">
        <v>48</v>
      </c>
      <c r="B48">
        <v>770</v>
      </c>
      <c r="C48">
        <v>10.736558</v>
      </c>
      <c r="D48">
        <f t="shared" si="0"/>
        <v>0.10736558</v>
      </c>
      <c r="E48">
        <f t="shared" si="1"/>
        <v>3.7106687625994126</v>
      </c>
      <c r="F48">
        <f t="shared" si="2"/>
        <v>1.6103896103896105</v>
      </c>
      <c r="G48">
        <f t="shared" si="5"/>
        <v>13.769062665731056</v>
      </c>
      <c r="H48">
        <f t="shared" si="6"/>
        <v>4.844738848614992</v>
      </c>
      <c r="I48">
        <f t="shared" si="3"/>
        <v>-191.28756348317188</v>
      </c>
      <c r="J48">
        <f t="shared" si="4"/>
        <v>13.625291678654143</v>
      </c>
    </row>
    <row r="49" spans="1:10" x14ac:dyDescent="0.25">
      <c r="A49">
        <v>49</v>
      </c>
      <c r="B49">
        <v>765</v>
      </c>
      <c r="C49">
        <v>10.720571</v>
      </c>
      <c r="D49">
        <f t="shared" si="0"/>
        <v>0.10720571</v>
      </c>
      <c r="E49">
        <f t="shared" si="1"/>
        <v>3.7175335355579668</v>
      </c>
      <c r="F49">
        <f t="shared" si="2"/>
        <v>1.6209150326797386</v>
      </c>
      <c r="G49">
        <f t="shared" si="5"/>
        <v>13.820055587998118</v>
      </c>
      <c r="H49">
        <f t="shared" si="6"/>
        <v>22.260702320650651</v>
      </c>
      <c r="I49">
        <f t="shared" si="3"/>
        <v>-187.27874544564725</v>
      </c>
      <c r="J49">
        <f t="shared" si="4"/>
        <v>13.830805915077647</v>
      </c>
    </row>
    <row r="50" spans="1:10" x14ac:dyDescent="0.25">
      <c r="A50">
        <v>50</v>
      </c>
      <c r="B50">
        <v>760</v>
      </c>
      <c r="C50">
        <v>10.647156000000001</v>
      </c>
      <c r="D50">
        <f t="shared" si="0"/>
        <v>0.10647156000000001</v>
      </c>
      <c r="E50">
        <f t="shared" si="1"/>
        <v>3.7493255151367815</v>
      </c>
      <c r="F50">
        <f t="shared" si="2"/>
        <v>1.631578947368421</v>
      </c>
      <c r="G50">
        <f t="shared" si="5"/>
        <v>14.057441818455692</v>
      </c>
      <c r="H50">
        <f t="shared" si="6"/>
        <v>32.510214115571706</v>
      </c>
      <c r="I50">
        <f t="shared" si="3"/>
        <v>-183.21717980236565</v>
      </c>
      <c r="J50">
        <f t="shared" si="4"/>
        <v>14.039024286190937</v>
      </c>
    </row>
    <row r="51" spans="1:10" x14ac:dyDescent="0.25">
      <c r="A51">
        <v>51</v>
      </c>
      <c r="B51">
        <v>755</v>
      </c>
      <c r="C51">
        <v>10.541463</v>
      </c>
      <c r="D51">
        <f t="shared" si="0"/>
        <v>0.10541463000000001</v>
      </c>
      <c r="E51">
        <f t="shared" si="1"/>
        <v>3.7958819578365768</v>
      </c>
      <c r="F51">
        <f t="shared" si="2"/>
        <v>1.6423841059602649</v>
      </c>
      <c r="G51">
        <f t="shared" si="5"/>
        <v>14.408719837829244</v>
      </c>
      <c r="H51">
        <f t="shared" si="6"/>
        <v>-23.713395471924379</v>
      </c>
      <c r="I51">
        <f t="shared" si="3"/>
        <v>-179.10181858764997</v>
      </c>
      <c r="J51">
        <f t="shared" si="4"/>
        <v>14.250000516524274</v>
      </c>
    </row>
    <row r="52" spans="1:10" x14ac:dyDescent="0.25">
      <c r="A52">
        <v>52</v>
      </c>
      <c r="B52">
        <v>750</v>
      </c>
      <c r="C52">
        <v>10.619251999999999</v>
      </c>
      <c r="D52">
        <f t="shared" si="0"/>
        <v>0.10619252</v>
      </c>
      <c r="E52">
        <f t="shared" si="1"/>
        <v>3.7615258179387325</v>
      </c>
      <c r="F52">
        <f t="shared" si="2"/>
        <v>1.6533333333333333</v>
      </c>
      <c r="G52">
        <f t="shared" si="5"/>
        <v>14.149076479019651</v>
      </c>
      <c r="H52">
        <f t="shared" si="6"/>
        <v>52.587479993719001</v>
      </c>
      <c r="I52">
        <f t="shared" si="3"/>
        <v>-174.93158589007135</v>
      </c>
      <c r="J52">
        <f t="shared" si="4"/>
        <v>14.463789763262056</v>
      </c>
    </row>
    <row r="53" spans="1:10" x14ac:dyDescent="0.25">
      <c r="A53">
        <v>53</v>
      </c>
      <c r="B53">
        <v>745</v>
      </c>
      <c r="C53">
        <v>10.446980999999999</v>
      </c>
      <c r="D53">
        <f t="shared" si="0"/>
        <v>0.10446981</v>
      </c>
      <c r="E53">
        <f t="shared" si="1"/>
        <v>3.838306594036287</v>
      </c>
      <c r="F53">
        <f t="shared" si="2"/>
        <v>1.6644295302013423</v>
      </c>
      <c r="G53">
        <f t="shared" si="5"/>
        <v>14.732597509822442</v>
      </c>
      <c r="H53">
        <f t="shared" si="6"/>
        <v>7.024661752873925</v>
      </c>
      <c r="I53">
        <f t="shared" si="3"/>
        <v>-170.7053769146728</v>
      </c>
      <c r="J53">
        <f t="shared" si="4"/>
        <v>14.680448664318462</v>
      </c>
    </row>
    <row r="54" spans="1:10" x14ac:dyDescent="0.25">
      <c r="A54">
        <v>54</v>
      </c>
      <c r="B54">
        <v>740</v>
      </c>
      <c r="C54">
        <v>10.42435</v>
      </c>
      <c r="D54">
        <f t="shared" si="0"/>
        <v>0.1042435</v>
      </c>
      <c r="E54">
        <f t="shared" si="1"/>
        <v>3.8485838795332561</v>
      </c>
      <c r="F54">
        <f t="shared" si="2"/>
        <v>1.6756756756756757</v>
      </c>
      <c r="G54">
        <f t="shared" si="5"/>
        <v>14.811597877803248</v>
      </c>
      <c r="H54">
        <f t="shared" si="6"/>
        <v>25.321121987762627</v>
      </c>
      <c r="I54">
        <f t="shared" si="3"/>
        <v>-166.42205700717432</v>
      </c>
      <c r="J54">
        <f t="shared" si="4"/>
        <v>14.900035388362113</v>
      </c>
    </row>
    <row r="55" spans="1:10" x14ac:dyDescent="0.25">
      <c r="A55">
        <v>55</v>
      </c>
      <c r="B55">
        <v>735</v>
      </c>
      <c r="C55">
        <v>10.343</v>
      </c>
      <c r="D55">
        <f t="shared" si="0"/>
        <v>0.10342999999999999</v>
      </c>
      <c r="E55">
        <f t="shared" si="1"/>
        <v>3.8859023731025815</v>
      </c>
      <c r="F55">
        <f t="shared" si="2"/>
        <v>1.6870748299319729</v>
      </c>
      <c r="G55">
        <f t="shared" si="5"/>
        <v>15.100237253284273</v>
      </c>
      <c r="H55">
        <f t="shared" si="6"/>
        <v>60.845741737481482</v>
      </c>
      <c r="I55">
        <f t="shared" si="3"/>
        <v>-162.08046063834934</v>
      </c>
      <c r="J55">
        <f t="shared" si="4"/>
        <v>15.122609686882562</v>
      </c>
    </row>
    <row r="56" spans="1:10" x14ac:dyDescent="0.25">
      <c r="A56">
        <v>56</v>
      </c>
      <c r="B56">
        <v>730</v>
      </c>
      <c r="C56">
        <v>10.153162</v>
      </c>
      <c r="D56">
        <f t="shared" si="0"/>
        <v>0.10153162</v>
      </c>
      <c r="E56">
        <f t="shared" si="1"/>
        <v>3.9753400460852699</v>
      </c>
      <c r="F56">
        <f t="shared" si="2"/>
        <v>1.6986301369863013</v>
      </c>
      <c r="G56">
        <f t="shared" si="5"/>
        <v>15.803328482009237</v>
      </c>
      <c r="H56">
        <f t="shared" si="6"/>
        <v>-11.715764037126172</v>
      </c>
      <c r="I56">
        <f t="shared" si="3"/>
        <v>-157.67939034666381</v>
      </c>
      <c r="J56">
        <f t="shared" si="4"/>
        <v>15.348232948396429</v>
      </c>
    </row>
    <row r="57" spans="1:10" x14ac:dyDescent="0.25">
      <c r="A57">
        <v>57</v>
      </c>
      <c r="B57">
        <v>725</v>
      </c>
      <c r="C57">
        <v>10.189330999999999</v>
      </c>
      <c r="D57">
        <f t="shared" si="0"/>
        <v>0.10189330999999999</v>
      </c>
      <c r="E57">
        <f t="shared" si="1"/>
        <v>3.9580401629054753</v>
      </c>
      <c r="F57">
        <f t="shared" si="2"/>
        <v>1.710344827586207</v>
      </c>
      <c r="G57">
        <f t="shared" si="5"/>
        <v>15.666081931172801</v>
      </c>
      <c r="H57">
        <f t="shared" si="6"/>
        <v>23.396147680811712</v>
      </c>
      <c r="I57">
        <f t="shared" si="3"/>
        <v>-153.21761563716177</v>
      </c>
      <c r="J57">
        <f t="shared" si="4"/>
        <v>15.576968254896698</v>
      </c>
    </row>
    <row r="58" spans="1:10" x14ac:dyDescent="0.25">
      <c r="A58">
        <v>58</v>
      </c>
      <c r="B58">
        <v>720</v>
      </c>
      <c r="C58">
        <v>10.116528000000001</v>
      </c>
      <c r="D58">
        <f t="shared" si="0"/>
        <v>0.10116528000000001</v>
      </c>
      <c r="E58">
        <f t="shared" si="1"/>
        <v>3.9929897583315057</v>
      </c>
      <c r="F58">
        <f t="shared" si="2"/>
        <v>1.7222222222222223</v>
      </c>
      <c r="G58">
        <f t="shared" si="5"/>
        <v>15.943967210140297</v>
      </c>
      <c r="H58">
        <f t="shared" si="6"/>
        <v>2.4134635183675837</v>
      </c>
      <c r="I58">
        <f t="shared" si="3"/>
        <v>-148.69387183447236</v>
      </c>
      <c r="J58">
        <f t="shared" si="4"/>
        <v>15.808880440653915</v>
      </c>
    </row>
    <row r="59" spans="1:10" x14ac:dyDescent="0.25">
      <c r="A59">
        <v>59</v>
      </c>
      <c r="B59">
        <v>715</v>
      </c>
      <c r="C59">
        <v>10.10901</v>
      </c>
      <c r="D59">
        <f t="shared" si="0"/>
        <v>0.1010901</v>
      </c>
      <c r="E59">
        <f t="shared" si="1"/>
        <v>3.9966278019213064</v>
      </c>
      <c r="F59">
        <f t="shared" si="2"/>
        <v>1.7342657342657342</v>
      </c>
      <c r="G59">
        <f t="shared" si="5"/>
        <v>15.973033787090333</v>
      </c>
      <c r="H59">
        <f t="shared" si="6"/>
        <v>26.72992028136558</v>
      </c>
      <c r="I59">
        <f t="shared" si="3"/>
        <v>-144.10685888768944</v>
      </c>
      <c r="J59">
        <f t="shared" si="4"/>
        <v>16.044036153484655</v>
      </c>
    </row>
    <row r="60" spans="1:10" x14ac:dyDescent="0.25">
      <c r="A60">
        <v>60</v>
      </c>
      <c r="B60">
        <v>710</v>
      </c>
      <c r="C60">
        <v>10.025798999999999</v>
      </c>
      <c r="D60">
        <f t="shared" si="0"/>
        <v>0.10025798999999999</v>
      </c>
      <c r="E60">
        <f t="shared" si="1"/>
        <v>4.0372626887834082</v>
      </c>
      <c r="F60">
        <f t="shared" si="2"/>
        <v>1.7464788732394365</v>
      </c>
      <c r="G60">
        <f t="shared" si="5"/>
        <v>16.299490018242636</v>
      </c>
      <c r="H60">
        <f t="shared" si="6"/>
        <v>33.527105781940236</v>
      </c>
      <c r="I60">
        <f t="shared" si="3"/>
        <v>-139.45524012475448</v>
      </c>
      <c r="J60">
        <f t="shared" si="4"/>
        <v>16.282503918608796</v>
      </c>
    </row>
    <row r="61" spans="1:10" x14ac:dyDescent="0.25">
      <c r="A61">
        <v>61</v>
      </c>
      <c r="B61">
        <v>705</v>
      </c>
      <c r="C61">
        <v>9.9230870000000007</v>
      </c>
      <c r="D61">
        <f t="shared" si="0"/>
        <v>9.9230870000000013E-2</v>
      </c>
      <c r="E61">
        <f t="shared" si="1"/>
        <v>4.088370008047681</v>
      </c>
      <c r="F61">
        <f t="shared" si="2"/>
        <v>1.7588652482269505</v>
      </c>
      <c r="G61">
        <f t="shared" si="5"/>
        <v>16.714769322703795</v>
      </c>
      <c r="H61">
        <f t="shared" si="6"/>
        <v>49.022650853329189</v>
      </c>
      <c r="I61">
        <f t="shared" si="3"/>
        <v>-134.73764095383467</v>
      </c>
      <c r="J61">
        <f t="shared" si="4"/>
        <v>16.524354205224057</v>
      </c>
    </row>
    <row r="62" spans="1:10" x14ac:dyDescent="0.25">
      <c r="A62">
        <v>62</v>
      </c>
      <c r="B62">
        <v>700</v>
      </c>
      <c r="C62">
        <v>9.7768409999999992</v>
      </c>
      <c r="D62">
        <f t="shared" si="0"/>
        <v>9.7768409999999986E-2</v>
      </c>
      <c r="E62">
        <f t="shared" si="1"/>
        <v>4.1630105368079944</v>
      </c>
      <c r="F62">
        <f t="shared" si="2"/>
        <v>1.7714285714285714</v>
      </c>
      <c r="G62">
        <f t="shared" si="5"/>
        <v>17.330656729574386</v>
      </c>
      <c r="H62">
        <f t="shared" si="6"/>
        <v>6.6697139742670633</v>
      </c>
      <c r="I62">
        <f t="shared" si="3"/>
        <v>-129.9526475090446</v>
      </c>
      <c r="J62">
        <f t="shared" si="4"/>
        <v>16.769659495933816</v>
      </c>
    </row>
    <row r="63" spans="1:10" x14ac:dyDescent="0.25">
      <c r="A63">
        <v>63</v>
      </c>
      <c r="B63">
        <v>695</v>
      </c>
      <c r="C63">
        <v>9.7571999999999992</v>
      </c>
      <c r="D63">
        <f t="shared" si="0"/>
        <v>9.7571999999999992E-2</v>
      </c>
      <c r="E63">
        <f t="shared" si="1"/>
        <v>4.1732069404337313</v>
      </c>
      <c r="F63">
        <f t="shared" si="2"/>
        <v>1.7841726618705036</v>
      </c>
      <c r="G63">
        <f t="shared" si="5"/>
        <v>17.415656167684265</v>
      </c>
      <c r="H63">
        <f t="shared" si="6"/>
        <v>-13.083059105691076</v>
      </c>
      <c r="I63">
        <f t="shared" si="3"/>
        <v>-125.09880523771085</v>
      </c>
      <c r="J63">
        <f t="shared" si="4"/>
        <v>17.018494359171775</v>
      </c>
    </row>
    <row r="64" spans="1:10" x14ac:dyDescent="0.25">
      <c r="A64">
        <v>64</v>
      </c>
      <c r="B64">
        <v>690</v>
      </c>
      <c r="C64">
        <v>9.7964120000000001</v>
      </c>
      <c r="D64">
        <f t="shared" si="0"/>
        <v>9.7964120000000002E-2</v>
      </c>
      <c r="E64">
        <f t="shared" si="1"/>
        <v>4.1528915321618483</v>
      </c>
      <c r="F64">
        <f t="shared" si="2"/>
        <v>1.7971014492753623</v>
      </c>
      <c r="G64">
        <f t="shared" si="5"/>
        <v>17.246508077901584</v>
      </c>
      <c r="H64">
        <f t="shared" si="6"/>
        <v>5.2206843425956571</v>
      </c>
      <c r="I64">
        <f t="shared" si="3"/>
        <v>-120.17461742621276</v>
      </c>
      <c r="J64">
        <f t="shared" si="4"/>
        <v>17.270935524775503</v>
      </c>
    </row>
    <row r="65" spans="1:10" x14ac:dyDescent="0.25">
      <c r="A65">
        <v>65</v>
      </c>
      <c r="B65">
        <v>685</v>
      </c>
      <c r="C65">
        <v>9.7804749999999991</v>
      </c>
      <c r="D65">
        <f t="shared" si="0"/>
        <v>9.7804749999999996E-2</v>
      </c>
      <c r="E65">
        <f t="shared" si="1"/>
        <v>4.1611285194357253</v>
      </c>
      <c r="F65">
        <f t="shared" si="2"/>
        <v>1.8102189781021898</v>
      </c>
      <c r="G65">
        <f t="shared" si="5"/>
        <v>17.31499055526135</v>
      </c>
      <c r="H65">
        <f t="shared" si="6"/>
        <v>30.472691268904764</v>
      </c>
      <c r="I65">
        <f t="shared" si="3"/>
        <v>-115.1785436612621</v>
      </c>
      <c r="J65">
        <f t="shared" si="4"/>
        <v>17.527061962869794</v>
      </c>
    </row>
    <row r="66" spans="1:10" x14ac:dyDescent="0.25">
      <c r="A66">
        <v>66</v>
      </c>
      <c r="B66">
        <v>680</v>
      </c>
      <c r="C66">
        <v>9.687773</v>
      </c>
      <c r="D66">
        <f t="shared" ref="D66:D129" si="7">C66/100</f>
        <v>9.6877729999999995E-2</v>
      </c>
      <c r="E66">
        <f t="shared" ref="E66:E129" si="8">((1-D66)^2)/(2*D66)</f>
        <v>4.2095837431882073</v>
      </c>
      <c r="F66">
        <f t="shared" ref="F66:F129" si="9">1240/B66</f>
        <v>1.8235294117647058</v>
      </c>
      <c r="G66">
        <f t="shared" si="5"/>
        <v>17.720595290914439</v>
      </c>
      <c r="H66">
        <f t="shared" si="6"/>
        <v>29.345067817033378</v>
      </c>
      <c r="I66">
        <f t="shared" ref="I66:I129" si="10">$R$4*F66+$R$5</f>
        <v>-110.10899822329759</v>
      </c>
      <c r="J66">
        <f t="shared" ref="J66:J129" si="11">$O$10*F66+$O$11</f>
        <v>17.786954966230184</v>
      </c>
    </row>
    <row r="67" spans="1:10" x14ac:dyDescent="0.25">
      <c r="A67">
        <v>67</v>
      </c>
      <c r="B67">
        <v>675</v>
      </c>
      <c r="C67">
        <v>9.5998680000000007</v>
      </c>
      <c r="D67">
        <f t="shared" si="7"/>
        <v>9.5998680000000003E-2</v>
      </c>
      <c r="E67">
        <f t="shared" si="8"/>
        <v>4.2564042889013809</v>
      </c>
      <c r="F67">
        <f t="shared" si="9"/>
        <v>1.837037037037037</v>
      </c>
      <c r="G67">
        <f t="shared" ref="G67:G130" si="12">(E67)^2</f>
        <v>18.116977470578071</v>
      </c>
      <c r="H67">
        <f t="shared" ref="H67:H130" si="13">(G68-G67)/(F68-F67)</f>
        <v>25.203667737274746</v>
      </c>
      <c r="I67">
        <f t="shared" si="10"/>
        <v>-104.96434840847428</v>
      </c>
      <c r="J67">
        <f t="shared" si="11"/>
        <v>18.050698236307014</v>
      </c>
    </row>
    <row r="68" spans="1:10" x14ac:dyDescent="0.25">
      <c r="A68">
        <v>68</v>
      </c>
      <c r="B68">
        <v>670</v>
      </c>
      <c r="C68">
        <v>9.5253069999999997</v>
      </c>
      <c r="D68">
        <f t="shared" si="7"/>
        <v>9.5253069999999995E-2</v>
      </c>
      <c r="E68">
        <f t="shared" si="8"/>
        <v>4.2968011810245317</v>
      </c>
      <c r="F68">
        <f t="shared" si="9"/>
        <v>1.8507462686567164</v>
      </c>
      <c r="G68">
        <f t="shared" si="12"/>
        <v>18.462500389253812</v>
      </c>
      <c r="H68">
        <f t="shared" si="13"/>
        <v>6.5802411848658116</v>
      </c>
      <c r="I68">
        <f t="shared" si="10"/>
        <v>-99.742912775519244</v>
      </c>
      <c r="J68">
        <f t="shared" si="11"/>
        <v>18.31837797310142</v>
      </c>
    </row>
    <row r="69" spans="1:10" x14ac:dyDescent="0.25">
      <c r="A69">
        <v>69</v>
      </c>
      <c r="B69">
        <v>665</v>
      </c>
      <c r="C69">
        <v>9.5058589999999992</v>
      </c>
      <c r="D69">
        <f t="shared" si="7"/>
        <v>9.5058589999999998E-2</v>
      </c>
      <c r="E69">
        <f t="shared" si="8"/>
        <v>4.3074432070409845</v>
      </c>
      <c r="F69">
        <f t="shared" si="9"/>
        <v>1.8646616541353382</v>
      </c>
      <c r="G69">
        <f t="shared" si="12"/>
        <v>18.554066981883523</v>
      </c>
      <c r="H69">
        <f t="shared" si="13"/>
        <v>19.653774030574329</v>
      </c>
      <c r="I69">
        <f t="shared" si="10"/>
        <v>-94.442959313497227</v>
      </c>
      <c r="J69">
        <f t="shared" si="11"/>
        <v>18.590082969095732</v>
      </c>
    </row>
    <row r="70" spans="1:10" x14ac:dyDescent="0.25">
      <c r="A70">
        <v>70</v>
      </c>
      <c r="B70">
        <v>660</v>
      </c>
      <c r="C70">
        <v>9.4476659999999999</v>
      </c>
      <c r="D70">
        <f t="shared" si="7"/>
        <v>9.4476660000000004E-2</v>
      </c>
      <c r="E70">
        <f t="shared" si="8"/>
        <v>4.3395507381651486</v>
      </c>
      <c r="F70">
        <f t="shared" si="9"/>
        <v>1.8787878787878789</v>
      </c>
      <c r="G70">
        <f t="shared" si="12"/>
        <v>18.831700609109685</v>
      </c>
      <c r="H70">
        <f t="shared" si="13"/>
        <v>21.910418174087539</v>
      </c>
      <c r="I70">
        <f t="shared" si="10"/>
        <v>-89.062703526293035</v>
      </c>
      <c r="J70">
        <f t="shared" si="11"/>
        <v>18.865904707453602</v>
      </c>
    </row>
    <row r="71" spans="1:10" x14ac:dyDescent="0.25">
      <c r="A71">
        <v>71</v>
      </c>
      <c r="B71">
        <v>655</v>
      </c>
      <c r="C71">
        <v>9.3831670000000003</v>
      </c>
      <c r="D71">
        <f t="shared" si="7"/>
        <v>9.3831670000000006E-2</v>
      </c>
      <c r="E71">
        <f t="shared" si="8"/>
        <v>4.3756070967030043</v>
      </c>
      <c r="F71">
        <f t="shared" si="9"/>
        <v>1.8931297709923665</v>
      </c>
      <c r="G71">
        <f t="shared" si="12"/>
        <v>19.145937464717694</v>
      </c>
      <c r="H71">
        <f t="shared" si="13"/>
        <v>25.15279661652286</v>
      </c>
      <c r="I71">
        <f t="shared" si="10"/>
        <v>-83.600306429360671</v>
      </c>
      <c r="J71">
        <f t="shared" si="11"/>
        <v>19.14593746471769</v>
      </c>
    </row>
    <row r="72" spans="1:10" x14ac:dyDescent="0.25">
      <c r="A72">
        <v>72</v>
      </c>
      <c r="B72">
        <v>650</v>
      </c>
      <c r="C72">
        <v>9.3097460000000005</v>
      </c>
      <c r="D72">
        <f t="shared" si="7"/>
        <v>9.3097460000000007E-2</v>
      </c>
      <c r="E72">
        <f t="shared" si="8"/>
        <v>4.417264536854451</v>
      </c>
      <c r="F72">
        <f t="shared" si="9"/>
        <v>1.9076923076923078</v>
      </c>
      <c r="G72">
        <f t="shared" si="12"/>
        <v>19.512225988551968</v>
      </c>
      <c r="H72">
        <f t="shared" si="13"/>
        <v>24.23684876535841</v>
      </c>
      <c r="I72">
        <f t="shared" si="10"/>
        <v>-78.053872454013799</v>
      </c>
      <c r="J72">
        <f t="shared" si="11"/>
        <v>19.43027841824739</v>
      </c>
    </row>
    <row r="73" spans="1:10" x14ac:dyDescent="0.25">
      <c r="A73">
        <v>73</v>
      </c>
      <c r="B73">
        <v>645</v>
      </c>
      <c r="C73">
        <v>9.2396639999999994</v>
      </c>
      <c r="D73">
        <f t="shared" si="7"/>
        <v>9.2396639999999988E-2</v>
      </c>
      <c r="E73">
        <f t="shared" si="8"/>
        <v>4.4576505113350962</v>
      </c>
      <c r="F73">
        <f t="shared" si="9"/>
        <v>1.9224806201550388</v>
      </c>
      <c r="G73">
        <f t="shared" si="12"/>
        <v>19.870648081206046</v>
      </c>
      <c r="H73">
        <f t="shared" si="13"/>
        <v>11.120554773636153</v>
      </c>
      <c r="I73">
        <f t="shared" si="10"/>
        <v>-72.421447254243049</v>
      </c>
      <c r="J73">
        <f t="shared" si="11"/>
        <v>19.71902775865351</v>
      </c>
    </row>
    <row r="74" spans="1:10" x14ac:dyDescent="0.25">
      <c r="A74">
        <v>74</v>
      </c>
      <c r="B74">
        <v>640</v>
      </c>
      <c r="C74">
        <v>9.2075809999999993</v>
      </c>
      <c r="D74">
        <f t="shared" si="7"/>
        <v>9.2075809999999994E-2</v>
      </c>
      <c r="E74">
        <f t="shared" si="8"/>
        <v>4.476345821921937</v>
      </c>
      <c r="F74">
        <f t="shared" si="9"/>
        <v>1.9375</v>
      </c>
      <c r="G74">
        <f t="shared" si="12"/>
        <v>20.037671917437983</v>
      </c>
      <c r="H74">
        <f t="shared" si="13"/>
        <v>21.930380156144111</v>
      </c>
      <c r="I74">
        <f t="shared" si="10"/>
        <v>-66.701015410725859</v>
      </c>
      <c r="J74">
        <f t="shared" si="11"/>
        <v>20.012288807503481</v>
      </c>
    </row>
    <row r="75" spans="1:10" x14ac:dyDescent="0.25">
      <c r="A75">
        <v>75</v>
      </c>
      <c r="B75">
        <v>635</v>
      </c>
      <c r="C75">
        <v>9.1443790000000007</v>
      </c>
      <c r="D75">
        <f t="shared" si="7"/>
        <v>9.1443790000000011E-2</v>
      </c>
      <c r="E75">
        <f t="shared" si="8"/>
        <v>4.5135617559681416</v>
      </c>
      <c r="F75">
        <f t="shared" si="9"/>
        <v>1.9527559055118111</v>
      </c>
      <c r="G75">
        <f t="shared" si="12"/>
        <v>20.372239724938215</v>
      </c>
      <c r="H75">
        <f t="shared" si="13"/>
        <v>0.31813886806228664</v>
      </c>
      <c r="I75">
        <f t="shared" si="10"/>
        <v>-60.890498026365776</v>
      </c>
      <c r="J75">
        <f t="shared" si="11"/>
        <v>20.310168140587308</v>
      </c>
    </row>
    <row r="76" spans="1:10" x14ac:dyDescent="0.25">
      <c r="A76">
        <v>76</v>
      </c>
      <c r="B76">
        <v>630</v>
      </c>
      <c r="C76">
        <v>9.1434580000000008</v>
      </c>
      <c r="D76">
        <f t="shared" si="7"/>
        <v>9.1434580000000001E-2</v>
      </c>
      <c r="E76">
        <f t="shared" si="8"/>
        <v>4.5141079142036649</v>
      </c>
      <c r="F76">
        <f t="shared" si="9"/>
        <v>1.9682539682539681</v>
      </c>
      <c r="G76">
        <f t="shared" si="12"/>
        <v>20.377170261076163</v>
      </c>
      <c r="H76">
        <f t="shared" si="13"/>
        <v>40.037445631635293</v>
      </c>
      <c r="I76">
        <f t="shared" si="10"/>
        <v>-54.987750207333534</v>
      </c>
      <c r="J76">
        <f t="shared" si="11"/>
        <v>20.612775717053417</v>
      </c>
    </row>
    <row r="77" spans="1:10" x14ac:dyDescent="0.25">
      <c r="A77">
        <v>77</v>
      </c>
      <c r="B77">
        <v>625</v>
      </c>
      <c r="C77">
        <v>9.0280989999999992</v>
      </c>
      <c r="D77">
        <f t="shared" si="7"/>
        <v>9.0280989999999992E-2</v>
      </c>
      <c r="E77">
        <f t="shared" si="8"/>
        <v>4.5834049734909872</v>
      </c>
      <c r="F77">
        <f t="shared" si="9"/>
        <v>1.984</v>
      </c>
      <c r="G77">
        <f t="shared" si="12"/>
        <v>21.007601151021916</v>
      </c>
      <c r="H77">
        <f t="shared" si="13"/>
        <v>1.1545302898616761</v>
      </c>
      <c r="I77">
        <f t="shared" si="10"/>
        <v>-48.990558423196603</v>
      </c>
      <c r="J77">
        <f t="shared" si="11"/>
        <v>20.920225014742989</v>
      </c>
    </row>
    <row r="78" spans="1:10" x14ac:dyDescent="0.25">
      <c r="A78">
        <v>78</v>
      </c>
      <c r="B78">
        <v>620</v>
      </c>
      <c r="C78">
        <v>9.0247890000000002</v>
      </c>
      <c r="D78">
        <f t="shared" si="7"/>
        <v>9.0247889999999997E-2</v>
      </c>
      <c r="E78">
        <f t="shared" si="8"/>
        <v>4.5854196793379449</v>
      </c>
      <c r="F78">
        <f t="shared" si="9"/>
        <v>2</v>
      </c>
      <c r="G78">
        <f t="shared" si="12"/>
        <v>21.026073635659703</v>
      </c>
      <c r="H78">
        <f t="shared" si="13"/>
        <v>33.102131564343303</v>
      </c>
      <c r="I78">
        <f t="shared" si="10"/>
        <v>-42.896637739315565</v>
      </c>
      <c r="J78">
        <f t="shared" si="11"/>
        <v>21.23263317207271</v>
      </c>
    </row>
    <row r="79" spans="1:10" x14ac:dyDescent="0.25">
      <c r="A79">
        <v>79</v>
      </c>
      <c r="B79">
        <v>615</v>
      </c>
      <c r="C79">
        <v>8.9300230000000003</v>
      </c>
      <c r="D79">
        <f t="shared" si="7"/>
        <v>8.9300230000000008E-2</v>
      </c>
      <c r="E79">
        <f t="shared" si="8"/>
        <v>4.6437398373892931</v>
      </c>
      <c r="F79">
        <f t="shared" si="9"/>
        <v>2.0162601626016259</v>
      </c>
      <c r="G79">
        <f t="shared" si="12"/>
        <v>21.564319677356337</v>
      </c>
      <c r="H79">
        <f t="shared" si="13"/>
        <v>10.955170260618592</v>
      </c>
      <c r="I79">
        <f t="shared" si="10"/>
        <v>-36.703628914233263</v>
      </c>
      <c r="J79">
        <f t="shared" si="11"/>
        <v>21.550121136838683</v>
      </c>
    </row>
    <row r="80" spans="1:10" x14ac:dyDescent="0.25">
      <c r="A80">
        <v>80</v>
      </c>
      <c r="B80">
        <v>610</v>
      </c>
      <c r="C80">
        <v>8.8988569999999996</v>
      </c>
      <c r="D80">
        <f t="shared" si="7"/>
        <v>8.8988569999999989E-2</v>
      </c>
      <c r="E80">
        <f t="shared" si="8"/>
        <v>4.6631934055724518</v>
      </c>
      <c r="F80">
        <f t="shared" si="9"/>
        <v>2.0327868852459017</v>
      </c>
      <c r="G80">
        <f t="shared" si="12"/>
        <v>21.745372737774399</v>
      </c>
      <c r="H80">
        <f t="shared" si="13"/>
        <v>35.944113262338242</v>
      </c>
      <c r="I80">
        <f t="shared" si="10"/>
        <v>-30.409095354313422</v>
      </c>
      <c r="J80">
        <f t="shared" si="11"/>
        <v>21.872813822338536</v>
      </c>
    </row>
    <row r="81" spans="1:10" x14ac:dyDescent="0.25">
      <c r="A81">
        <v>81</v>
      </c>
      <c r="B81">
        <v>605</v>
      </c>
      <c r="C81">
        <v>8.7973800000000004</v>
      </c>
      <c r="D81">
        <f t="shared" si="7"/>
        <v>8.7973800000000005E-2</v>
      </c>
      <c r="E81">
        <f t="shared" si="8"/>
        <v>4.7274972178446308</v>
      </c>
      <c r="F81">
        <f t="shared" si="9"/>
        <v>2.049586776859504</v>
      </c>
      <c r="G81">
        <f t="shared" si="12"/>
        <v>22.349229944728727</v>
      </c>
      <c r="H81">
        <f t="shared" si="13"/>
        <v>29.529610966706294</v>
      </c>
      <c r="I81">
        <f t="shared" si="10"/>
        <v>-24.010519917370289</v>
      </c>
      <c r="J81">
        <f t="shared" si="11"/>
        <v>22.200840271235073</v>
      </c>
    </row>
    <row r="82" spans="1:10" x14ac:dyDescent="0.25">
      <c r="A82">
        <v>82</v>
      </c>
      <c r="B82">
        <v>600</v>
      </c>
      <c r="C82">
        <v>8.715408</v>
      </c>
      <c r="D82">
        <f t="shared" si="7"/>
        <v>8.7154079999999995E-2</v>
      </c>
      <c r="E82">
        <f t="shared" si="8"/>
        <v>4.7805431120416078</v>
      </c>
      <c r="F82">
        <f t="shared" si="9"/>
        <v>2.0666666666666669</v>
      </c>
      <c r="G82">
        <f t="shared" si="12"/>
        <v>22.853592446088459</v>
      </c>
      <c r="H82">
        <f t="shared" si="13"/>
        <v>18.38863041108921</v>
      </c>
      <c r="I82">
        <f t="shared" si="10"/>
        <v>-17.505301556477889</v>
      </c>
      <c r="J82">
        <f t="shared" si="11"/>
        <v>22.534333827613224</v>
      </c>
    </row>
    <row r="83" spans="1:10" x14ac:dyDescent="0.25">
      <c r="A83">
        <v>83</v>
      </c>
      <c r="B83">
        <v>595</v>
      </c>
      <c r="C83">
        <v>8.6647529999999993</v>
      </c>
      <c r="D83">
        <f t="shared" si="7"/>
        <v>8.6647529999999987E-2</v>
      </c>
      <c r="E83">
        <f t="shared" si="8"/>
        <v>4.8138287061102663</v>
      </c>
      <c r="F83">
        <f t="shared" si="9"/>
        <v>2.0840336134453783</v>
      </c>
      <c r="G83">
        <f t="shared" si="12"/>
        <v>23.17294681177124</v>
      </c>
      <c r="H83">
        <f t="shared" si="13"/>
        <v>42.564824605177485</v>
      </c>
      <c r="I83">
        <f t="shared" si="10"/>
        <v>-10.89075179456222</v>
      </c>
      <c r="J83">
        <f t="shared" si="11"/>
        <v>22.873432317712009</v>
      </c>
    </row>
    <row r="84" spans="1:10" x14ac:dyDescent="0.25">
      <c r="A84">
        <v>84</v>
      </c>
      <c r="B84">
        <v>590</v>
      </c>
      <c r="C84">
        <v>8.5491390000000003</v>
      </c>
      <c r="D84">
        <f t="shared" si="7"/>
        <v>8.549139E-2</v>
      </c>
      <c r="E84">
        <f t="shared" si="8"/>
        <v>4.8912878698318742</v>
      </c>
      <c r="F84">
        <f t="shared" si="9"/>
        <v>2.1016949152542375</v>
      </c>
      <c r="G84">
        <f t="shared" si="12"/>
        <v>23.924697025564434</v>
      </c>
      <c r="H84">
        <f t="shared" si="13"/>
        <v>42.194361603198487</v>
      </c>
      <c r="I84">
        <f t="shared" si="10"/>
        <v>-4.1640910197326093</v>
      </c>
      <c r="J84">
        <f t="shared" si="11"/>
        <v>23.218278239846377</v>
      </c>
    </row>
    <row r="85" spans="1:10" x14ac:dyDescent="0.25">
      <c r="A85">
        <v>85</v>
      </c>
      <c r="B85">
        <v>585</v>
      </c>
      <c r="C85">
        <v>8.4374289999999998</v>
      </c>
      <c r="D85">
        <f t="shared" si="7"/>
        <v>8.4374290000000005E-2</v>
      </c>
      <c r="E85">
        <f t="shared" si="8"/>
        <v>4.9681629369148119</v>
      </c>
      <c r="F85">
        <f t="shared" si="9"/>
        <v>2.1196581196581197</v>
      </c>
      <c r="G85">
        <f t="shared" si="12"/>
        <v>24.682642967734008</v>
      </c>
      <c r="H85">
        <f t="shared" si="13"/>
        <v>66.240525538735</v>
      </c>
      <c r="I85">
        <f t="shared" si="10"/>
        <v>2.6775554093674145</v>
      </c>
      <c r="J85">
        <f t="shared" si="11"/>
        <v>23.569018964068498</v>
      </c>
    </row>
    <row r="86" spans="1:10" x14ac:dyDescent="0.25">
      <c r="A86">
        <v>86</v>
      </c>
      <c r="B86">
        <v>580</v>
      </c>
      <c r="C86">
        <v>8.2683169999999997</v>
      </c>
      <c r="D86">
        <f t="shared" si="7"/>
        <v>8.268317E-2</v>
      </c>
      <c r="E86">
        <f t="shared" si="8"/>
        <v>5.0885214403442012</v>
      </c>
      <c r="F86">
        <f t="shared" si="9"/>
        <v>2.1379310344827585</v>
      </c>
      <c r="G86">
        <f t="shared" si="12"/>
        <v>25.893050448842622</v>
      </c>
      <c r="H86">
        <f t="shared" si="13"/>
        <v>87.766444549958536</v>
      </c>
      <c r="I86">
        <f t="shared" si="10"/>
        <v>9.6371612596587966</v>
      </c>
      <c r="J86">
        <f t="shared" si="11"/>
        <v>23.92580694215652</v>
      </c>
    </row>
    <row r="87" spans="1:10" x14ac:dyDescent="0.25">
      <c r="A87">
        <v>87</v>
      </c>
      <c r="B87">
        <v>575</v>
      </c>
      <c r="C87">
        <v>8.0565700000000007</v>
      </c>
      <c r="D87">
        <f t="shared" si="7"/>
        <v>8.0565700000000004E-2</v>
      </c>
      <c r="E87">
        <f t="shared" si="8"/>
        <v>5.246397859240906</v>
      </c>
      <c r="F87">
        <f t="shared" si="9"/>
        <v>2.1565217391304348</v>
      </c>
      <c r="G87">
        <f t="shared" si="12"/>
        <v>27.524690497447562</v>
      </c>
      <c r="H87">
        <f t="shared" si="13"/>
        <v>123.63410937160104</v>
      </c>
      <c r="I87">
        <f t="shared" si="10"/>
        <v>16.717803733433698</v>
      </c>
      <c r="J87">
        <f t="shared" si="11"/>
        <v>24.288799928559129</v>
      </c>
    </row>
    <row r="88" spans="1:10" x14ac:dyDescent="0.25">
      <c r="A88">
        <v>88</v>
      </c>
      <c r="B88">
        <v>570</v>
      </c>
      <c r="C88">
        <v>7.7810819999999996</v>
      </c>
      <c r="D88">
        <f t="shared" si="7"/>
        <v>7.7810820000000003E-2</v>
      </c>
      <c r="E88">
        <f t="shared" si="8"/>
        <v>5.4647469574865832</v>
      </c>
      <c r="F88">
        <f t="shared" si="9"/>
        <v>2.1754385964912282</v>
      </c>
      <c r="G88">
        <f t="shared" si="12"/>
        <v>29.86345930935887</v>
      </c>
      <c r="H88">
        <f t="shared" si="13"/>
        <v>181.60155369530244</v>
      </c>
      <c r="I88">
        <f t="shared" si="10"/>
        <v>23.92266800499408</v>
      </c>
      <c r="J88">
        <f t="shared" si="11"/>
        <v>24.658161212968793</v>
      </c>
    </row>
    <row r="89" spans="1:10" x14ac:dyDescent="0.25">
      <c r="A89">
        <v>89</v>
      </c>
      <c r="B89">
        <v>565</v>
      </c>
      <c r="C89">
        <v>7.4198539999999999</v>
      </c>
      <c r="D89">
        <f t="shared" si="7"/>
        <v>7.4198539999999993E-2</v>
      </c>
      <c r="E89">
        <f t="shared" si="8"/>
        <v>5.7757763383088916</v>
      </c>
      <c r="F89">
        <f t="shared" si="9"/>
        <v>2.1946902654867255</v>
      </c>
      <c r="G89">
        <f t="shared" si="12"/>
        <v>33.359592310168871</v>
      </c>
      <c r="H89">
        <f t="shared" si="13"/>
        <v>273.47059843370522</v>
      </c>
      <c r="I89">
        <f t="shared" si="10"/>
        <v>31.255051998174849</v>
      </c>
      <c r="J89">
        <f t="shared" si="11"/>
        <v>25.03405986524411</v>
      </c>
    </row>
    <row r="90" spans="1:10" x14ac:dyDescent="0.25">
      <c r="A90">
        <v>90</v>
      </c>
      <c r="B90">
        <v>560</v>
      </c>
      <c r="C90">
        <v>6.9563990000000002</v>
      </c>
      <c r="D90">
        <f t="shared" si="7"/>
        <v>6.9563990000000006E-2</v>
      </c>
      <c r="E90">
        <f t="shared" si="8"/>
        <v>6.222408811690646</v>
      </c>
      <c r="F90">
        <f t="shared" si="9"/>
        <v>2.2142857142857144</v>
      </c>
      <c r="G90">
        <f t="shared" si="12"/>
        <v>38.718371419805393</v>
      </c>
      <c r="H90">
        <f t="shared" si="13"/>
        <v>380.87004274256458</v>
      </c>
      <c r="I90">
        <f t="shared" si="10"/>
        <v>38.718371419805408</v>
      </c>
      <c r="J90">
        <f t="shared" si="11"/>
        <v>25.416670993452925</v>
      </c>
    </row>
    <row r="91" spans="1:10" x14ac:dyDescent="0.25">
      <c r="A91">
        <v>91</v>
      </c>
      <c r="B91">
        <v>555</v>
      </c>
      <c r="C91">
        <v>6.4321609999999998</v>
      </c>
      <c r="D91">
        <f t="shared" si="7"/>
        <v>6.4321610000000001E-2</v>
      </c>
      <c r="E91">
        <f t="shared" si="8"/>
        <v>6.805598068153083</v>
      </c>
      <c r="F91">
        <f t="shared" si="9"/>
        <v>2.2342342342342341</v>
      </c>
      <c r="G91">
        <f t="shared" si="12"/>
        <v>46.316165065248974</v>
      </c>
      <c r="H91">
        <f t="shared" si="13"/>
        <v>366.69646742949965</v>
      </c>
      <c r="I91">
        <f t="shared" si="10"/>
        <v>46.316165065249038</v>
      </c>
      <c r="J91">
        <f t="shared" si="11"/>
        <v>25.806176015863691</v>
      </c>
    </row>
    <row r="92" spans="1:10" x14ac:dyDescent="0.25">
      <c r="A92">
        <v>92</v>
      </c>
      <c r="B92">
        <v>550</v>
      </c>
      <c r="C92">
        <v>6.0224299999999999</v>
      </c>
      <c r="D92">
        <f t="shared" si="7"/>
        <v>6.0224300000000001E-2</v>
      </c>
      <c r="E92">
        <f t="shared" si="8"/>
        <v>7.3324087312803137</v>
      </c>
      <c r="F92">
        <f t="shared" si="9"/>
        <v>2.2545454545454544</v>
      </c>
      <c r="G92">
        <f t="shared" si="12"/>
        <v>53.764217802555777</v>
      </c>
      <c r="H92">
        <f t="shared" si="13"/>
        <v>265.8098837608826</v>
      </c>
      <c r="I92">
        <f t="shared" si="10"/>
        <v>54.052100413337143</v>
      </c>
      <c r="J92">
        <f t="shared" si="11"/>
        <v>26.20276294777284</v>
      </c>
    </row>
    <row r="93" spans="1:10" x14ac:dyDescent="0.25">
      <c r="A93">
        <v>93</v>
      </c>
      <c r="B93">
        <v>545</v>
      </c>
      <c r="C93">
        <v>5.7674399999999997</v>
      </c>
      <c r="D93">
        <f t="shared" si="7"/>
        <v>5.7674399999999994E-2</v>
      </c>
      <c r="E93">
        <f t="shared" si="8"/>
        <v>7.6981948352766567</v>
      </c>
      <c r="F93">
        <f t="shared" si="9"/>
        <v>2.2752293577981653</v>
      </c>
      <c r="G93">
        <f t="shared" si="12"/>
        <v>59.262203721880191</v>
      </c>
      <c r="H93">
        <f t="shared" si="13"/>
        <v>188.35929535958314</v>
      </c>
      <c r="I93">
        <f t="shared" si="10"/>
        <v>61.929979529280217</v>
      </c>
      <c r="J93">
        <f t="shared" si="11"/>
        <v>26.606626704120693</v>
      </c>
    </row>
    <row r="94" spans="1:10" x14ac:dyDescent="0.25">
      <c r="A94">
        <v>94</v>
      </c>
      <c r="B94">
        <v>540</v>
      </c>
      <c r="C94">
        <v>5.6030340000000001</v>
      </c>
      <c r="D94">
        <f t="shared" si="7"/>
        <v>5.6030339999999998E-2</v>
      </c>
      <c r="E94">
        <f t="shared" si="8"/>
        <v>7.9517518455225842</v>
      </c>
      <c r="F94">
        <f t="shared" si="9"/>
        <v>2.2962962962962963</v>
      </c>
      <c r="G94">
        <f t="shared" si="12"/>
        <v>63.230357412771824</v>
      </c>
      <c r="H94">
        <f t="shared" si="13"/>
        <v>93.477781039084675</v>
      </c>
      <c r="I94">
        <f t="shared" si="10"/>
        <v>69.953745295518388</v>
      </c>
      <c r="J94">
        <f t="shared" si="11"/>
        <v>27.017969418919421</v>
      </c>
    </row>
    <row r="95" spans="1:10" x14ac:dyDescent="0.25">
      <c r="A95">
        <v>95</v>
      </c>
      <c r="B95">
        <v>535</v>
      </c>
      <c r="C95">
        <v>5.5252999999999997</v>
      </c>
      <c r="D95">
        <f t="shared" si="7"/>
        <v>5.5252999999999997E-2</v>
      </c>
      <c r="E95">
        <f t="shared" si="8"/>
        <v>8.0769088919063226</v>
      </c>
      <c r="F95">
        <f t="shared" si="9"/>
        <v>2.3177570093457942</v>
      </c>
      <c r="G95">
        <f t="shared" si="12"/>
        <v>65.236457248155418</v>
      </c>
      <c r="H95">
        <f t="shared" si="13"/>
        <v>46.038054243190501</v>
      </c>
      <c r="I95">
        <f t="shared" si="10"/>
        <v>78.127487991966518</v>
      </c>
      <c r="J95">
        <f t="shared" si="11"/>
        <v>27.437000782592897</v>
      </c>
    </row>
    <row r="96" spans="1:10" x14ac:dyDescent="0.25">
      <c r="A96">
        <v>96</v>
      </c>
      <c r="B96">
        <v>530</v>
      </c>
      <c r="C96">
        <v>5.4875410000000002</v>
      </c>
      <c r="D96">
        <f t="shared" si="7"/>
        <v>5.4875409999999999E-2</v>
      </c>
      <c r="E96">
        <f t="shared" si="8"/>
        <v>8.1389869398940995</v>
      </c>
      <c r="F96">
        <f t="shared" si="9"/>
        <v>2.3396226415094339</v>
      </c>
      <c r="G96">
        <f t="shared" si="12"/>
        <v>66.243108407766712</v>
      </c>
      <c r="H96">
        <f t="shared" si="13"/>
        <v>29.217382427772421</v>
      </c>
      <c r="I96">
        <f t="shared" si="10"/>
        <v>86.455452248725237</v>
      </c>
      <c r="J96">
        <f t="shared" si="11"/>
        <v>27.863938398411157</v>
      </c>
    </row>
    <row r="97" spans="1:10" x14ac:dyDescent="0.25">
      <c r="A97">
        <v>97</v>
      </c>
      <c r="B97">
        <v>525</v>
      </c>
      <c r="C97">
        <v>5.463546</v>
      </c>
      <c r="D97">
        <f t="shared" si="7"/>
        <v>5.4635459999999997E-2</v>
      </c>
      <c r="E97">
        <f t="shared" si="8"/>
        <v>8.178883398157641</v>
      </c>
      <c r="F97">
        <f t="shared" si="9"/>
        <v>2.361904761904762</v>
      </c>
      <c r="G97">
        <f t="shared" si="12"/>
        <v>66.89413364065868</v>
      </c>
      <c r="H97">
        <f t="shared" si="13"/>
        <v>61.762254505469393</v>
      </c>
      <c r="I97">
        <f t="shared" si="10"/>
        <v>94.942044396088818</v>
      </c>
      <c r="J97">
        <f t="shared" si="11"/>
        <v>28.299008159292626</v>
      </c>
    </row>
    <row r="98" spans="1:10" x14ac:dyDescent="0.25">
      <c r="A98">
        <v>98</v>
      </c>
      <c r="B98">
        <v>520</v>
      </c>
      <c r="C98">
        <v>5.412941</v>
      </c>
      <c r="D98">
        <f t="shared" si="7"/>
        <v>5.4129410000000003E-2</v>
      </c>
      <c r="E98">
        <f t="shared" si="8"/>
        <v>8.2641873708483793</v>
      </c>
      <c r="F98">
        <f t="shared" si="9"/>
        <v>2.3846153846153846</v>
      </c>
      <c r="G98">
        <f t="shared" si="12"/>
        <v>68.296792900489848</v>
      </c>
      <c r="H98">
        <f t="shared" si="13"/>
        <v>21.034110563192726</v>
      </c>
      <c r="I98">
        <f t="shared" si="10"/>
        <v>103.59184023859393</v>
      </c>
      <c r="J98">
        <f t="shared" si="11"/>
        <v>28.742444646344886</v>
      </c>
    </row>
    <row r="99" spans="1:10" x14ac:dyDescent="0.25">
      <c r="A99">
        <v>99</v>
      </c>
      <c r="B99">
        <v>515</v>
      </c>
      <c r="C99">
        <v>5.3957110000000004</v>
      </c>
      <c r="D99">
        <f t="shared" si="7"/>
        <v>5.3957110000000003E-2</v>
      </c>
      <c r="E99">
        <f t="shared" si="8"/>
        <v>8.2935979124859731</v>
      </c>
      <c r="F99">
        <f t="shared" si="9"/>
        <v>2.407766990291262</v>
      </c>
      <c r="G99">
        <f t="shared" si="12"/>
        <v>68.783766333991693</v>
      </c>
      <c r="H99">
        <f t="shared" si="13"/>
        <v>30.033344789988504</v>
      </c>
      <c r="I99">
        <f t="shared" si="10"/>
        <v>112.40959328192434</v>
      </c>
      <c r="J99">
        <f t="shared" si="11"/>
        <v>29.194491550621464</v>
      </c>
    </row>
    <row r="100" spans="1:10" x14ac:dyDescent="0.25">
      <c r="A100">
        <v>100</v>
      </c>
      <c r="B100">
        <v>510</v>
      </c>
      <c r="C100">
        <v>5.3709300000000004</v>
      </c>
      <c r="D100">
        <f t="shared" si="7"/>
        <v>5.3709300000000001E-2</v>
      </c>
      <c r="E100">
        <f t="shared" si="8"/>
        <v>8.3362293765371174</v>
      </c>
      <c r="F100">
        <f t="shared" si="9"/>
        <v>2.4313725490196076</v>
      </c>
      <c r="G100">
        <f t="shared" si="12"/>
        <v>69.492720218240422</v>
      </c>
      <c r="H100">
        <f t="shared" si="13"/>
        <v>32.044653720148588</v>
      </c>
      <c r="I100">
        <f t="shared" si="10"/>
        <v>121.40024344375138</v>
      </c>
      <c r="J100">
        <f t="shared" si="11"/>
        <v>29.655402119687778</v>
      </c>
    </row>
    <row r="101" spans="1:10" x14ac:dyDescent="0.25">
      <c r="A101">
        <v>101</v>
      </c>
      <c r="B101">
        <v>505</v>
      </c>
      <c r="C101">
        <v>5.3443649999999998</v>
      </c>
      <c r="D101">
        <f t="shared" si="7"/>
        <v>5.3443649999999995E-2</v>
      </c>
      <c r="E101">
        <f t="shared" si="8"/>
        <v>8.3823702509589317</v>
      </c>
      <c r="F101">
        <f t="shared" si="9"/>
        <v>2.4554455445544554</v>
      </c>
      <c r="G101">
        <f t="shared" si="12"/>
        <v>70.264131024161301</v>
      </c>
      <c r="H101">
        <f t="shared" si="13"/>
        <v>-28.027920581942197</v>
      </c>
      <c r="I101">
        <f t="shared" si="10"/>
        <v>130.56892628205048</v>
      </c>
      <c r="J101">
        <f t="shared" si="11"/>
        <v>30.125439630715803</v>
      </c>
    </row>
    <row r="102" spans="1:10" x14ac:dyDescent="0.25">
      <c r="A102">
        <v>102</v>
      </c>
      <c r="B102">
        <v>500</v>
      </c>
      <c r="C102">
        <v>5.3680450000000004</v>
      </c>
      <c r="D102">
        <f t="shared" si="7"/>
        <v>5.3680450000000005E-2</v>
      </c>
      <c r="E102">
        <f t="shared" si="8"/>
        <v>8.3412181782399593</v>
      </c>
      <c r="F102">
        <f t="shared" si="9"/>
        <v>2.48</v>
      </c>
      <c r="G102">
        <f t="shared" si="12"/>
        <v>69.57592069700074</v>
      </c>
      <c r="H102">
        <f t="shared" si="13"/>
        <v>60.604744657930986</v>
      </c>
      <c r="I102">
        <f t="shared" si="10"/>
        <v>139.92098277711546</v>
      </c>
      <c r="J102">
        <f t="shared" si="11"/>
        <v>30.604877891964385</v>
      </c>
    </row>
    <row r="103" spans="1:10" x14ac:dyDescent="0.25">
      <c r="A103">
        <v>103</v>
      </c>
      <c r="B103">
        <v>495</v>
      </c>
      <c r="C103">
        <v>5.316236</v>
      </c>
      <c r="D103">
        <f t="shared" si="7"/>
        <v>5.3162359999999999E-2</v>
      </c>
      <c r="E103">
        <f t="shared" si="8"/>
        <v>8.4317317414122481</v>
      </c>
      <c r="F103">
        <f t="shared" si="9"/>
        <v>2.5050505050505052</v>
      </c>
      <c r="G103">
        <f t="shared" si="12"/>
        <v>71.094100159138819</v>
      </c>
      <c r="H103">
        <f t="shared" si="13"/>
        <v>-50.100129617699366</v>
      </c>
      <c r="I103">
        <f t="shared" si="10"/>
        <v>149.46196970642416</v>
      </c>
      <c r="J103">
        <f t="shared" si="11"/>
        <v>31.094001774652341</v>
      </c>
    </row>
    <row r="104" spans="1:10" x14ac:dyDescent="0.25">
      <c r="A104">
        <v>104</v>
      </c>
      <c r="B104">
        <v>490</v>
      </c>
      <c r="C104">
        <v>5.3598350000000003</v>
      </c>
      <c r="D104">
        <f t="shared" si="7"/>
        <v>5.3598350000000003E-2</v>
      </c>
      <c r="E104">
        <f t="shared" si="8"/>
        <v>8.3554445530760031</v>
      </c>
      <c r="F104">
        <f t="shared" si="9"/>
        <v>2.5306122448979593</v>
      </c>
      <c r="G104">
        <f t="shared" si="12"/>
        <v>69.813453679527456</v>
      </c>
      <c r="H104">
        <f t="shared" si="13"/>
        <v>67.374128348106851</v>
      </c>
      <c r="I104">
        <f t="shared" si="10"/>
        <v>159.1976706546983</v>
      </c>
      <c r="J104">
        <f t="shared" si="11"/>
        <v>31.593107777395147</v>
      </c>
    </row>
    <row r="105" spans="1:10" x14ac:dyDescent="0.25">
      <c r="A105">
        <v>105</v>
      </c>
      <c r="B105">
        <v>485</v>
      </c>
      <c r="C105">
        <v>5.3002750000000001</v>
      </c>
      <c r="D105">
        <f t="shared" si="7"/>
        <v>5.3002750000000001E-2</v>
      </c>
      <c r="E105">
        <f t="shared" si="8"/>
        <v>8.4599741665061003</v>
      </c>
      <c r="F105">
        <f t="shared" si="9"/>
        <v>2.5567010309278349</v>
      </c>
      <c r="G105">
        <f t="shared" si="12"/>
        <v>71.571162897950586</v>
      </c>
      <c r="H105">
        <f t="shared" si="13"/>
        <v>41.92356385972942</v>
      </c>
      <c r="I105">
        <f t="shared" si="10"/>
        <v>169.13410770499866</v>
      </c>
      <c r="J105">
        <f t="shared" si="11"/>
        <v>32.102504625555319</v>
      </c>
    </row>
    <row r="106" spans="1:10" x14ac:dyDescent="0.25">
      <c r="A106">
        <v>106</v>
      </c>
      <c r="B106">
        <v>480</v>
      </c>
      <c r="C106">
        <v>5.263496</v>
      </c>
      <c r="D106">
        <f t="shared" si="7"/>
        <v>5.2634960000000001E-2</v>
      </c>
      <c r="E106">
        <f t="shared" si="8"/>
        <v>8.5257072392018678</v>
      </c>
      <c r="F106">
        <f t="shared" si="9"/>
        <v>2.5833333333333335</v>
      </c>
      <c r="G106">
        <f t="shared" si="12"/>
        <v>72.687683928579133</v>
      </c>
      <c r="H106">
        <f t="shared" si="13"/>
        <v>0.31037603204762038</v>
      </c>
      <c r="I106">
        <f t="shared" si="10"/>
        <v>179.27755386051388</v>
      </c>
      <c r="J106">
        <f t="shared" si="11"/>
        <v>32.622513908052184</v>
      </c>
    </row>
    <row r="107" spans="1:10" x14ac:dyDescent="0.25">
      <c r="A107">
        <v>107</v>
      </c>
      <c r="B107">
        <v>475</v>
      </c>
      <c r="C107">
        <v>5.2632209999999997</v>
      </c>
      <c r="D107">
        <f t="shared" si="7"/>
        <v>5.2632209999999999E-2</v>
      </c>
      <c r="E107">
        <f t="shared" si="8"/>
        <v>8.5262022013657059</v>
      </c>
      <c r="F107">
        <f t="shared" si="9"/>
        <v>2.6105263157894738</v>
      </c>
      <c r="G107">
        <f t="shared" si="12"/>
        <v>72.696123978573411</v>
      </c>
      <c r="H107">
        <f t="shared" si="13"/>
        <v>21.499020611590403</v>
      </c>
      <c r="I107">
        <f t="shared" si="10"/>
        <v>189.63454625088184</v>
      </c>
      <c r="J107">
        <f t="shared" si="11"/>
        <v>33.153470754391073</v>
      </c>
    </row>
    <row r="108" spans="1:10" x14ac:dyDescent="0.25">
      <c r="A108">
        <v>108</v>
      </c>
      <c r="B108">
        <v>470</v>
      </c>
      <c r="C108">
        <v>5.2438799999999999</v>
      </c>
      <c r="D108">
        <f t="shared" si="7"/>
        <v>5.2438800000000001E-2</v>
      </c>
      <c r="E108">
        <f t="shared" si="8"/>
        <v>8.5611439215374876</v>
      </c>
      <c r="F108">
        <f t="shared" si="9"/>
        <v>2.6382978723404253</v>
      </c>
      <c r="G108">
        <f t="shared" si="12"/>
        <v>73.293185245278266</v>
      </c>
      <c r="H108">
        <f t="shared" si="13"/>
        <v>21.528853365014594</v>
      </c>
      <c r="I108">
        <f t="shared" si="10"/>
        <v>200.21190018147024</v>
      </c>
      <c r="J108">
        <f t="shared" si="11"/>
        <v>33.695724554907386</v>
      </c>
    </row>
    <row r="109" spans="1:10" x14ac:dyDescent="0.25">
      <c r="A109">
        <v>109</v>
      </c>
      <c r="B109">
        <v>465</v>
      </c>
      <c r="C109">
        <v>5.2243230000000001</v>
      </c>
      <c r="D109">
        <f t="shared" si="7"/>
        <v>5.2243230000000002E-2</v>
      </c>
      <c r="E109">
        <f t="shared" si="8"/>
        <v>8.5967396644582745</v>
      </c>
      <c r="F109">
        <f t="shared" si="9"/>
        <v>2.6666666666666665</v>
      </c>
      <c r="G109">
        <f t="shared" si="12"/>
        <v>73.903932858470171</v>
      </c>
      <c r="H109">
        <f t="shared" si="13"/>
        <v>5.1841800350035694</v>
      </c>
      <c r="I109">
        <f t="shared" si="10"/>
        <v>211.01672408906074</v>
      </c>
      <c r="J109">
        <f t="shared" si="11"/>
        <v>34.249639727477813</v>
      </c>
    </row>
    <row r="110" spans="1:10" x14ac:dyDescent="0.25">
      <c r="A110">
        <v>110</v>
      </c>
      <c r="B110">
        <v>460</v>
      </c>
      <c r="C110">
        <v>5.2195460000000002</v>
      </c>
      <c r="D110">
        <f t="shared" si="7"/>
        <v>5.2195459999999999E-2</v>
      </c>
      <c r="E110">
        <f t="shared" si="8"/>
        <v>8.6054749402018071</v>
      </c>
      <c r="F110">
        <f t="shared" si="9"/>
        <v>2.6956521739130435</v>
      </c>
      <c r="G110">
        <f t="shared" si="12"/>
        <v>74.054198946441289</v>
      </c>
      <c r="H110">
        <f t="shared" si="13"/>
        <v>1.3308270397243387</v>
      </c>
      <c r="I110">
        <f t="shared" si="10"/>
        <v>222.05643547290333</v>
      </c>
      <c r="J110">
        <f t="shared" si="11"/>
        <v>34.815596534234558</v>
      </c>
    </row>
    <row r="111" spans="1:10" x14ac:dyDescent="0.25">
      <c r="A111">
        <v>111</v>
      </c>
      <c r="B111">
        <v>455</v>
      </c>
      <c r="C111">
        <v>5.2182950000000003</v>
      </c>
      <c r="D111">
        <f t="shared" si="7"/>
        <v>5.2182950000000006E-2</v>
      </c>
      <c r="E111">
        <f t="shared" si="8"/>
        <v>8.6077651825998966</v>
      </c>
      <c r="F111">
        <f t="shared" si="9"/>
        <v>2.7252747252747254</v>
      </c>
      <c r="G111">
        <f t="shared" si="12"/>
        <v>74.093621438779039</v>
      </c>
      <c r="H111">
        <f t="shared" si="13"/>
        <v>-10.609459968563405</v>
      </c>
      <c r="I111">
        <f t="shared" si="10"/>
        <v>233.33877787617075</v>
      </c>
      <c r="J111">
        <f t="shared" si="11"/>
        <v>35.393991952128822</v>
      </c>
    </row>
    <row r="112" spans="1:10" x14ac:dyDescent="0.25">
      <c r="A112">
        <v>112</v>
      </c>
      <c r="B112">
        <v>450</v>
      </c>
      <c r="C112">
        <v>5.2285170000000001</v>
      </c>
      <c r="D112">
        <f t="shared" si="7"/>
        <v>5.2285169999999999E-2</v>
      </c>
      <c r="E112">
        <f t="shared" si="8"/>
        <v>8.5890836637035797</v>
      </c>
      <c r="F112">
        <f t="shared" si="9"/>
        <v>2.7555555555555555</v>
      </c>
      <c r="G112">
        <f t="shared" si="12"/>
        <v>73.772358182099708</v>
      </c>
      <c r="H112">
        <f t="shared" si="13"/>
        <v>-10.782941704640132</v>
      </c>
      <c r="I112">
        <f t="shared" si="10"/>
        <v>244.87183899951106</v>
      </c>
      <c r="J112">
        <f t="shared" si="11"/>
        <v>35.985240601531835</v>
      </c>
    </row>
    <row r="113" spans="1:10" x14ac:dyDescent="0.25">
      <c r="A113">
        <v>113</v>
      </c>
      <c r="B113">
        <v>445</v>
      </c>
      <c r="C113">
        <v>5.2392060000000003</v>
      </c>
      <c r="D113">
        <f t="shared" si="7"/>
        <v>5.2392060000000004E-2</v>
      </c>
      <c r="E113">
        <f t="shared" si="8"/>
        <v>8.5696268475704489</v>
      </c>
      <c r="F113">
        <f t="shared" si="9"/>
        <v>2.7865168539325844</v>
      </c>
      <c r="G113">
        <f t="shared" si="12"/>
        <v>73.438504306600237</v>
      </c>
      <c r="H113">
        <f t="shared" si="13"/>
        <v>42.837019056537322</v>
      </c>
      <c r="I113">
        <f t="shared" si="10"/>
        <v>256.66407003573522</v>
      </c>
      <c r="J113">
        <f t="shared" si="11"/>
        <v>36.589775737438288</v>
      </c>
    </row>
    <row r="114" spans="1:10" x14ac:dyDescent="0.25">
      <c r="A114">
        <v>114</v>
      </c>
      <c r="B114">
        <v>440</v>
      </c>
      <c r="C114">
        <v>5.1961950000000003</v>
      </c>
      <c r="D114">
        <f t="shared" si="7"/>
        <v>5.1961950000000007E-2</v>
      </c>
      <c r="E114">
        <f t="shared" si="8"/>
        <v>8.6484066153002566</v>
      </c>
      <c r="F114">
        <f t="shared" si="9"/>
        <v>2.8181818181818183</v>
      </c>
      <c r="G114">
        <f t="shared" si="12"/>
        <v>74.794936983569244</v>
      </c>
      <c r="H114">
        <f t="shared" si="13"/>
        <v>-9.5349342412873845</v>
      </c>
      <c r="I114">
        <f t="shared" si="10"/>
        <v>268.7243063227827</v>
      </c>
      <c r="J114">
        <f t="shared" si="11"/>
        <v>37.208050308251707</v>
      </c>
    </row>
    <row r="115" spans="1:10" x14ac:dyDescent="0.25">
      <c r="A115">
        <v>115</v>
      </c>
      <c r="B115">
        <v>435</v>
      </c>
      <c r="C115">
        <v>5.2058920000000004</v>
      </c>
      <c r="D115">
        <f t="shared" si="7"/>
        <v>5.2058920000000002E-2</v>
      </c>
      <c r="E115">
        <f t="shared" si="8"/>
        <v>8.6305314358381455</v>
      </c>
      <c r="F115">
        <f t="shared" si="9"/>
        <v>2.8505747126436782</v>
      </c>
      <c r="G115">
        <f t="shared" si="12"/>
        <v>74.486072864990447</v>
      </c>
      <c r="H115">
        <f t="shared" si="13"/>
        <v>-11.63551199445542</v>
      </c>
      <c r="I115">
        <f t="shared" si="10"/>
        <v>281.06178942102679</v>
      </c>
      <c r="J115">
        <f t="shared" si="11"/>
        <v>37.840538087589572</v>
      </c>
    </row>
    <row r="116" spans="1:10" x14ac:dyDescent="0.25">
      <c r="A116">
        <v>116</v>
      </c>
      <c r="B116">
        <v>430</v>
      </c>
      <c r="C116">
        <v>5.2180799999999996</v>
      </c>
      <c r="D116">
        <f t="shared" si="7"/>
        <v>5.2180799999999999E-2</v>
      </c>
      <c r="E116">
        <f t="shared" si="8"/>
        <v>8.6081589002912935</v>
      </c>
      <c r="F116">
        <f t="shared" si="9"/>
        <v>2.8837209302325579</v>
      </c>
      <c r="G116">
        <f t="shared" si="12"/>
        <v>74.100399652664208</v>
      </c>
      <c r="H116">
        <f t="shared" si="13"/>
        <v>24.256097749410465</v>
      </c>
      <c r="I116">
        <f t="shared" si="10"/>
        <v>293.68619073085779</v>
      </c>
      <c r="J116">
        <f t="shared" si="11"/>
        <v>38.487734885051573</v>
      </c>
    </row>
    <row r="117" spans="1:10" x14ac:dyDescent="0.25">
      <c r="A117">
        <v>117</v>
      </c>
      <c r="B117">
        <v>425</v>
      </c>
      <c r="C117">
        <v>5.1921809999999997</v>
      </c>
      <c r="D117">
        <f t="shared" si="7"/>
        <v>5.1921809999999999E-2</v>
      </c>
      <c r="E117">
        <f t="shared" si="8"/>
        <v>8.6558255033258309</v>
      </c>
      <c r="F117">
        <f t="shared" si="9"/>
        <v>2.9176470588235293</v>
      </c>
      <c r="G117">
        <f t="shared" si="12"/>
        <v>74.923315144025878</v>
      </c>
      <c r="H117">
        <f t="shared" si="13"/>
        <v>21.546204491712469</v>
      </c>
      <c r="I117">
        <f t="shared" si="10"/>
        <v>306.60763677739078</v>
      </c>
      <c r="J117">
        <f t="shared" si="11"/>
        <v>39.150159842453853</v>
      </c>
    </row>
    <row r="118" spans="1:10" x14ac:dyDescent="0.25">
      <c r="A118">
        <v>118</v>
      </c>
      <c r="B118">
        <v>420</v>
      </c>
      <c r="C118">
        <v>5.1689720000000001</v>
      </c>
      <c r="D118">
        <f t="shared" si="7"/>
        <v>5.1689720000000001E-2</v>
      </c>
      <c r="E118">
        <f t="shared" si="8"/>
        <v>8.6989481385629315</v>
      </c>
      <c r="F118">
        <f t="shared" si="9"/>
        <v>2.9523809523809526</v>
      </c>
      <c r="G118">
        <f t="shared" si="12"/>
        <v>75.671698717407494</v>
      </c>
      <c r="H118">
        <f t="shared" si="13"/>
        <v>-3.4129701355059012</v>
      </c>
      <c r="I118">
        <f t="shared" si="10"/>
        <v>319.83673630122212</v>
      </c>
      <c r="J118">
        <f t="shared" si="11"/>
        <v>39.828356822651436</v>
      </c>
    </row>
    <row r="119" spans="1:10" x14ac:dyDescent="0.25">
      <c r="A119">
        <v>119</v>
      </c>
      <c r="B119">
        <v>415</v>
      </c>
      <c r="C119">
        <v>5.1727150000000002</v>
      </c>
      <c r="D119">
        <f t="shared" si="7"/>
        <v>5.172715E-2</v>
      </c>
      <c r="E119">
        <f t="shared" si="8"/>
        <v>8.6919673522233722</v>
      </c>
      <c r="F119">
        <f t="shared" si="9"/>
        <v>2.9879518072289155</v>
      </c>
      <c r="G119">
        <f t="shared" si="12"/>
        <v>75.550296452116982</v>
      </c>
      <c r="H119">
        <f t="shared" si="13"/>
        <v>21.391966283732771</v>
      </c>
      <c r="I119">
        <f t="shared" si="10"/>
        <v>333.38460930755537</v>
      </c>
      <c r="J119">
        <f t="shared" si="11"/>
        <v>40.522895898757383</v>
      </c>
    </row>
    <row r="120" spans="1:10" x14ac:dyDescent="0.25">
      <c r="A120">
        <v>120</v>
      </c>
      <c r="B120">
        <v>410</v>
      </c>
      <c r="C120">
        <v>5.148828</v>
      </c>
      <c r="D120">
        <f t="shared" si="7"/>
        <v>5.1488279999999997E-2</v>
      </c>
      <c r="E120">
        <f t="shared" si="8"/>
        <v>8.7366919518127073</v>
      </c>
      <c r="F120">
        <f t="shared" si="9"/>
        <v>3.024390243902439</v>
      </c>
      <c r="G120">
        <f t="shared" si="12"/>
        <v>76.329786260868929</v>
      </c>
      <c r="H120">
        <f t="shared" si="13"/>
        <v>16.632382163242017</v>
      </c>
      <c r="I120">
        <f t="shared" si="10"/>
        <v>347.26291824087252</v>
      </c>
      <c r="J120">
        <f t="shared" si="11"/>
        <v>41.23437495232934</v>
      </c>
    </row>
    <row r="121" spans="1:10" x14ac:dyDescent="0.25">
      <c r="A121">
        <v>121</v>
      </c>
      <c r="B121">
        <v>405</v>
      </c>
      <c r="C121">
        <v>5.1300410000000003</v>
      </c>
      <c r="D121">
        <f t="shared" si="7"/>
        <v>5.1300410000000005E-2</v>
      </c>
      <c r="E121">
        <f t="shared" si="8"/>
        <v>8.7721610028669179</v>
      </c>
      <c r="F121">
        <f t="shared" si="9"/>
        <v>3.0617283950617282</v>
      </c>
      <c r="G121">
        <f t="shared" si="12"/>
        <v>76.950808660219124</v>
      </c>
      <c r="H121">
        <f t="shared" si="13"/>
        <v>-68.398516387431684</v>
      </c>
      <c r="I121">
        <f t="shared" si="10"/>
        <v>361.48390146883935</v>
      </c>
      <c r="J121">
        <f t="shared" si="11"/>
        <v>41.963421389940102</v>
      </c>
    </row>
    <row r="122" spans="1:10" x14ac:dyDescent="0.25">
      <c r="A122">
        <v>122</v>
      </c>
      <c r="B122">
        <v>400</v>
      </c>
      <c r="C122">
        <v>5.2107159999999997</v>
      </c>
      <c r="D122">
        <f t="shared" si="7"/>
        <v>5.210716E-2</v>
      </c>
      <c r="E122">
        <f t="shared" si="8"/>
        <v>8.6216638569753705</v>
      </c>
      <c r="F122">
        <f t="shared" si="9"/>
        <v>3.1</v>
      </c>
      <c r="G122">
        <f t="shared" si="12"/>
        <v>74.333087662675425</v>
      </c>
      <c r="H122">
        <f t="shared" si="13"/>
        <v>-18.841952421539812</v>
      </c>
      <c r="I122">
        <f t="shared" si="10"/>
        <v>376.06040927750541</v>
      </c>
      <c r="J122">
        <f t="shared" si="11"/>
        <v>42.710693988491137</v>
      </c>
    </row>
    <row r="123" spans="1:10" x14ac:dyDescent="0.25">
      <c r="A123">
        <v>123</v>
      </c>
      <c r="B123">
        <v>395</v>
      </c>
      <c r="C123">
        <v>5.2342279999999999</v>
      </c>
      <c r="D123">
        <f t="shared" si="7"/>
        <v>5.2342279999999998E-2</v>
      </c>
      <c r="E123">
        <f t="shared" si="8"/>
        <v>8.5786782145867395</v>
      </c>
      <c r="F123">
        <f t="shared" si="9"/>
        <v>3.1392405063291138</v>
      </c>
      <c r="G123">
        <f t="shared" si="12"/>
        <v>73.593719909425133</v>
      </c>
      <c r="H123">
        <f t="shared" si="13"/>
        <v>108.31061851933102</v>
      </c>
      <c r="I123">
        <f t="shared" si="10"/>
        <v>391.00594260031494</v>
      </c>
      <c r="J123">
        <f t="shared" si="11"/>
        <v>43.476884880676373</v>
      </c>
    </row>
    <row r="124" spans="1:10" x14ac:dyDescent="0.25">
      <c r="A124">
        <v>124</v>
      </c>
      <c r="B124">
        <v>390</v>
      </c>
      <c r="C124">
        <v>5.1001719999999997</v>
      </c>
      <c r="D124">
        <f t="shared" si="7"/>
        <v>5.100172E-2</v>
      </c>
      <c r="E124">
        <f t="shared" si="8"/>
        <v>8.8290917977173944</v>
      </c>
      <c r="F124">
        <f t="shared" si="9"/>
        <v>3.1794871794871793</v>
      </c>
      <c r="G124">
        <f t="shared" si="12"/>
        <v>77.952861972520566</v>
      </c>
      <c r="H124">
        <f t="shared" si="13"/>
        <v>54.551990656429638</v>
      </c>
      <c r="I124">
        <f t="shared" si="10"/>
        <v>406.33469472627326</v>
      </c>
      <c r="J124">
        <f t="shared" si="11"/>
        <v>44.262721693174051</v>
      </c>
    </row>
    <row r="125" spans="1:10" x14ac:dyDescent="0.25">
      <c r="A125">
        <v>125</v>
      </c>
      <c r="B125">
        <v>385</v>
      </c>
      <c r="C125">
        <v>5.0349560000000002</v>
      </c>
      <c r="D125">
        <f t="shared" si="7"/>
        <v>5.0349560000000002E-2</v>
      </c>
      <c r="E125">
        <f t="shared" si="8"/>
        <v>8.955748155417778</v>
      </c>
      <c r="F125">
        <f t="shared" si="9"/>
        <v>3.220779220779221</v>
      </c>
      <c r="G125">
        <f t="shared" si="12"/>
        <v>80.20542502326893</v>
      </c>
      <c r="H125">
        <f t="shared" si="13"/>
        <v>-16.31253873140653</v>
      </c>
      <c r="I125">
        <f t="shared" si="10"/>
        <v>422.06159625810096</v>
      </c>
      <c r="J125">
        <f t="shared" si="11"/>
        <v>45.068969851450902</v>
      </c>
    </row>
    <row r="126" spans="1:10" x14ac:dyDescent="0.25">
      <c r="A126">
        <v>126</v>
      </c>
      <c r="B126">
        <v>380</v>
      </c>
      <c r="C126">
        <v>5.0546939999999996</v>
      </c>
      <c r="D126">
        <f t="shared" si="7"/>
        <v>5.0546939999999999E-2</v>
      </c>
      <c r="E126">
        <f t="shared" si="8"/>
        <v>8.9170690960062426</v>
      </c>
      <c r="F126">
        <f t="shared" si="9"/>
        <v>3.263157894736842</v>
      </c>
      <c r="G126">
        <f t="shared" si="12"/>
        <v>79.514121262949587</v>
      </c>
      <c r="H126">
        <f t="shared" si="13"/>
        <v>-40.993452939930229</v>
      </c>
      <c r="I126">
        <f t="shared" si="10"/>
        <v>438.20236361971342</v>
      </c>
      <c r="J126">
        <f t="shared" si="11"/>
        <v>45.896435066524489</v>
      </c>
    </row>
    <row r="127" spans="1:10" x14ac:dyDescent="0.25">
      <c r="A127">
        <v>127</v>
      </c>
      <c r="B127">
        <v>375</v>
      </c>
      <c r="C127">
        <v>5.1067520000000002</v>
      </c>
      <c r="D127">
        <f t="shared" si="7"/>
        <v>5.1067520000000005E-2</v>
      </c>
      <c r="E127">
        <f t="shared" si="8"/>
        <v>8.816492866688554</v>
      </c>
      <c r="F127">
        <f t="shared" si="9"/>
        <v>3.3066666666666666</v>
      </c>
      <c r="G127">
        <f t="shared" si="12"/>
        <v>77.730546468370164</v>
      </c>
      <c r="H127">
        <f t="shared" si="13"/>
        <v>69.117934826230979</v>
      </c>
      <c r="I127">
        <f t="shared" si="10"/>
        <v>454.77355144430203</v>
      </c>
      <c r="J127">
        <f t="shared" si="11"/>
        <v>46.745966020666728</v>
      </c>
    </row>
    <row r="128" spans="1:10" x14ac:dyDescent="0.25">
      <c r="A128">
        <v>128</v>
      </c>
      <c r="B128">
        <v>370</v>
      </c>
      <c r="C128">
        <v>5.0176350000000003</v>
      </c>
      <c r="D128">
        <f t="shared" si="7"/>
        <v>5.0176350000000002E-2</v>
      </c>
      <c r="E128">
        <f t="shared" si="8"/>
        <v>8.9899421350827886</v>
      </c>
      <c r="F128">
        <f t="shared" si="9"/>
        <v>3.3513513513513513</v>
      </c>
      <c r="G128">
        <f t="shared" si="12"/>
        <v>80.819059592136881</v>
      </c>
      <c r="H128">
        <f t="shared" si="13"/>
        <v>-69.189504264243425</v>
      </c>
      <c r="I128">
        <f t="shared" si="10"/>
        <v>471.79260921009609</v>
      </c>
      <c r="J128">
        <f t="shared" si="11"/>
        <v>47.618457270866841</v>
      </c>
    </row>
    <row r="129" spans="1:10" x14ac:dyDescent="0.25">
      <c r="A129">
        <v>129</v>
      </c>
      <c r="B129">
        <v>365</v>
      </c>
      <c r="C129">
        <v>5.1093609999999998</v>
      </c>
      <c r="D129">
        <f t="shared" si="7"/>
        <v>5.1093609999999998E-2</v>
      </c>
      <c r="E129">
        <f t="shared" si="8"/>
        <v>8.8115063408401966</v>
      </c>
      <c r="F129">
        <f t="shared" si="9"/>
        <v>3.3972602739726026</v>
      </c>
      <c r="G129">
        <f t="shared" si="12"/>
        <v>77.642643994666997</v>
      </c>
      <c r="H129">
        <f t="shared" si="13"/>
        <v>-48.76442992345423</v>
      </c>
      <c r="I129">
        <f t="shared" si="10"/>
        <v>489.27794253111711</v>
      </c>
      <c r="J129">
        <f t="shared" si="11"/>
        <v>48.514852390935474</v>
      </c>
    </row>
    <row r="130" spans="1:10" x14ac:dyDescent="0.25">
      <c r="A130">
        <v>130</v>
      </c>
      <c r="B130">
        <v>360</v>
      </c>
      <c r="C130">
        <v>5.1791650000000002</v>
      </c>
      <c r="D130">
        <f t="shared" ref="D130:D142" si="14">C130/100</f>
        <v>5.1791650000000002E-2</v>
      </c>
      <c r="E130">
        <f t="shared" ref="E130:E142" si="15">((1-D130)^2)/(2*D130)</f>
        <v>8.6799616831064714</v>
      </c>
      <c r="F130">
        <f t="shared" ref="F130:F142" si="16">1240/B130</f>
        <v>3.4444444444444446</v>
      </c>
      <c r="G130">
        <f t="shared" si="12"/>
        <v>75.341734820196535</v>
      </c>
      <c r="H130">
        <f t="shared" si="13"/>
        <v>-0.77006667848549226</v>
      </c>
      <c r="I130">
        <f t="shared" ref="I130:I142" si="17">$R$4*F130+$R$5</f>
        <v>507.2489795555</v>
      </c>
      <c r="J130">
        <f t="shared" ref="J130:J142" si="18">$O$10*F130+$O$11</f>
        <v>49.436147375450446</v>
      </c>
    </row>
    <row r="131" spans="1:10" x14ac:dyDescent="0.25">
      <c r="A131">
        <v>131</v>
      </c>
      <c r="B131">
        <v>355</v>
      </c>
      <c r="C131">
        <v>5.1803229999999996</v>
      </c>
      <c r="D131">
        <f t="shared" si="14"/>
        <v>5.1803229999999999E-2</v>
      </c>
      <c r="E131">
        <f t="shared" si="15"/>
        <v>8.6778094207487939</v>
      </c>
      <c r="F131">
        <f t="shared" si="16"/>
        <v>3.492957746478873</v>
      </c>
      <c r="G131">
        <f t="shared" ref="G131:G142" si="19">(E131)^2</f>
        <v>75.30437634283652</v>
      </c>
      <c r="H131">
        <f t="shared" ref="H131:H142" si="20">(G132-G131)/(F132-F131)</f>
        <v>-142.28950233407303</v>
      </c>
      <c r="I131">
        <f t="shared" si="17"/>
        <v>525.72624297493576</v>
      </c>
      <c r="J131">
        <f t="shared" si="18"/>
        <v>50.383394331360208</v>
      </c>
    </row>
    <row r="132" spans="1:10" x14ac:dyDescent="0.25">
      <c r="A132">
        <v>132</v>
      </c>
      <c r="B132">
        <v>350</v>
      </c>
      <c r="C132">
        <v>5.4162359999999996</v>
      </c>
      <c r="D132">
        <f t="shared" si="14"/>
        <v>5.4162359999999993E-2</v>
      </c>
      <c r="E132">
        <f t="shared" si="15"/>
        <v>8.2585843862856958</v>
      </c>
      <c r="F132">
        <f t="shared" si="16"/>
        <v>3.5428571428571427</v>
      </c>
      <c r="G132">
        <f t="shared" si="19"/>
        <v>68.20421606540188</v>
      </c>
      <c r="H132">
        <f t="shared" si="20"/>
        <v>-41.678580882194531</v>
      </c>
      <c r="I132">
        <f t="shared" si="17"/>
        <v>544.73142820635553</v>
      </c>
      <c r="J132">
        <f t="shared" si="18"/>
        <v>51.357705486010246</v>
      </c>
    </row>
    <row r="133" spans="1:10" x14ac:dyDescent="0.25">
      <c r="A133">
        <v>133</v>
      </c>
      <c r="B133">
        <v>345</v>
      </c>
      <c r="C133">
        <v>5.4941930000000001</v>
      </c>
      <c r="D133">
        <f t="shared" si="14"/>
        <v>5.494193E-2</v>
      </c>
      <c r="E133">
        <f t="shared" si="15"/>
        <v>8.1279885478370062</v>
      </c>
      <c r="F133">
        <f t="shared" si="16"/>
        <v>3.5942028985507246</v>
      </c>
      <c r="G133">
        <f t="shared" si="19"/>
        <v>66.064197833769526</v>
      </c>
      <c r="H133">
        <f t="shared" si="20"/>
        <v>56.902447487548059</v>
      </c>
      <c r="I133">
        <f t="shared" si="17"/>
        <v>564.2874883720192</v>
      </c>
      <c r="J133">
        <f t="shared" si="18"/>
        <v>52.360257543693621</v>
      </c>
    </row>
    <row r="134" spans="1:10" x14ac:dyDescent="0.25">
      <c r="A134">
        <v>134</v>
      </c>
      <c r="B134">
        <v>340</v>
      </c>
      <c r="C134">
        <v>5.385599</v>
      </c>
      <c r="D134">
        <f t="shared" si="14"/>
        <v>5.3855989999999999E-2</v>
      </c>
      <c r="E134">
        <f t="shared" si="15"/>
        <v>8.3109463558174319</v>
      </c>
      <c r="F134">
        <f t="shared" si="16"/>
        <v>3.6470588235294117</v>
      </c>
      <c r="G134">
        <f t="shared" si="19"/>
        <v>69.071829329275047</v>
      </c>
      <c r="H134">
        <f t="shared" si="20"/>
        <v>58.114768042948924</v>
      </c>
      <c r="I134">
        <f t="shared" si="17"/>
        <v>584.41872677784954</v>
      </c>
      <c r="J134">
        <f t="shared" si="18"/>
        <v>53.392296426602982</v>
      </c>
    </row>
    <row r="135" spans="1:10" x14ac:dyDescent="0.25">
      <c r="A135">
        <v>135</v>
      </c>
      <c r="B135">
        <v>335</v>
      </c>
      <c r="C135">
        <v>5.2783040000000003</v>
      </c>
      <c r="D135">
        <f t="shared" si="14"/>
        <v>5.2783040000000003E-2</v>
      </c>
      <c r="E135">
        <f t="shared" si="15"/>
        <v>8.4991312485188573</v>
      </c>
      <c r="F135">
        <f t="shared" si="16"/>
        <v>3.7014925373134329</v>
      </c>
      <c r="G135">
        <f t="shared" si="19"/>
        <v>72.23523197954971</v>
      </c>
      <c r="H135">
        <f t="shared" si="20"/>
        <v>-44.985274356206077</v>
      </c>
      <c r="I135">
        <f t="shared" si="17"/>
        <v>605.15089767340623</v>
      </c>
      <c r="J135">
        <f t="shared" si="18"/>
        <v>54.455142440345455</v>
      </c>
    </row>
    <row r="136" spans="1:10" x14ac:dyDescent="0.25">
      <c r="A136">
        <v>136</v>
      </c>
      <c r="B136">
        <v>330</v>
      </c>
      <c r="C136">
        <v>5.3633259999999998</v>
      </c>
      <c r="D136">
        <f t="shared" si="14"/>
        <v>5.3633259999999995E-2</v>
      </c>
      <c r="E136">
        <f t="shared" si="15"/>
        <v>8.3493899734812658</v>
      </c>
      <c r="F136">
        <f t="shared" si="16"/>
        <v>3.7575757575757578</v>
      </c>
      <c r="G136">
        <f t="shared" si="19"/>
        <v>69.712312929269487</v>
      </c>
      <c r="H136">
        <f t="shared" si="20"/>
        <v>-139.33159804032786</v>
      </c>
      <c r="I136">
        <f t="shared" si="17"/>
        <v>626.51131617185865</v>
      </c>
      <c r="J136">
        <f t="shared" si="18"/>
        <v>55.550195909049819</v>
      </c>
    </row>
    <row r="137" spans="1:10" x14ac:dyDescent="0.25">
      <c r="A137">
        <v>137</v>
      </c>
      <c r="B137">
        <v>325</v>
      </c>
      <c r="C137">
        <v>5.6664219999999998</v>
      </c>
      <c r="D137">
        <f t="shared" si="14"/>
        <v>5.6664220000000001E-2</v>
      </c>
      <c r="E137">
        <f t="shared" si="15"/>
        <v>7.8522425070724378</v>
      </c>
      <c r="F137">
        <f t="shared" si="16"/>
        <v>3.8153846153846156</v>
      </c>
      <c r="G137">
        <f t="shared" si="19"/>
        <v>61.657712389875243</v>
      </c>
      <c r="H137">
        <f t="shared" si="20"/>
        <v>-134.81333304620239</v>
      </c>
      <c r="I137">
        <f t="shared" si="17"/>
        <v>648.52897831641712</v>
      </c>
      <c r="J137">
        <f t="shared" si="18"/>
        <v>56.678943330637395</v>
      </c>
    </row>
    <row r="138" spans="1:10" x14ac:dyDescent="0.25">
      <c r="A138">
        <v>138</v>
      </c>
      <c r="B138">
        <v>320</v>
      </c>
      <c r="C138">
        <v>6.0295649999999998</v>
      </c>
      <c r="D138">
        <f t="shared" si="14"/>
        <v>6.0295649999999999E-2</v>
      </c>
      <c r="E138">
        <f t="shared" si="15"/>
        <v>7.3226200016827292</v>
      </c>
      <c r="F138">
        <f t="shared" si="16"/>
        <v>3.875</v>
      </c>
      <c r="G138">
        <f t="shared" si="19"/>
        <v>53.620763689043976</v>
      </c>
      <c r="H138">
        <f t="shared" si="20"/>
        <v>38.356255885450629</v>
      </c>
      <c r="I138">
        <f t="shared" si="17"/>
        <v>671.23469240299301</v>
      </c>
      <c r="J138">
        <f t="shared" si="18"/>
        <v>57.842964109149577</v>
      </c>
    </row>
    <row r="139" spans="1:10" x14ac:dyDescent="0.25">
      <c r="A139">
        <v>139</v>
      </c>
      <c r="B139">
        <v>315</v>
      </c>
      <c r="C139">
        <v>5.9154799999999996</v>
      </c>
      <c r="D139">
        <f t="shared" si="14"/>
        <v>5.9154799999999993E-2</v>
      </c>
      <c r="E139">
        <f t="shared" si="15"/>
        <v>7.4819768671607392</v>
      </c>
      <c r="F139">
        <f t="shared" si="16"/>
        <v>3.9365079365079363</v>
      </c>
      <c r="G139">
        <f t="shared" si="19"/>
        <v>55.979977840728431</v>
      </c>
      <c r="H139">
        <f t="shared" si="20"/>
        <v>-27.481064460270165</v>
      </c>
      <c r="I139">
        <f t="shared" si="17"/>
        <v>694.66122280977766</v>
      </c>
      <c r="J139">
        <f t="shared" si="18"/>
        <v>59.043937928249449</v>
      </c>
    </row>
    <row r="140" spans="1:10" x14ac:dyDescent="0.25">
      <c r="A140">
        <v>140</v>
      </c>
      <c r="B140">
        <v>310</v>
      </c>
      <c r="C140">
        <v>5.9991919999999999</v>
      </c>
      <c r="D140">
        <f t="shared" si="14"/>
        <v>5.9991919999999997E-2</v>
      </c>
      <c r="E140">
        <f t="shared" si="15"/>
        <v>7.3644516667018367</v>
      </c>
      <c r="F140">
        <f t="shared" si="16"/>
        <v>4</v>
      </c>
      <c r="G140">
        <f t="shared" si="19"/>
        <v>54.235148351187462</v>
      </c>
      <c r="H140">
        <f t="shared" si="20"/>
        <v>-2.7670209775887789</v>
      </c>
      <c r="I140">
        <f t="shared" si="17"/>
        <v>718.84344774581359</v>
      </c>
      <c r="J140">
        <f t="shared" si="18"/>
        <v>60.283652838288035</v>
      </c>
    </row>
    <row r="141" spans="1:10" x14ac:dyDescent="0.25">
      <c r="A141">
        <v>141</v>
      </c>
      <c r="B141">
        <v>305</v>
      </c>
      <c r="C141">
        <v>6.0081119999999997</v>
      </c>
      <c r="D141">
        <f t="shared" si="14"/>
        <v>6.0081119999999995E-2</v>
      </c>
      <c r="E141">
        <f t="shared" si="15"/>
        <v>7.3521224386334216</v>
      </c>
      <c r="F141">
        <f t="shared" si="16"/>
        <v>4.0655737704918034</v>
      </c>
      <c r="G141">
        <f t="shared" si="19"/>
        <v>54.05370435265705</v>
      </c>
      <c r="H141">
        <f t="shared" si="20"/>
        <v>44.036730032014219</v>
      </c>
      <c r="I141">
        <f t="shared" si="17"/>
        <v>743.81853251581788</v>
      </c>
      <c r="J141">
        <f t="shared" si="18"/>
        <v>61.564014138819687</v>
      </c>
    </row>
    <row r="142" spans="1:10" x14ac:dyDescent="0.25">
      <c r="A142">
        <v>142</v>
      </c>
      <c r="B142">
        <v>300</v>
      </c>
      <c r="C142">
        <v>5.8664839999999998</v>
      </c>
      <c r="D142">
        <f t="shared" si="14"/>
        <v>5.8664839999999996E-2</v>
      </c>
      <c r="E142">
        <f t="shared" si="15"/>
        <v>7.5523250677256222</v>
      </c>
      <c r="F142">
        <f t="shared" si="16"/>
        <v>4.1333333333333337</v>
      </c>
      <c r="G142">
        <f t="shared" si="19"/>
        <v>57.037613928596826</v>
      </c>
      <c r="H142">
        <f t="shared" si="20"/>
        <v>13.799422724660522</v>
      </c>
      <c r="I142">
        <f t="shared" si="17"/>
        <v>769.62612011148894</v>
      </c>
      <c r="J142">
        <f t="shared" si="18"/>
        <v>62.887054149369064</v>
      </c>
    </row>
    <row r="143" spans="1:10" x14ac:dyDescent="0.25">
      <c r="A143">
        <v>143</v>
      </c>
    </row>
    <row r="144" spans="1:10" x14ac:dyDescent="0.25">
      <c r="A144">
        <v>144</v>
      </c>
    </row>
    <row r="145" spans="1:1" x14ac:dyDescent="0.25">
      <c r="A145">
        <v>145</v>
      </c>
    </row>
    <row r="146" spans="1:1" x14ac:dyDescent="0.25">
      <c r="A146">
        <v>146</v>
      </c>
    </row>
    <row r="147" spans="1:1" x14ac:dyDescent="0.25">
      <c r="A147">
        <v>147</v>
      </c>
    </row>
    <row r="148" spans="1:1" x14ac:dyDescent="0.25">
      <c r="A148">
        <v>148</v>
      </c>
    </row>
    <row r="149" spans="1:1" x14ac:dyDescent="0.25">
      <c r="A149">
        <v>149</v>
      </c>
    </row>
    <row r="150" spans="1:1" x14ac:dyDescent="0.25">
      <c r="A150">
        <v>150</v>
      </c>
    </row>
    <row r="151" spans="1:1" x14ac:dyDescent="0.25">
      <c r="A151">
        <v>151</v>
      </c>
    </row>
    <row r="152" spans="1:1" x14ac:dyDescent="0.25">
      <c r="A152">
        <v>152</v>
      </c>
    </row>
    <row r="153" spans="1:1" x14ac:dyDescent="0.25">
      <c r="A153">
        <v>153</v>
      </c>
    </row>
    <row r="154" spans="1:1" x14ac:dyDescent="0.25">
      <c r="A154">
        <v>154</v>
      </c>
    </row>
    <row r="155" spans="1:1" x14ac:dyDescent="0.25">
      <c r="A155">
        <v>155</v>
      </c>
    </row>
    <row r="156" spans="1:1" x14ac:dyDescent="0.25">
      <c r="A156">
        <v>156</v>
      </c>
    </row>
    <row r="157" spans="1:1" x14ac:dyDescent="0.25">
      <c r="A157">
        <v>157</v>
      </c>
    </row>
    <row r="158" spans="1:1" x14ac:dyDescent="0.25">
      <c r="A158">
        <v>158</v>
      </c>
    </row>
    <row r="159" spans="1:1" x14ac:dyDescent="0.25">
      <c r="A159">
        <v>159</v>
      </c>
    </row>
    <row r="160" spans="1:1" x14ac:dyDescent="0.25">
      <c r="A160">
        <v>160</v>
      </c>
    </row>
    <row r="161" spans="1:1" x14ac:dyDescent="0.25">
      <c r="A161">
        <v>161</v>
      </c>
    </row>
    <row r="162" spans="1:1" x14ac:dyDescent="0.25">
      <c r="A162">
        <v>162</v>
      </c>
    </row>
    <row r="163" spans="1:1" x14ac:dyDescent="0.25">
      <c r="A163">
        <v>163</v>
      </c>
    </row>
    <row r="164" spans="1:1" x14ac:dyDescent="0.25">
      <c r="A164">
        <v>164</v>
      </c>
    </row>
    <row r="165" spans="1:1" x14ac:dyDescent="0.25">
      <c r="A165">
        <v>165</v>
      </c>
    </row>
    <row r="166" spans="1:1" x14ac:dyDescent="0.25">
      <c r="A166">
        <v>166</v>
      </c>
    </row>
    <row r="167" spans="1:1" x14ac:dyDescent="0.25">
      <c r="A167">
        <v>167</v>
      </c>
    </row>
    <row r="168" spans="1:1" x14ac:dyDescent="0.25">
      <c r="A168">
        <v>168</v>
      </c>
    </row>
    <row r="169" spans="1:1" x14ac:dyDescent="0.25">
      <c r="A169">
        <v>169</v>
      </c>
    </row>
    <row r="170" spans="1:1" x14ac:dyDescent="0.25">
      <c r="A170">
        <v>170</v>
      </c>
    </row>
    <row r="171" spans="1:1" x14ac:dyDescent="0.25">
      <c r="A171">
        <v>171</v>
      </c>
    </row>
    <row r="172" spans="1:1" x14ac:dyDescent="0.25">
      <c r="A172">
        <v>172</v>
      </c>
    </row>
    <row r="173" spans="1:1" x14ac:dyDescent="0.25">
      <c r="A173">
        <v>173</v>
      </c>
    </row>
    <row r="174" spans="1:1" x14ac:dyDescent="0.25">
      <c r="A174">
        <v>174</v>
      </c>
    </row>
    <row r="175" spans="1:1" x14ac:dyDescent="0.25">
      <c r="A175">
        <v>175</v>
      </c>
    </row>
    <row r="176" spans="1:1" x14ac:dyDescent="0.25">
      <c r="A176">
        <v>176</v>
      </c>
    </row>
    <row r="177" spans="1:1" x14ac:dyDescent="0.25">
      <c r="A177">
        <v>177</v>
      </c>
    </row>
    <row r="178" spans="1:1" x14ac:dyDescent="0.25">
      <c r="A178">
        <v>178</v>
      </c>
    </row>
    <row r="179" spans="1:1" x14ac:dyDescent="0.25">
      <c r="A179">
        <v>179</v>
      </c>
    </row>
    <row r="180" spans="1:1" x14ac:dyDescent="0.25">
      <c r="A180">
        <v>180</v>
      </c>
    </row>
    <row r="181" spans="1:1" x14ac:dyDescent="0.25">
      <c r="A181">
        <v>181</v>
      </c>
    </row>
    <row r="182" spans="1:1" x14ac:dyDescent="0.25">
      <c r="A182">
        <v>182</v>
      </c>
    </row>
    <row r="183" spans="1:1" x14ac:dyDescent="0.25">
      <c r="A183">
        <v>183</v>
      </c>
    </row>
    <row r="184" spans="1:1" x14ac:dyDescent="0.25">
      <c r="A184">
        <v>184</v>
      </c>
    </row>
    <row r="185" spans="1:1" x14ac:dyDescent="0.25">
      <c r="A185">
        <v>185</v>
      </c>
    </row>
    <row r="186" spans="1:1" x14ac:dyDescent="0.25">
      <c r="A186">
        <v>186</v>
      </c>
    </row>
    <row r="187" spans="1:1" x14ac:dyDescent="0.25">
      <c r="A187">
        <v>187</v>
      </c>
    </row>
    <row r="188" spans="1:1" x14ac:dyDescent="0.25">
      <c r="A188">
        <v>188</v>
      </c>
    </row>
    <row r="189" spans="1:1" x14ac:dyDescent="0.25">
      <c r="A189">
        <v>189</v>
      </c>
    </row>
    <row r="190" spans="1:1" x14ac:dyDescent="0.25">
      <c r="A190">
        <v>190</v>
      </c>
    </row>
    <row r="191" spans="1:1" x14ac:dyDescent="0.25">
      <c r="A191">
        <v>191</v>
      </c>
    </row>
    <row r="192" spans="1:1" x14ac:dyDescent="0.25">
      <c r="A192">
        <v>192</v>
      </c>
    </row>
    <row r="193" spans="1:1" x14ac:dyDescent="0.25">
      <c r="A193">
        <v>193</v>
      </c>
    </row>
    <row r="194" spans="1:1" x14ac:dyDescent="0.25">
      <c r="A194">
        <v>194</v>
      </c>
    </row>
    <row r="195" spans="1:1" x14ac:dyDescent="0.25">
      <c r="A195">
        <v>195</v>
      </c>
    </row>
    <row r="196" spans="1:1" x14ac:dyDescent="0.25">
      <c r="A196">
        <v>196</v>
      </c>
    </row>
    <row r="197" spans="1:1" x14ac:dyDescent="0.25">
      <c r="A197">
        <v>197</v>
      </c>
    </row>
    <row r="198" spans="1:1" x14ac:dyDescent="0.25">
      <c r="A198">
        <v>198</v>
      </c>
    </row>
    <row r="199" spans="1:1" x14ac:dyDescent="0.25">
      <c r="A199">
        <v>199</v>
      </c>
    </row>
    <row r="200" spans="1:1" x14ac:dyDescent="0.25">
      <c r="A200">
        <v>200</v>
      </c>
    </row>
    <row r="201" spans="1:1" x14ac:dyDescent="0.25">
      <c r="A201">
        <v>201</v>
      </c>
    </row>
    <row r="202" spans="1:1" x14ac:dyDescent="0.25">
      <c r="A202">
        <v>202</v>
      </c>
    </row>
    <row r="203" spans="1:1" x14ac:dyDescent="0.25">
      <c r="A203">
        <v>203</v>
      </c>
    </row>
    <row r="204" spans="1:1" x14ac:dyDescent="0.25">
      <c r="A204">
        <v>204</v>
      </c>
    </row>
    <row r="205" spans="1:1" x14ac:dyDescent="0.25">
      <c r="A205">
        <v>205</v>
      </c>
    </row>
    <row r="206" spans="1:1" x14ac:dyDescent="0.25">
      <c r="A206">
        <v>206</v>
      </c>
    </row>
    <row r="207" spans="1:1" x14ac:dyDescent="0.25">
      <c r="A207">
        <v>207</v>
      </c>
    </row>
    <row r="208" spans="1:1" x14ac:dyDescent="0.25">
      <c r="A208">
        <v>208</v>
      </c>
    </row>
    <row r="209" spans="1:1" x14ac:dyDescent="0.25">
      <c r="A209">
        <v>209</v>
      </c>
    </row>
    <row r="210" spans="1:1" x14ac:dyDescent="0.25">
      <c r="A210">
        <v>210</v>
      </c>
    </row>
    <row r="211" spans="1:1" x14ac:dyDescent="0.25">
      <c r="A211">
        <v>211</v>
      </c>
    </row>
    <row r="212" spans="1:1" x14ac:dyDescent="0.25">
      <c r="A212">
        <v>212</v>
      </c>
    </row>
    <row r="213" spans="1:1" x14ac:dyDescent="0.25">
      <c r="A213">
        <v>213</v>
      </c>
    </row>
    <row r="214" spans="1:1" x14ac:dyDescent="0.25">
      <c r="A214">
        <v>214</v>
      </c>
    </row>
    <row r="215" spans="1:1" x14ac:dyDescent="0.25">
      <c r="A215">
        <v>215</v>
      </c>
    </row>
    <row r="216" spans="1:1" x14ac:dyDescent="0.25">
      <c r="A216">
        <v>216</v>
      </c>
    </row>
    <row r="217" spans="1:1" x14ac:dyDescent="0.25">
      <c r="A217">
        <v>217</v>
      </c>
    </row>
    <row r="218" spans="1:1" x14ac:dyDescent="0.25">
      <c r="A218">
        <v>218</v>
      </c>
    </row>
    <row r="219" spans="1:1" x14ac:dyDescent="0.25">
      <c r="A219">
        <v>219</v>
      </c>
    </row>
    <row r="220" spans="1:1" x14ac:dyDescent="0.25">
      <c r="A220">
        <v>220</v>
      </c>
    </row>
    <row r="221" spans="1:1" x14ac:dyDescent="0.25">
      <c r="A221">
        <v>221</v>
      </c>
    </row>
    <row r="222" spans="1:1" x14ac:dyDescent="0.25">
      <c r="A222">
        <v>222</v>
      </c>
    </row>
    <row r="223" spans="1:1" x14ac:dyDescent="0.25">
      <c r="A223">
        <v>223</v>
      </c>
    </row>
    <row r="224" spans="1:1" x14ac:dyDescent="0.25">
      <c r="A224">
        <v>224</v>
      </c>
    </row>
    <row r="225" spans="1:1" x14ac:dyDescent="0.25">
      <c r="A225">
        <v>225</v>
      </c>
    </row>
    <row r="226" spans="1:1" x14ac:dyDescent="0.25">
      <c r="A226">
        <v>226</v>
      </c>
    </row>
    <row r="227" spans="1:1" x14ac:dyDescent="0.25">
      <c r="A227">
        <v>227</v>
      </c>
    </row>
    <row r="228" spans="1:1" x14ac:dyDescent="0.25">
      <c r="A228">
        <v>228</v>
      </c>
    </row>
    <row r="229" spans="1:1" x14ac:dyDescent="0.25">
      <c r="A229">
        <v>229</v>
      </c>
    </row>
    <row r="230" spans="1:1" x14ac:dyDescent="0.25">
      <c r="A230">
        <v>230</v>
      </c>
    </row>
    <row r="231" spans="1:1" x14ac:dyDescent="0.25">
      <c r="A231">
        <v>231</v>
      </c>
    </row>
    <row r="232" spans="1:1" x14ac:dyDescent="0.25">
      <c r="A232">
        <v>232</v>
      </c>
    </row>
    <row r="233" spans="1:1" x14ac:dyDescent="0.25">
      <c r="A233">
        <v>233</v>
      </c>
    </row>
    <row r="234" spans="1:1" x14ac:dyDescent="0.25">
      <c r="A234">
        <v>234</v>
      </c>
    </row>
    <row r="235" spans="1:1" x14ac:dyDescent="0.25">
      <c r="A235">
        <v>235</v>
      </c>
    </row>
    <row r="236" spans="1:1" x14ac:dyDescent="0.25">
      <c r="A236">
        <v>236</v>
      </c>
    </row>
    <row r="237" spans="1:1" x14ac:dyDescent="0.25">
      <c r="A237">
        <v>237</v>
      </c>
    </row>
    <row r="238" spans="1:1" x14ac:dyDescent="0.25">
      <c r="A238">
        <v>238</v>
      </c>
    </row>
    <row r="239" spans="1:1" x14ac:dyDescent="0.25">
      <c r="A239">
        <v>239</v>
      </c>
    </row>
    <row r="240" spans="1:1" x14ac:dyDescent="0.25">
      <c r="A240">
        <v>240</v>
      </c>
    </row>
    <row r="241" spans="1:1" x14ac:dyDescent="0.25">
      <c r="A241">
        <v>241</v>
      </c>
    </row>
    <row r="242" spans="1:1" x14ac:dyDescent="0.25">
      <c r="A242">
        <v>242</v>
      </c>
    </row>
    <row r="243" spans="1:1" x14ac:dyDescent="0.25">
      <c r="A243">
        <v>243</v>
      </c>
    </row>
    <row r="244" spans="1:1" x14ac:dyDescent="0.25">
      <c r="A244">
        <v>244</v>
      </c>
    </row>
    <row r="245" spans="1:1" x14ac:dyDescent="0.25">
      <c r="A245">
        <v>245</v>
      </c>
    </row>
    <row r="246" spans="1:1" x14ac:dyDescent="0.25">
      <c r="A246">
        <v>246</v>
      </c>
    </row>
    <row r="247" spans="1:1" x14ac:dyDescent="0.25">
      <c r="A247">
        <v>247</v>
      </c>
    </row>
    <row r="248" spans="1:1" x14ac:dyDescent="0.25">
      <c r="A248">
        <v>248</v>
      </c>
    </row>
    <row r="249" spans="1:1" x14ac:dyDescent="0.25">
      <c r="A249">
        <v>249</v>
      </c>
    </row>
    <row r="250" spans="1:1" x14ac:dyDescent="0.25">
      <c r="A250">
        <v>250</v>
      </c>
    </row>
    <row r="251" spans="1:1" x14ac:dyDescent="0.25">
      <c r="A251">
        <v>251</v>
      </c>
    </row>
    <row r="252" spans="1:1" x14ac:dyDescent="0.25">
      <c r="A252">
        <v>252</v>
      </c>
    </row>
    <row r="253" spans="1:1" x14ac:dyDescent="0.25">
      <c r="A253">
        <v>253</v>
      </c>
    </row>
    <row r="254" spans="1:1" x14ac:dyDescent="0.25">
      <c r="A254">
        <v>254</v>
      </c>
    </row>
    <row r="255" spans="1:1" x14ac:dyDescent="0.25">
      <c r="A255">
        <v>255</v>
      </c>
    </row>
    <row r="256" spans="1:1" x14ac:dyDescent="0.25">
      <c r="A256">
        <v>256</v>
      </c>
    </row>
    <row r="257" spans="1:1" x14ac:dyDescent="0.25">
      <c r="A257">
        <v>257</v>
      </c>
    </row>
    <row r="258" spans="1:1" x14ac:dyDescent="0.25">
      <c r="A258">
        <v>258</v>
      </c>
    </row>
    <row r="259" spans="1:1" x14ac:dyDescent="0.25">
      <c r="A259">
        <v>259</v>
      </c>
    </row>
    <row r="260" spans="1:1" x14ac:dyDescent="0.25">
      <c r="A260">
        <v>260</v>
      </c>
    </row>
    <row r="261" spans="1:1" x14ac:dyDescent="0.25">
      <c r="A261">
        <v>261</v>
      </c>
    </row>
    <row r="262" spans="1:1" x14ac:dyDescent="0.25">
      <c r="A262">
        <v>262</v>
      </c>
    </row>
    <row r="263" spans="1:1" x14ac:dyDescent="0.25">
      <c r="A263">
        <v>263</v>
      </c>
    </row>
    <row r="264" spans="1:1" x14ac:dyDescent="0.25">
      <c r="A264">
        <v>264</v>
      </c>
    </row>
    <row r="265" spans="1:1" x14ac:dyDescent="0.25">
      <c r="A265">
        <v>265</v>
      </c>
    </row>
    <row r="266" spans="1:1" x14ac:dyDescent="0.25">
      <c r="A266">
        <v>266</v>
      </c>
    </row>
    <row r="267" spans="1:1" x14ac:dyDescent="0.25">
      <c r="A267">
        <v>267</v>
      </c>
    </row>
    <row r="268" spans="1:1" x14ac:dyDescent="0.25">
      <c r="A268">
        <v>268</v>
      </c>
    </row>
    <row r="269" spans="1:1" x14ac:dyDescent="0.25">
      <c r="A269">
        <v>269</v>
      </c>
    </row>
    <row r="270" spans="1:1" x14ac:dyDescent="0.25">
      <c r="A270">
        <v>270</v>
      </c>
    </row>
    <row r="271" spans="1:1" x14ac:dyDescent="0.25">
      <c r="A271">
        <v>271</v>
      </c>
    </row>
    <row r="272" spans="1:1" x14ac:dyDescent="0.25">
      <c r="A272">
        <v>272</v>
      </c>
    </row>
    <row r="273" spans="1:1" x14ac:dyDescent="0.25">
      <c r="A273">
        <v>273</v>
      </c>
    </row>
    <row r="274" spans="1:1" x14ac:dyDescent="0.25">
      <c r="A274">
        <v>274</v>
      </c>
    </row>
    <row r="275" spans="1:1" x14ac:dyDescent="0.25">
      <c r="A275">
        <v>275</v>
      </c>
    </row>
    <row r="276" spans="1:1" x14ac:dyDescent="0.25">
      <c r="A276">
        <v>276</v>
      </c>
    </row>
    <row r="277" spans="1:1" x14ac:dyDescent="0.25">
      <c r="A277">
        <v>277</v>
      </c>
    </row>
    <row r="278" spans="1:1" x14ac:dyDescent="0.25">
      <c r="A278">
        <v>278</v>
      </c>
    </row>
    <row r="279" spans="1:1" x14ac:dyDescent="0.25">
      <c r="A279">
        <v>279</v>
      </c>
    </row>
    <row r="280" spans="1:1" x14ac:dyDescent="0.25">
      <c r="A280">
        <v>280</v>
      </c>
    </row>
    <row r="281" spans="1:1" x14ac:dyDescent="0.25">
      <c r="A281">
        <v>281</v>
      </c>
    </row>
    <row r="282" spans="1:1" x14ac:dyDescent="0.25">
      <c r="A282">
        <v>282</v>
      </c>
    </row>
    <row r="283" spans="1:1" x14ac:dyDescent="0.25">
      <c r="A283">
        <v>283</v>
      </c>
    </row>
    <row r="284" spans="1:1" x14ac:dyDescent="0.25">
      <c r="A284">
        <v>284</v>
      </c>
    </row>
    <row r="285" spans="1:1" x14ac:dyDescent="0.25">
      <c r="A285">
        <v>285</v>
      </c>
    </row>
    <row r="286" spans="1:1" x14ac:dyDescent="0.25">
      <c r="A286">
        <v>286</v>
      </c>
    </row>
    <row r="287" spans="1:1" x14ac:dyDescent="0.25">
      <c r="A287">
        <v>287</v>
      </c>
    </row>
    <row r="288" spans="1:1" x14ac:dyDescent="0.25">
      <c r="A288">
        <v>288</v>
      </c>
    </row>
    <row r="289" spans="1:1" x14ac:dyDescent="0.25">
      <c r="A289">
        <v>289</v>
      </c>
    </row>
    <row r="290" spans="1:1" x14ac:dyDescent="0.25">
      <c r="A290">
        <v>290</v>
      </c>
    </row>
    <row r="291" spans="1:1" x14ac:dyDescent="0.25">
      <c r="A291">
        <v>291</v>
      </c>
    </row>
    <row r="292" spans="1:1" x14ac:dyDescent="0.25">
      <c r="A292">
        <v>292</v>
      </c>
    </row>
    <row r="293" spans="1:1" x14ac:dyDescent="0.25">
      <c r="A293">
        <v>293</v>
      </c>
    </row>
    <row r="294" spans="1:1" x14ac:dyDescent="0.25">
      <c r="A294">
        <v>294</v>
      </c>
    </row>
    <row r="295" spans="1:1" x14ac:dyDescent="0.25">
      <c r="A295">
        <v>295</v>
      </c>
    </row>
    <row r="296" spans="1:1" x14ac:dyDescent="0.25">
      <c r="A296">
        <v>296</v>
      </c>
    </row>
    <row r="297" spans="1:1" x14ac:dyDescent="0.25">
      <c r="A297">
        <v>297</v>
      </c>
    </row>
    <row r="298" spans="1:1" x14ac:dyDescent="0.25">
      <c r="A298">
        <v>298</v>
      </c>
    </row>
    <row r="299" spans="1:1" x14ac:dyDescent="0.25">
      <c r="A299">
        <v>299</v>
      </c>
    </row>
    <row r="300" spans="1:1" x14ac:dyDescent="0.25">
      <c r="A300">
        <v>300</v>
      </c>
    </row>
    <row r="301" spans="1:1" x14ac:dyDescent="0.25">
      <c r="A301">
        <v>301</v>
      </c>
    </row>
    <row r="302" spans="1:1" x14ac:dyDescent="0.25">
      <c r="A302">
        <v>302</v>
      </c>
    </row>
    <row r="303" spans="1:1" x14ac:dyDescent="0.25">
      <c r="A303">
        <v>303</v>
      </c>
    </row>
    <row r="304" spans="1:1" x14ac:dyDescent="0.25">
      <c r="A304">
        <v>304</v>
      </c>
    </row>
    <row r="305" spans="1:1" x14ac:dyDescent="0.25">
      <c r="A305">
        <v>305</v>
      </c>
    </row>
    <row r="306" spans="1:1" x14ac:dyDescent="0.25">
      <c r="A306">
        <v>306</v>
      </c>
    </row>
    <row r="307" spans="1:1" x14ac:dyDescent="0.25">
      <c r="A307">
        <v>307</v>
      </c>
    </row>
    <row r="308" spans="1:1" x14ac:dyDescent="0.25">
      <c r="A308">
        <v>308</v>
      </c>
    </row>
    <row r="309" spans="1:1" x14ac:dyDescent="0.25">
      <c r="A309">
        <v>309</v>
      </c>
    </row>
    <row r="310" spans="1:1" x14ac:dyDescent="0.25">
      <c r="A310">
        <v>310</v>
      </c>
    </row>
    <row r="311" spans="1:1" x14ac:dyDescent="0.25">
      <c r="A311">
        <v>311</v>
      </c>
    </row>
    <row r="312" spans="1:1" x14ac:dyDescent="0.25">
      <c r="A312">
        <v>312</v>
      </c>
    </row>
    <row r="313" spans="1:1" x14ac:dyDescent="0.25">
      <c r="A313">
        <v>313</v>
      </c>
    </row>
    <row r="314" spans="1:1" x14ac:dyDescent="0.25">
      <c r="A314">
        <v>314</v>
      </c>
    </row>
    <row r="315" spans="1:1" x14ac:dyDescent="0.25">
      <c r="A315">
        <v>315</v>
      </c>
    </row>
    <row r="316" spans="1:1" x14ac:dyDescent="0.25">
      <c r="A316">
        <v>316</v>
      </c>
    </row>
    <row r="317" spans="1:1" x14ac:dyDescent="0.25">
      <c r="A317">
        <v>317</v>
      </c>
    </row>
    <row r="318" spans="1:1" x14ac:dyDescent="0.25">
      <c r="A318">
        <v>318</v>
      </c>
    </row>
    <row r="319" spans="1:1" x14ac:dyDescent="0.25">
      <c r="A319">
        <v>319</v>
      </c>
    </row>
    <row r="320" spans="1:1" x14ac:dyDescent="0.25">
      <c r="A320">
        <v>320</v>
      </c>
    </row>
    <row r="321" spans="1:1" x14ac:dyDescent="0.25">
      <c r="A321">
        <v>321</v>
      </c>
    </row>
    <row r="322" spans="1:1" x14ac:dyDescent="0.25">
      <c r="A322">
        <v>322</v>
      </c>
    </row>
    <row r="323" spans="1:1" x14ac:dyDescent="0.25">
      <c r="A323">
        <v>323</v>
      </c>
    </row>
    <row r="324" spans="1:1" x14ac:dyDescent="0.25">
      <c r="A324">
        <v>324</v>
      </c>
    </row>
    <row r="325" spans="1:1" x14ac:dyDescent="0.25">
      <c r="A325">
        <v>325</v>
      </c>
    </row>
    <row r="326" spans="1:1" x14ac:dyDescent="0.25">
      <c r="A326">
        <v>326</v>
      </c>
    </row>
    <row r="327" spans="1:1" x14ac:dyDescent="0.25">
      <c r="A327">
        <v>327</v>
      </c>
    </row>
    <row r="328" spans="1:1" x14ac:dyDescent="0.25">
      <c r="A328">
        <v>328</v>
      </c>
    </row>
    <row r="329" spans="1:1" x14ac:dyDescent="0.25">
      <c r="A329">
        <v>329</v>
      </c>
    </row>
    <row r="330" spans="1:1" x14ac:dyDescent="0.25">
      <c r="A330">
        <v>330</v>
      </c>
    </row>
    <row r="331" spans="1:1" x14ac:dyDescent="0.25">
      <c r="A331">
        <v>331</v>
      </c>
    </row>
    <row r="332" spans="1:1" x14ac:dyDescent="0.25">
      <c r="A332">
        <v>332</v>
      </c>
    </row>
    <row r="333" spans="1:1" x14ac:dyDescent="0.25">
      <c r="A333">
        <v>333</v>
      </c>
    </row>
    <row r="334" spans="1:1" x14ac:dyDescent="0.25">
      <c r="A334">
        <v>334</v>
      </c>
    </row>
    <row r="335" spans="1:1" x14ac:dyDescent="0.25">
      <c r="A335">
        <v>335</v>
      </c>
    </row>
    <row r="336" spans="1:1" x14ac:dyDescent="0.25">
      <c r="A336">
        <v>336</v>
      </c>
    </row>
    <row r="337" spans="1:1" x14ac:dyDescent="0.25">
      <c r="A337">
        <v>337</v>
      </c>
    </row>
    <row r="338" spans="1:1" x14ac:dyDescent="0.25">
      <c r="A338">
        <v>338</v>
      </c>
    </row>
    <row r="339" spans="1:1" x14ac:dyDescent="0.25">
      <c r="A339">
        <v>339</v>
      </c>
    </row>
    <row r="340" spans="1:1" x14ac:dyDescent="0.25">
      <c r="A340">
        <v>340</v>
      </c>
    </row>
    <row r="341" spans="1:1" x14ac:dyDescent="0.25">
      <c r="A341">
        <v>341</v>
      </c>
    </row>
    <row r="342" spans="1:1" x14ac:dyDescent="0.25">
      <c r="A342">
        <v>342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42"/>
  <sheetViews>
    <sheetView tabSelected="1" workbookViewId="0">
      <pane ySplit="1" topLeftCell="A5" activePane="bottomLeft" state="frozen"/>
      <selection pane="bottomLeft" activeCell="M7" sqref="M7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1000</v>
      </c>
      <c r="C2">
        <v>11.136289</v>
      </c>
      <c r="D2">
        <f t="shared" ref="D2:D65" si="0">C2/100</f>
        <v>0.11136288999999999</v>
      </c>
      <c r="E2">
        <f t="shared" ref="E2:E65" si="1">((1-D2)^2)/(2*D2)</f>
        <v>3.54550745436452</v>
      </c>
      <c r="F2">
        <f t="shared" ref="F2:F65" si="2">1240/B2</f>
        <v>1.24</v>
      </c>
      <c r="G2">
        <f>(E2)^2</f>
        <v>12.570623108954379</v>
      </c>
      <c r="H2">
        <f>(G3-G2)/(F3-F2)</f>
        <v>646.09358831345332</v>
      </c>
      <c r="I2">
        <f t="shared" ref="I2:I65" si="3">$R$4*F2+$R$5</f>
        <v>-262.1843595303468</v>
      </c>
      <c r="J2">
        <f t="shared" ref="J2:J65" si="4">$O$10*F2+$O$11</f>
        <v>16.616560010016549</v>
      </c>
      <c r="L2" t="s">
        <v>9</v>
      </c>
      <c r="N2">
        <v>1.5</v>
      </c>
      <c r="O2">
        <f>MATCH(N2,F:F,1)</f>
        <v>36</v>
      </c>
      <c r="P2" t="s">
        <v>10</v>
      </c>
      <c r="R2">
        <v>3.5</v>
      </c>
      <c r="S2">
        <f>MATCH(R2,F:F,1)</f>
        <v>131</v>
      </c>
    </row>
    <row r="3" spans="1:19" x14ac:dyDescent="0.25">
      <c r="A3">
        <v>3</v>
      </c>
      <c r="B3">
        <v>995</v>
      </c>
      <c r="C3">
        <v>9.9519830000000002</v>
      </c>
      <c r="D3">
        <f t="shared" si="0"/>
        <v>9.9519830000000004E-2</v>
      </c>
      <c r="E3">
        <f t="shared" si="1"/>
        <v>4.0738842528329728</v>
      </c>
      <c r="F3">
        <f t="shared" si="2"/>
        <v>1.2462311557788945</v>
      </c>
      <c r="G3">
        <f t="shared" ref="G3:G66" si="5">(E3)^2</f>
        <v>16.596532905480469</v>
      </c>
      <c r="H3">
        <f t="shared" ref="H3:H66" si="6">(G4-G3)/(F4-F3)</f>
        <v>-878.91752433006536</v>
      </c>
      <c r="I3">
        <f t="shared" si="3"/>
        <v>-260.2157976271709</v>
      </c>
      <c r="J3">
        <f t="shared" si="4"/>
        <v>16.710179442766542</v>
      </c>
    </row>
    <row r="4" spans="1:19" x14ac:dyDescent="0.25">
      <c r="A4">
        <v>4</v>
      </c>
      <c r="B4">
        <v>990</v>
      </c>
      <c r="C4">
        <v>11.715743</v>
      </c>
      <c r="D4">
        <f t="shared" si="0"/>
        <v>0.11715742999999999</v>
      </c>
      <c r="E4">
        <f t="shared" si="1"/>
        <v>3.3263404779543428</v>
      </c>
      <c r="F4">
        <f t="shared" si="2"/>
        <v>1.2525252525252526</v>
      </c>
      <c r="G4">
        <f t="shared" si="5"/>
        <v>11.064540975277525</v>
      </c>
      <c r="H4">
        <f t="shared" si="6"/>
        <v>1170.2925219375634</v>
      </c>
      <c r="I4">
        <f t="shared" si="3"/>
        <v>-258.2273512603266</v>
      </c>
      <c r="J4">
        <f t="shared" si="4"/>
        <v>16.804744526352387</v>
      </c>
      <c r="L4" t="s">
        <v>11</v>
      </c>
      <c r="M4" t="s">
        <v>12</v>
      </c>
      <c r="N4" t="s">
        <v>13</v>
      </c>
      <c r="O4">
        <f>VLOOKUP(M6,A:H,6,FALSE)</f>
        <v>2.2142857142857144</v>
      </c>
      <c r="P4" t="s">
        <v>14</v>
      </c>
      <c r="Q4" t="s">
        <v>15</v>
      </c>
      <c r="R4">
        <f>VLOOKUP(M6,A:J,8,FALSE)</f>
        <v>315.92243446128595</v>
      </c>
    </row>
    <row r="5" spans="1:19" x14ac:dyDescent="0.25">
      <c r="A5">
        <v>5</v>
      </c>
      <c r="B5">
        <v>985</v>
      </c>
      <c r="C5">
        <v>9.5162099999999992</v>
      </c>
      <c r="D5">
        <f t="shared" si="0"/>
        <v>9.5162099999999986E-2</v>
      </c>
      <c r="E5">
        <f t="shared" si="1"/>
        <v>4.3017736329715826</v>
      </c>
      <c r="F5">
        <f t="shared" si="2"/>
        <v>1.2588832487309645</v>
      </c>
      <c r="G5">
        <f t="shared" si="5"/>
        <v>18.505256389329528</v>
      </c>
      <c r="H5">
        <f t="shared" si="6"/>
        <v>-1317.2698884568515</v>
      </c>
      <c r="I5">
        <f t="shared" si="3"/>
        <v>-256.21871762072249</v>
      </c>
      <c r="J5">
        <f t="shared" si="4"/>
        <v>16.900269661548244</v>
      </c>
      <c r="L5">
        <f>MAX(INDEX(H:H,O2):INDEX(H:H,S2))</f>
        <v>315.92243446128595</v>
      </c>
      <c r="M5">
        <f>MATCH(L5,H:H,0)</f>
        <v>90</v>
      </c>
      <c r="N5" t="s">
        <v>16</v>
      </c>
      <c r="O5">
        <f>VLOOKUP(M6,A:H,7,FALSE)</f>
        <v>45.614355187649082</v>
      </c>
      <c r="Q5" t="s">
        <v>17</v>
      </c>
      <c r="R5">
        <f>O5-R4*O4</f>
        <v>-653.92817826234136</v>
      </c>
    </row>
    <row r="6" spans="1:19" x14ac:dyDescent="0.25">
      <c r="A6">
        <v>6</v>
      </c>
      <c r="B6">
        <v>980</v>
      </c>
      <c r="C6">
        <v>12.169976</v>
      </c>
      <c r="D6">
        <f t="shared" si="0"/>
        <v>0.12169976</v>
      </c>
      <c r="E6">
        <f t="shared" si="1"/>
        <v>3.1693214168378701</v>
      </c>
      <c r="F6">
        <f t="shared" si="2"/>
        <v>1.2653061224489797</v>
      </c>
      <c r="G6">
        <f t="shared" si="5"/>
        <v>10.044598243227204</v>
      </c>
      <c r="H6">
        <f t="shared" si="6"/>
        <v>3049.5659987244089</v>
      </c>
      <c r="I6">
        <f t="shared" si="3"/>
        <v>-254.18958771948974</v>
      </c>
      <c r="J6">
        <f t="shared" si="4"/>
        <v>16.996769543021607</v>
      </c>
      <c r="M6">
        <v>90</v>
      </c>
    </row>
    <row r="7" spans="1:19" x14ac:dyDescent="0.25">
      <c r="A7">
        <v>7</v>
      </c>
      <c r="B7">
        <v>975</v>
      </c>
      <c r="C7">
        <v>7.7845389999999997</v>
      </c>
      <c r="D7">
        <f t="shared" si="0"/>
        <v>7.784539E-2</v>
      </c>
      <c r="E7">
        <f t="shared" si="1"/>
        <v>5.46191062016808</v>
      </c>
      <c r="F7">
        <f t="shared" si="2"/>
        <v>1.2717948717948717</v>
      </c>
      <c r="G7">
        <f t="shared" si="5"/>
        <v>29.832467622704861</v>
      </c>
      <c r="H7">
        <f t="shared" si="6"/>
        <v>-2154.3944184540655</v>
      </c>
      <c r="I7">
        <f t="shared" si="3"/>
        <v>-252.13964622952642</v>
      </c>
      <c r="J7">
        <f t="shared" si="4"/>
        <v>17.094259166869055</v>
      </c>
      <c r="O7" t="s">
        <v>13</v>
      </c>
      <c r="P7" t="s">
        <v>18</v>
      </c>
    </row>
    <row r="8" spans="1:19" x14ac:dyDescent="0.25">
      <c r="A8">
        <v>8</v>
      </c>
      <c r="B8">
        <v>970</v>
      </c>
      <c r="C8">
        <v>10.177968999999999</v>
      </c>
      <c r="D8">
        <f t="shared" si="0"/>
        <v>0.10177968999999999</v>
      </c>
      <c r="E8">
        <f t="shared" si="1"/>
        <v>3.9634613020362717</v>
      </c>
      <c r="F8">
        <f t="shared" si="2"/>
        <v>1.2783505154639174</v>
      </c>
      <c r="G8">
        <f t="shared" si="5"/>
        <v>15.709025492739057</v>
      </c>
      <c r="H8">
        <f t="shared" si="6"/>
        <v>632.04499405416107</v>
      </c>
      <c r="I8">
        <f t="shared" si="3"/>
        <v>-250.06857132214083</v>
      </c>
      <c r="J8">
        <f t="shared" si="4"/>
        <v>17.192753838385038</v>
      </c>
      <c r="L8" t="s">
        <v>19</v>
      </c>
      <c r="N8">
        <v>1.6</v>
      </c>
      <c r="O8">
        <f>VLOOKUP(N8,F:I,1,TRUE)</f>
        <v>1.6</v>
      </c>
      <c r="P8">
        <f>VLOOKUP(O8,F:I,2,FALSE)</f>
        <v>22.02534723760461</v>
      </c>
      <c r="R8" t="e">
        <f>INDEX(3,4)</f>
        <v>#REF!</v>
      </c>
    </row>
    <row r="9" spans="1:19" x14ac:dyDescent="0.25">
      <c r="A9">
        <v>9</v>
      </c>
      <c r="B9">
        <v>965</v>
      </c>
      <c r="C9">
        <v>9.2348820000000007</v>
      </c>
      <c r="D9">
        <f t="shared" si="0"/>
        <v>9.2348820000000012E-2</v>
      </c>
      <c r="E9">
        <f t="shared" si="1"/>
        <v>4.4604287556429654</v>
      </c>
      <c r="F9">
        <f t="shared" si="2"/>
        <v>1.2849740932642486</v>
      </c>
      <c r="G9">
        <f t="shared" si="5"/>
        <v>19.895424684166652</v>
      </c>
      <c r="H9">
        <f t="shared" si="6"/>
        <v>-1087.1373430037665</v>
      </c>
      <c r="I9">
        <f t="shared" si="3"/>
        <v>-247.97603449861646</v>
      </c>
      <c r="J9">
        <f t="shared" si="4"/>
        <v>17.292269180072168</v>
      </c>
      <c r="L9" t="s">
        <v>20</v>
      </c>
      <c r="N9">
        <v>1.9</v>
      </c>
      <c r="O9">
        <f>VLOOKUP(N9,F:I,1,TRUE)</f>
        <v>1.8931297709923665</v>
      </c>
      <c r="P9">
        <f>VLOOKUP(O9,F:I,2,FALSE)</f>
        <v>26.429448796963843</v>
      </c>
    </row>
    <row r="10" spans="1:19" x14ac:dyDescent="0.25">
      <c r="A10">
        <v>10</v>
      </c>
      <c r="B10">
        <v>960</v>
      </c>
      <c r="C10">
        <v>11.118959</v>
      </c>
      <c r="D10">
        <f t="shared" si="0"/>
        <v>0.11118959</v>
      </c>
      <c r="E10">
        <f t="shared" si="1"/>
        <v>3.5524186433476737</v>
      </c>
      <c r="F10">
        <f t="shared" si="2"/>
        <v>1.2916666666666667</v>
      </c>
      <c r="G10">
        <f t="shared" si="5"/>
        <v>12.619678217604125</v>
      </c>
      <c r="H10">
        <f t="shared" si="6"/>
        <v>-191.25437006692277</v>
      </c>
      <c r="I10">
        <f t="shared" si="3"/>
        <v>-245.86170041651366</v>
      </c>
      <c r="J10">
        <f t="shared" si="4"/>
        <v>17.392821139901876</v>
      </c>
      <c r="L10" t="s">
        <v>21</v>
      </c>
      <c r="N10" t="s">
        <v>17</v>
      </c>
      <c r="O10">
        <f>(P9-P8)/(O9-O8)</f>
        <v>15.024408965522387</v>
      </c>
    </row>
    <row r="11" spans="1:19" x14ac:dyDescent="0.25">
      <c r="A11">
        <v>11</v>
      </c>
      <c r="B11">
        <v>955</v>
      </c>
      <c r="C11">
        <v>11.607887</v>
      </c>
      <c r="D11">
        <f t="shared" si="0"/>
        <v>0.11607887</v>
      </c>
      <c r="E11">
        <f t="shared" si="1"/>
        <v>3.3654555909291544</v>
      </c>
      <c r="F11">
        <f t="shared" si="2"/>
        <v>1.2984293193717278</v>
      </c>
      <c r="G11">
        <f t="shared" si="5"/>
        <v>11.326291334516304</v>
      </c>
      <c r="H11">
        <f t="shared" si="6"/>
        <v>1188.5159860316521</v>
      </c>
      <c r="I11">
        <f t="shared" si="3"/>
        <v>-243.72522671051456</v>
      </c>
      <c r="J11">
        <f t="shared" si="4"/>
        <v>17.494425999834508</v>
      </c>
      <c r="L11" t="s">
        <v>22</v>
      </c>
      <c r="O11">
        <f>P8-O10*O8</f>
        <v>-2.0137071072312089</v>
      </c>
    </row>
    <row r="12" spans="1:19" x14ac:dyDescent="0.25">
      <c r="A12">
        <v>12</v>
      </c>
      <c r="B12">
        <v>950</v>
      </c>
      <c r="C12">
        <v>9.3224029999999996</v>
      </c>
      <c r="D12">
        <f t="shared" si="0"/>
        <v>9.3224029999999999E-2</v>
      </c>
      <c r="E12">
        <f t="shared" si="1"/>
        <v>4.4100360163009524</v>
      </c>
      <c r="F12">
        <f t="shared" si="2"/>
        <v>1.3052631578947369</v>
      </c>
      <c r="G12">
        <f t="shared" si="5"/>
        <v>19.448417665071574</v>
      </c>
      <c r="H12">
        <f t="shared" si="6"/>
        <v>-625.13787555846307</v>
      </c>
      <c r="I12">
        <f t="shared" si="3"/>
        <v>-241.5662638076102</v>
      </c>
      <c r="J12">
        <f t="shared" si="4"/>
        <v>17.597100384608538</v>
      </c>
    </row>
    <row r="13" spans="1:19" x14ac:dyDescent="0.25">
      <c r="A13">
        <v>13</v>
      </c>
      <c r="B13">
        <v>945</v>
      </c>
      <c r="C13">
        <v>10.334417999999999</v>
      </c>
      <c r="D13">
        <f t="shared" si="0"/>
        <v>0.10334417999999999</v>
      </c>
      <c r="E13">
        <f t="shared" si="1"/>
        <v>3.88987391229904</v>
      </c>
      <c r="F13">
        <f t="shared" si="2"/>
        <v>1.3121693121693121</v>
      </c>
      <c r="G13">
        <f t="shared" si="5"/>
        <v>15.131119053584639</v>
      </c>
      <c r="H13">
        <f t="shared" si="6"/>
        <v>-682.15230706322166</v>
      </c>
      <c r="I13">
        <f t="shared" si="3"/>
        <v>-239.38445473642122</v>
      </c>
      <c r="J13">
        <f t="shared" si="4"/>
        <v>17.700861270808748</v>
      </c>
      <c r="L13" t="s">
        <v>23</v>
      </c>
      <c r="M13" s="1">
        <f>(R5-O11)/(O10-R4)</f>
        <v>2.1665628083833628</v>
      </c>
      <c r="N13" t="s">
        <v>24</v>
      </c>
    </row>
    <row r="14" spans="1:19" x14ac:dyDescent="0.25">
      <c r="A14">
        <v>14</v>
      </c>
      <c r="B14">
        <v>940</v>
      </c>
      <c r="C14">
        <v>12.018806</v>
      </c>
      <c r="D14">
        <f t="shared" si="0"/>
        <v>0.12018806</v>
      </c>
      <c r="E14">
        <f t="shared" si="1"/>
        <v>3.2202410529239076</v>
      </c>
      <c r="F14">
        <f t="shared" si="2"/>
        <v>1.3191489361702127</v>
      </c>
      <c r="G14">
        <f t="shared" si="5"/>
        <v>10.369952438936478</v>
      </c>
      <c r="H14">
        <f t="shared" si="6"/>
        <v>1293.1138108750065</v>
      </c>
      <c r="I14">
        <f t="shared" si="3"/>
        <v>-237.17943493043225</v>
      </c>
      <c r="J14">
        <f t="shared" si="4"/>
        <v>17.805725996223853</v>
      </c>
      <c r="L14" t="s">
        <v>25</v>
      </c>
      <c r="M14" s="1">
        <f>-R5/R4</f>
        <v>2.0699010482665661</v>
      </c>
      <c r="N14" t="s">
        <v>26</v>
      </c>
    </row>
    <row r="15" spans="1:19" x14ac:dyDescent="0.25">
      <c r="A15">
        <v>15</v>
      </c>
      <c r="B15">
        <v>935</v>
      </c>
      <c r="C15">
        <v>9.3137659999999993</v>
      </c>
      <c r="D15">
        <f t="shared" si="0"/>
        <v>9.3137659999999997E-2</v>
      </c>
      <c r="E15">
        <f t="shared" si="1"/>
        <v>4.4149665329270436</v>
      </c>
      <c r="F15">
        <f t="shared" si="2"/>
        <v>1.3262032085561497</v>
      </c>
      <c r="G15">
        <f t="shared" si="5"/>
        <v>19.491929486865839</v>
      </c>
      <c r="H15">
        <f t="shared" si="6"/>
        <v>-1012.8962318573283</v>
      </c>
      <c r="I15">
        <f t="shared" si="3"/>
        <v>-234.95083202491401</v>
      </c>
      <c r="J15">
        <f t="shared" si="4"/>
        <v>17.911712269504363</v>
      </c>
    </row>
    <row r="16" spans="1:19" x14ac:dyDescent="0.25">
      <c r="A16">
        <v>16</v>
      </c>
      <c r="B16">
        <v>930</v>
      </c>
      <c r="C16">
        <v>11.244515</v>
      </c>
      <c r="D16">
        <f t="shared" si="0"/>
        <v>0.11244514999999999</v>
      </c>
      <c r="E16">
        <f t="shared" si="1"/>
        <v>3.5028349900307956</v>
      </c>
      <c r="F16">
        <f t="shared" si="2"/>
        <v>1.3333333333333333</v>
      </c>
      <c r="G16">
        <f t="shared" si="5"/>
        <v>12.269852967384043</v>
      </c>
      <c r="H16">
        <f t="shared" si="6"/>
        <v>-249.37139290797941</v>
      </c>
      <c r="I16">
        <f t="shared" si="3"/>
        <v>-232.69826564729345</v>
      </c>
      <c r="J16">
        <f t="shared" si="4"/>
        <v>18.018838180131972</v>
      </c>
    </row>
    <row r="17" spans="1:10" x14ac:dyDescent="0.25">
      <c r="A17">
        <v>17</v>
      </c>
      <c r="B17">
        <v>925</v>
      </c>
      <c r="C17">
        <v>11.972391999999999</v>
      </c>
      <c r="D17">
        <f t="shared" si="0"/>
        <v>0.11972392</v>
      </c>
      <c r="E17">
        <f t="shared" si="1"/>
        <v>3.2361368430810087</v>
      </c>
      <c r="F17">
        <f t="shared" si="2"/>
        <v>1.3405405405405406</v>
      </c>
      <c r="G17">
        <f t="shared" si="5"/>
        <v>10.472581667146317</v>
      </c>
      <c r="H17">
        <f t="shared" si="6"/>
        <v>-430.59332630701255</v>
      </c>
      <c r="I17">
        <f t="shared" si="3"/>
        <v>-230.42134720072556</v>
      </c>
      <c r="J17">
        <f t="shared" si="4"/>
        <v>18.127122208712315</v>
      </c>
    </row>
    <row r="18" spans="1:10" x14ac:dyDescent="0.25">
      <c r="A18">
        <v>18</v>
      </c>
      <c r="B18">
        <v>920</v>
      </c>
      <c r="C18">
        <v>13.737315000000001</v>
      </c>
      <c r="D18">
        <f t="shared" si="0"/>
        <v>0.13737315</v>
      </c>
      <c r="E18">
        <f t="shared" si="1"/>
        <v>2.7084080198383838</v>
      </c>
      <c r="F18">
        <f t="shared" si="2"/>
        <v>1.3478260869565217</v>
      </c>
      <c r="G18">
        <f t="shared" si="5"/>
        <v>7.335474001924875</v>
      </c>
      <c r="H18">
        <f t="shared" si="6"/>
        <v>11.711322973686091</v>
      </c>
      <c r="I18">
        <f t="shared" si="3"/>
        <v>-228.11967964060813</v>
      </c>
      <c r="J18">
        <f t="shared" si="4"/>
        <v>18.236583237603313</v>
      </c>
    </row>
    <row r="19" spans="1:10" x14ac:dyDescent="0.25">
      <c r="A19">
        <v>19</v>
      </c>
      <c r="B19">
        <v>915</v>
      </c>
      <c r="C19">
        <v>13.676513</v>
      </c>
      <c r="D19">
        <f t="shared" si="0"/>
        <v>0.13676513000000001</v>
      </c>
      <c r="E19">
        <f t="shared" si="1"/>
        <v>2.7242852062653573</v>
      </c>
      <c r="F19">
        <f t="shared" si="2"/>
        <v>1.355191256830601</v>
      </c>
      <c r="G19">
        <f t="shared" si="5"/>
        <v>7.4217298850762807</v>
      </c>
      <c r="H19">
        <f t="shared" si="6"/>
        <v>-12.467784357234944</v>
      </c>
      <c r="I19">
        <f t="shared" si="3"/>
        <v>-225.79285724376808</v>
      </c>
      <c r="J19">
        <f t="shared" si="4"/>
        <v>18.347240561892026</v>
      </c>
    </row>
    <row r="20" spans="1:10" x14ac:dyDescent="0.25">
      <c r="A20">
        <v>20</v>
      </c>
      <c r="B20">
        <v>910</v>
      </c>
      <c r="C20">
        <v>13.741991000000001</v>
      </c>
      <c r="D20">
        <f t="shared" si="0"/>
        <v>0.13741991000000001</v>
      </c>
      <c r="E20">
        <f t="shared" si="1"/>
        <v>2.7071929084526691</v>
      </c>
      <c r="F20">
        <f t="shared" si="2"/>
        <v>1.3626373626373627</v>
      </c>
      <c r="G20">
        <f t="shared" si="5"/>
        <v>7.3288934435764217</v>
      </c>
      <c r="H20">
        <f t="shared" si="6"/>
        <v>344.04872551080302</v>
      </c>
      <c r="I20">
        <f t="shared" si="3"/>
        <v>-223.44046537003965</v>
      </c>
      <c r="J20">
        <f t="shared" si="4"/>
        <v>18.459113900733364</v>
      </c>
    </row>
    <row r="21" spans="1:10" x14ac:dyDescent="0.25">
      <c r="A21">
        <v>21</v>
      </c>
      <c r="B21">
        <v>905</v>
      </c>
      <c r="C21">
        <v>12.230028000000001</v>
      </c>
      <c r="D21">
        <f t="shared" si="0"/>
        <v>0.12230028000000001</v>
      </c>
      <c r="E21">
        <f t="shared" si="1"/>
        <v>3.1494482207566423</v>
      </c>
      <c r="F21">
        <f t="shared" si="2"/>
        <v>1.3701657458563536</v>
      </c>
      <c r="G21">
        <f t="shared" si="5"/>
        <v>9.9190240952271793</v>
      </c>
      <c r="H21">
        <f t="shared" si="6"/>
        <v>46.926591394760038</v>
      </c>
      <c r="I21">
        <f t="shared" si="3"/>
        <v>-221.06208021593852</v>
      </c>
      <c r="J21">
        <f t="shared" si="4"/>
        <v>18.572223409064659</v>
      </c>
    </row>
    <row r="22" spans="1:10" x14ac:dyDescent="0.25">
      <c r="A22">
        <v>22</v>
      </c>
      <c r="B22">
        <v>900</v>
      </c>
      <c r="C22">
        <v>12.061715</v>
      </c>
      <c r="D22">
        <f t="shared" si="0"/>
        <v>0.12061714999999999</v>
      </c>
      <c r="E22">
        <f t="shared" si="1"/>
        <v>3.2056560649713686</v>
      </c>
      <c r="F22">
        <f t="shared" si="2"/>
        <v>1.3777777777777778</v>
      </c>
      <c r="G22">
        <f t="shared" si="5"/>
        <v>10.276230806887719</v>
      </c>
      <c r="H22">
        <f t="shared" si="6"/>
        <v>-638.71183196082825</v>
      </c>
      <c r="I22">
        <f t="shared" si="3"/>
        <v>-218.65726856012515</v>
      </c>
      <c r="J22">
        <f t="shared" si="4"/>
        <v>18.686589689710747</v>
      </c>
    </row>
    <row r="23" spans="1:10" x14ac:dyDescent="0.25">
      <c r="A23">
        <v>23</v>
      </c>
      <c r="B23">
        <v>895</v>
      </c>
      <c r="C23">
        <v>15.441815999999999</v>
      </c>
      <c r="D23">
        <f t="shared" si="0"/>
        <v>0.15441816</v>
      </c>
      <c r="E23">
        <f t="shared" si="1"/>
        <v>2.3151702109965098</v>
      </c>
      <c r="F23">
        <f t="shared" si="2"/>
        <v>1.3854748603351956</v>
      </c>
      <c r="G23">
        <f t="shared" si="5"/>
        <v>5.3600131058856233</v>
      </c>
      <c r="H23">
        <f t="shared" si="6"/>
        <v>297.222325365936</v>
      </c>
      <c r="I23">
        <f t="shared" si="3"/>
        <v>-216.22558750033625</v>
      </c>
      <c r="J23">
        <f t="shared" si="4"/>
        <v>18.80223380589478</v>
      </c>
    </row>
    <row r="24" spans="1:10" x14ac:dyDescent="0.25">
      <c r="A24">
        <v>24</v>
      </c>
      <c r="B24">
        <v>890</v>
      </c>
      <c r="C24">
        <v>13.504092999999999</v>
      </c>
      <c r="D24">
        <f t="shared" si="0"/>
        <v>0.13504093</v>
      </c>
      <c r="E24">
        <f t="shared" si="1"/>
        <v>2.7701016009563357</v>
      </c>
      <c r="F24">
        <f t="shared" si="2"/>
        <v>1.3932584269662922</v>
      </c>
      <c r="G24">
        <f t="shared" si="5"/>
        <v>7.6734628796208542</v>
      </c>
      <c r="H24">
        <f t="shared" si="6"/>
        <v>-686.94267252570455</v>
      </c>
      <c r="I24">
        <f t="shared" si="3"/>
        <v>-213.76658418144854</v>
      </c>
      <c r="J24">
        <f t="shared" si="4"/>
        <v>18.919177294170769</v>
      </c>
    </row>
    <row r="25" spans="1:10" x14ac:dyDescent="0.25">
      <c r="A25">
        <v>25</v>
      </c>
      <c r="B25">
        <v>885</v>
      </c>
      <c r="C25">
        <v>20.822289000000001</v>
      </c>
      <c r="D25">
        <f t="shared" si="0"/>
        <v>0.20822289000000002</v>
      </c>
      <c r="E25">
        <f t="shared" si="1"/>
        <v>1.5053844270434245</v>
      </c>
      <c r="F25">
        <f t="shared" si="2"/>
        <v>1.4011299435028248</v>
      </c>
      <c r="G25">
        <f t="shared" si="5"/>
        <v>2.2661822731848593</v>
      </c>
      <c r="H25">
        <f t="shared" si="6"/>
        <v>-284.661451373972</v>
      </c>
      <c r="I25">
        <f t="shared" si="3"/>
        <v>-211.27979551432492</v>
      </c>
      <c r="J25">
        <f t="shared" si="4"/>
        <v>19.037442177794507</v>
      </c>
    </row>
    <row r="26" spans="1:10" x14ac:dyDescent="0.25">
      <c r="A26">
        <v>26</v>
      </c>
      <c r="B26">
        <v>880</v>
      </c>
      <c r="C26">
        <v>105.63219599999999</v>
      </c>
      <c r="D26">
        <f t="shared" si="0"/>
        <v>1.05632196</v>
      </c>
      <c r="E26">
        <f t="shared" si="1"/>
        <v>1.5015134108551527E-3</v>
      </c>
      <c r="F26">
        <f t="shared" si="2"/>
        <v>1.4090909090909092</v>
      </c>
      <c r="G26">
        <f t="shared" si="5"/>
        <v>2.2545425229778746E-6</v>
      </c>
      <c r="H26">
        <f t="shared" si="6"/>
        <v>1.8230987978260665E-3</v>
      </c>
      <c r="I26">
        <f t="shared" si="3"/>
        <v>-208.76474788507477</v>
      </c>
      <c r="J26">
        <f t="shared" si="4"/>
        <v>19.157050980550338</v>
      </c>
    </row>
    <row r="27" spans="1:10" x14ac:dyDescent="0.25">
      <c r="A27">
        <v>27</v>
      </c>
      <c r="B27">
        <v>875</v>
      </c>
      <c r="C27">
        <v>109.49288199999999</v>
      </c>
      <c r="D27">
        <f t="shared" si="0"/>
        <v>1.09492882</v>
      </c>
      <c r="E27">
        <f t="shared" si="1"/>
        <v>4.1150989461545108E-3</v>
      </c>
      <c r="F27">
        <f t="shared" si="2"/>
        <v>1.417142857142857</v>
      </c>
      <c r="G27">
        <f t="shared" si="5"/>
        <v>1.6934039336641967E-5</v>
      </c>
      <c r="H27">
        <f t="shared" si="6"/>
        <v>31.506879822129829</v>
      </c>
      <c r="I27">
        <f t="shared" si="3"/>
        <v>-206.22095685434761</v>
      </c>
      <c r="J27">
        <f t="shared" si="4"/>
        <v>19.278026741051942</v>
      </c>
    </row>
    <row r="28" spans="1:10" x14ac:dyDescent="0.25">
      <c r="A28">
        <v>28</v>
      </c>
      <c r="B28">
        <v>870</v>
      </c>
      <c r="C28">
        <v>37.973292000000001</v>
      </c>
      <c r="D28">
        <f t="shared" si="0"/>
        <v>0.37973292000000003</v>
      </c>
      <c r="E28">
        <f t="shared" si="1"/>
        <v>0.506581376368062</v>
      </c>
      <c r="F28">
        <f t="shared" si="2"/>
        <v>1.4252873563218391</v>
      </c>
      <c r="G28">
        <f t="shared" si="5"/>
        <v>0.25662469088296008</v>
      </c>
      <c r="H28">
        <f t="shared" si="6"/>
        <v>3005.1227068750923</v>
      </c>
      <c r="I28">
        <f t="shared" si="3"/>
        <v>-203.64792684625564</v>
      </c>
      <c r="J28">
        <f t="shared" si="4"/>
        <v>19.400393027536332</v>
      </c>
    </row>
    <row r="29" spans="1:10" x14ac:dyDescent="0.25">
      <c r="A29">
        <v>29</v>
      </c>
      <c r="B29">
        <v>865</v>
      </c>
      <c r="C29">
        <v>-12.696816</v>
      </c>
      <c r="D29">
        <f t="shared" si="0"/>
        <v>-0.12696816</v>
      </c>
      <c r="E29">
        <f t="shared" si="1"/>
        <v>-5.0014792435118611</v>
      </c>
      <c r="F29">
        <f t="shared" si="2"/>
        <v>1.4335260115606936</v>
      </c>
      <c r="G29">
        <f t="shared" si="5"/>
        <v>25.014794623279979</v>
      </c>
      <c r="H29">
        <f t="shared" si="6"/>
        <v>68.469085962976791</v>
      </c>
      <c r="I29">
        <f t="shared" si="3"/>
        <v>-201.04515082650948</v>
      </c>
      <c r="J29">
        <f t="shared" si="4"/>
        <v>19.524173953170823</v>
      </c>
    </row>
    <row r="30" spans="1:10" x14ac:dyDescent="0.25">
      <c r="A30">
        <v>30</v>
      </c>
      <c r="B30">
        <v>860</v>
      </c>
      <c r="C30">
        <v>8.3102660000000004</v>
      </c>
      <c r="D30">
        <f t="shared" si="0"/>
        <v>8.3102660000000009E-2</v>
      </c>
      <c r="E30">
        <f t="shared" si="1"/>
        <v>5.0582059112131637</v>
      </c>
      <c r="F30">
        <f t="shared" si="2"/>
        <v>1.441860465116279</v>
      </c>
      <c r="G30">
        <f t="shared" si="5"/>
        <v>25.585447040231792</v>
      </c>
      <c r="H30">
        <f t="shared" si="6"/>
        <v>596.85184830617823</v>
      </c>
      <c r="I30">
        <f t="shared" si="3"/>
        <v>-198.41210996932443</v>
      </c>
      <c r="J30">
        <f t="shared" si="4"/>
        <v>19.649394191894093</v>
      </c>
    </row>
    <row r="31" spans="1:10" x14ac:dyDescent="0.25">
      <c r="A31">
        <v>31</v>
      </c>
      <c r="B31">
        <v>855</v>
      </c>
      <c r="C31">
        <v>7.6983870000000003</v>
      </c>
      <c r="D31">
        <f t="shared" si="0"/>
        <v>7.698387000000001E-2</v>
      </c>
      <c r="E31">
        <f t="shared" si="1"/>
        <v>5.5333589766283291</v>
      </c>
      <c r="F31">
        <f t="shared" si="2"/>
        <v>1.4502923976608186</v>
      </c>
      <c r="G31">
        <f t="shared" si="5"/>
        <v>30.618061564233308</v>
      </c>
      <c r="H31">
        <f t="shared" si="6"/>
        <v>-632.44608609057332</v>
      </c>
      <c r="I31">
        <f t="shared" si="3"/>
        <v>-195.74827331264015</v>
      </c>
      <c r="J31">
        <f t="shared" si="4"/>
        <v>19.776078994812952</v>
      </c>
    </row>
    <row r="32" spans="1:10" x14ac:dyDescent="0.25">
      <c r="A32">
        <v>32</v>
      </c>
      <c r="B32">
        <v>850</v>
      </c>
      <c r="C32">
        <v>8.3606370000000005</v>
      </c>
      <c r="D32">
        <f t="shared" si="0"/>
        <v>8.3606369999999999E-2</v>
      </c>
      <c r="E32">
        <f t="shared" si="1"/>
        <v>5.0222087450069708</v>
      </c>
      <c r="F32">
        <f t="shared" si="2"/>
        <v>1.4588235294117646</v>
      </c>
      <c r="G32">
        <f t="shared" si="5"/>
        <v>25.222580678424492</v>
      </c>
      <c r="H32">
        <f t="shared" si="6"/>
        <v>54.517235636558247</v>
      </c>
      <c r="I32">
        <f t="shared" si="3"/>
        <v>-193.05309740117133</v>
      </c>
      <c r="J32">
        <f t="shared" si="4"/>
        <v>19.904254207177917</v>
      </c>
    </row>
    <row r="33" spans="1:10" x14ac:dyDescent="0.25">
      <c r="A33">
        <v>33</v>
      </c>
      <c r="B33">
        <v>845</v>
      </c>
      <c r="C33">
        <v>8.2954969999999992</v>
      </c>
      <c r="D33">
        <f t="shared" si="0"/>
        <v>8.2954969999999989E-2</v>
      </c>
      <c r="E33">
        <f t="shared" si="1"/>
        <v>5.0688438983686028</v>
      </c>
      <c r="F33">
        <f t="shared" si="2"/>
        <v>1.4674556213017751</v>
      </c>
      <c r="G33">
        <f t="shared" si="5"/>
        <v>25.693178466028616</v>
      </c>
      <c r="H33">
        <f t="shared" si="6"/>
        <v>-78.272215690399804</v>
      </c>
      <c r="I33">
        <f t="shared" si="3"/>
        <v>-190.32602591678568</v>
      </c>
      <c r="J33">
        <f t="shared" si="4"/>
        <v>20.033946285961406</v>
      </c>
    </row>
    <row r="34" spans="1:10" x14ac:dyDescent="0.25">
      <c r="A34">
        <v>34</v>
      </c>
      <c r="B34">
        <v>840</v>
      </c>
      <c r="C34">
        <v>8.3906770000000002</v>
      </c>
      <c r="D34">
        <f t="shared" si="0"/>
        <v>8.3906770000000006E-2</v>
      </c>
      <c r="E34">
        <f t="shared" si="1"/>
        <v>5.0009481121239254</v>
      </c>
      <c r="F34">
        <f t="shared" si="2"/>
        <v>1.4761904761904763</v>
      </c>
      <c r="G34">
        <f t="shared" si="5"/>
        <v>25.009482020155854</v>
      </c>
      <c r="H34">
        <f t="shared" si="6"/>
        <v>-225.33581770303175</v>
      </c>
      <c r="I34">
        <f t="shared" si="3"/>
        <v>-187.56648929568115</v>
      </c>
      <c r="J34">
        <f t="shared" si="4"/>
        <v>20.165182318063746</v>
      </c>
    </row>
    <row r="35" spans="1:10" x14ac:dyDescent="0.25">
      <c r="A35">
        <v>35</v>
      </c>
      <c r="B35">
        <v>835</v>
      </c>
      <c r="C35">
        <v>8.6892700000000005</v>
      </c>
      <c r="D35">
        <f t="shared" si="0"/>
        <v>8.6892700000000003E-2</v>
      </c>
      <c r="E35">
        <f t="shared" si="1"/>
        <v>4.797669662199989</v>
      </c>
      <c r="F35">
        <f t="shared" si="2"/>
        <v>1.4850299401197604</v>
      </c>
      <c r="G35">
        <f t="shared" si="5"/>
        <v>23.017634187594158</v>
      </c>
      <c r="H35">
        <f t="shared" si="6"/>
        <v>41.266825236717175</v>
      </c>
      <c r="I35">
        <f t="shared" si="3"/>
        <v>-184.77390433180898</v>
      </c>
      <c r="J35">
        <f t="shared" si="4"/>
        <v>20.297990039173293</v>
      </c>
    </row>
    <row r="36" spans="1:10" x14ac:dyDescent="0.25">
      <c r="A36">
        <v>36</v>
      </c>
      <c r="B36">
        <v>830</v>
      </c>
      <c r="C36">
        <v>8.631354</v>
      </c>
      <c r="D36">
        <f t="shared" si="0"/>
        <v>8.6313539999999994E-2</v>
      </c>
      <c r="E36">
        <f t="shared" si="1"/>
        <v>4.8359906637320842</v>
      </c>
      <c r="F36">
        <f t="shared" si="2"/>
        <v>1.4939759036144578</v>
      </c>
      <c r="G36">
        <f t="shared" si="5"/>
        <v>23.386805699703885</v>
      </c>
      <c r="H36">
        <f t="shared" si="6"/>
        <v>-247.99739136163296</v>
      </c>
      <c r="I36">
        <f t="shared" si="3"/>
        <v>-181.94767376596241</v>
      </c>
      <c r="J36">
        <f t="shared" si="4"/>
        <v>20.43239785330826</v>
      </c>
    </row>
    <row r="37" spans="1:10" x14ac:dyDescent="0.25">
      <c r="A37">
        <v>37</v>
      </c>
      <c r="B37">
        <v>825</v>
      </c>
      <c r="C37">
        <v>9.0042229999999996</v>
      </c>
      <c r="D37">
        <f t="shared" si="0"/>
        <v>9.0042230000000001E-2</v>
      </c>
      <c r="E37">
        <f t="shared" si="1"/>
        <v>4.597971103022287</v>
      </c>
      <c r="F37">
        <f t="shared" si="2"/>
        <v>1.5030303030303029</v>
      </c>
      <c r="G37">
        <f t="shared" si="5"/>
        <v>21.141338264227986</v>
      </c>
      <c r="H37">
        <f t="shared" si="6"/>
        <v>180.10325950847431</v>
      </c>
      <c r="I37">
        <f t="shared" si="3"/>
        <v>-179.08718585992375</v>
      </c>
      <c r="J37">
        <f t="shared" si="4"/>
        <v>20.568434853069103</v>
      </c>
    </row>
    <row r="38" spans="1:10" x14ac:dyDescent="0.25">
      <c r="A38">
        <v>38</v>
      </c>
      <c r="B38">
        <v>820</v>
      </c>
      <c r="C38">
        <v>8.7252949999999991</v>
      </c>
      <c r="D38">
        <f t="shared" si="0"/>
        <v>8.7252949999999996E-2</v>
      </c>
      <c r="E38">
        <f t="shared" si="1"/>
        <v>4.7740917486669652</v>
      </c>
      <c r="F38">
        <f t="shared" si="2"/>
        <v>1.5121951219512195</v>
      </c>
      <c r="G38">
        <f t="shared" si="5"/>
        <v>22.791952024690001</v>
      </c>
      <c r="H38">
        <f t="shared" si="6"/>
        <v>-124.43577437834105</v>
      </c>
      <c r="I38">
        <f t="shared" si="3"/>
        <v>-176.19181395503091</v>
      </c>
      <c r="J38">
        <f t="shared" si="4"/>
        <v>20.706130840631914</v>
      </c>
    </row>
    <row r="39" spans="1:10" x14ac:dyDescent="0.25">
      <c r="A39">
        <v>39</v>
      </c>
      <c r="B39">
        <v>815</v>
      </c>
      <c r="C39">
        <v>8.9173790000000004</v>
      </c>
      <c r="D39">
        <f t="shared" si="0"/>
        <v>8.9173790000000003E-2</v>
      </c>
      <c r="E39">
        <f t="shared" si="1"/>
        <v>4.651615597043504</v>
      </c>
      <c r="F39">
        <f t="shared" si="2"/>
        <v>1.5214723926380369</v>
      </c>
      <c r="G39">
        <f t="shared" si="5"/>
        <v>21.637527662658396</v>
      </c>
      <c r="H39">
        <f t="shared" si="6"/>
        <v>-96.584242479216471</v>
      </c>
      <c r="I39">
        <f t="shared" si="3"/>
        <v>-173.26091601449525</v>
      </c>
      <c r="J39">
        <f t="shared" si="4"/>
        <v>20.845516349514511</v>
      </c>
    </row>
    <row r="40" spans="1:10" x14ac:dyDescent="0.25">
      <c r="A40">
        <v>40</v>
      </c>
      <c r="B40">
        <v>810</v>
      </c>
      <c r="C40">
        <v>9.0782380000000007</v>
      </c>
      <c r="D40">
        <f t="shared" si="0"/>
        <v>9.078238000000001E-2</v>
      </c>
      <c r="E40">
        <f t="shared" si="1"/>
        <v>4.5530678999518646</v>
      </c>
      <c r="F40">
        <f t="shared" si="2"/>
        <v>1.5308641975308641</v>
      </c>
      <c r="G40">
        <f t="shared" si="5"/>
        <v>20.730427301572082</v>
      </c>
      <c r="H40">
        <f t="shared" si="6"/>
        <v>107.3741065293637</v>
      </c>
      <c r="I40">
        <f t="shared" si="3"/>
        <v>-170.29383414876781</v>
      </c>
      <c r="J40">
        <f t="shared" si="4"/>
        <v>20.98662266714874</v>
      </c>
    </row>
    <row r="41" spans="1:10" x14ac:dyDescent="0.25">
      <c r="A41">
        <v>41</v>
      </c>
      <c r="B41">
        <v>805</v>
      </c>
      <c r="C41">
        <v>8.8978269999999995</v>
      </c>
      <c r="D41">
        <f t="shared" si="0"/>
        <v>8.8978269999999998E-2</v>
      </c>
      <c r="E41">
        <f t="shared" si="1"/>
        <v>4.6638386683186406</v>
      </c>
      <c r="F41">
        <f t="shared" si="2"/>
        <v>1.5403726708074534</v>
      </c>
      <c r="G41">
        <f t="shared" si="5"/>
        <v>21.751391124104192</v>
      </c>
      <c r="H41">
        <f t="shared" si="6"/>
        <v>24.333580007291609</v>
      </c>
      <c r="I41">
        <f t="shared" si="3"/>
        <v>-167.28989412321766</v>
      </c>
      <c r="J41">
        <f t="shared" si="4"/>
        <v>21.129481858293957</v>
      </c>
    </row>
    <row r="42" spans="1:10" x14ac:dyDescent="0.25">
      <c r="A42">
        <v>42</v>
      </c>
      <c r="B42">
        <v>800</v>
      </c>
      <c r="C42">
        <v>8.8580290000000002</v>
      </c>
      <c r="D42">
        <f t="shared" si="0"/>
        <v>8.8580290000000006E-2</v>
      </c>
      <c r="E42">
        <f t="shared" si="1"/>
        <v>4.6888867025411862</v>
      </c>
      <c r="F42">
        <f t="shared" si="2"/>
        <v>1.55</v>
      </c>
      <c r="G42">
        <f t="shared" si="5"/>
        <v>21.985658509267559</v>
      </c>
      <c r="H42">
        <f t="shared" si="6"/>
        <v>-126.98423959301297</v>
      </c>
      <c r="I42">
        <f t="shared" si="3"/>
        <v>-164.24840484734813</v>
      </c>
      <c r="J42">
        <f t="shared" si="4"/>
        <v>21.274126789328491</v>
      </c>
    </row>
    <row r="43" spans="1:10" x14ac:dyDescent="0.25">
      <c r="A43">
        <v>43</v>
      </c>
      <c r="B43">
        <v>795</v>
      </c>
      <c r="C43">
        <v>9.0750759999999993</v>
      </c>
      <c r="D43">
        <f t="shared" si="0"/>
        <v>9.0750759999999986E-2</v>
      </c>
      <c r="E43">
        <f t="shared" si="1"/>
        <v>4.5549711123112244</v>
      </c>
      <c r="F43">
        <f t="shared" si="2"/>
        <v>1.5597484276729561</v>
      </c>
      <c r="G43">
        <f t="shared" si="5"/>
        <v>20.747761833989752</v>
      </c>
      <c r="H43">
        <f t="shared" si="6"/>
        <v>-1.4728738441922256</v>
      </c>
      <c r="I43">
        <f t="shared" si="3"/>
        <v>-161.16865784473811</v>
      </c>
      <c r="J43">
        <f t="shared" si="4"/>
        <v>21.420591153457799</v>
      </c>
    </row>
    <row r="44" spans="1:10" x14ac:dyDescent="0.25">
      <c r="A44">
        <v>44</v>
      </c>
      <c r="B44">
        <v>790</v>
      </c>
      <c r="C44">
        <v>9.0777280000000005</v>
      </c>
      <c r="D44">
        <f t="shared" si="0"/>
        <v>9.0777280000000002E-2</v>
      </c>
      <c r="E44">
        <f t="shared" si="1"/>
        <v>4.5533747792630406</v>
      </c>
      <c r="F44">
        <f t="shared" si="2"/>
        <v>1.5696202531645569</v>
      </c>
      <c r="G44">
        <f t="shared" si="5"/>
        <v>20.733221880428744</v>
      </c>
      <c r="H44">
        <f t="shared" si="6"/>
        <v>43.402277917584684</v>
      </c>
      <c r="I44">
        <f t="shared" si="3"/>
        <v>-158.04992670285458</v>
      </c>
      <c r="J44">
        <f t="shared" si="4"/>
        <v>21.568909496879879</v>
      </c>
    </row>
    <row r="45" spans="1:10" x14ac:dyDescent="0.25">
      <c r="A45">
        <v>45</v>
      </c>
      <c r="B45">
        <v>785</v>
      </c>
      <c r="C45">
        <v>8.9996399999999994</v>
      </c>
      <c r="D45">
        <f t="shared" si="0"/>
        <v>8.999639999999999E-2</v>
      </c>
      <c r="E45">
        <f t="shared" si="1"/>
        <v>4.6007759866670233</v>
      </c>
      <c r="F45">
        <f t="shared" si="2"/>
        <v>1.5796178343949046</v>
      </c>
      <c r="G45">
        <f t="shared" si="5"/>
        <v>21.167139679491921</v>
      </c>
      <c r="H45">
        <f t="shared" si="6"/>
        <v>65.04688355843065</v>
      </c>
      <c r="I45">
        <f t="shared" si="3"/>
        <v>-154.89146650183869</v>
      </c>
      <c r="J45">
        <f t="shared" si="4"/>
        <v>21.719117245950653</v>
      </c>
    </row>
    <row r="46" spans="1:10" x14ac:dyDescent="0.25">
      <c r="A46">
        <v>46</v>
      </c>
      <c r="B46">
        <v>780</v>
      </c>
      <c r="C46">
        <v>8.8851259999999996</v>
      </c>
      <c r="D46">
        <f t="shared" si="0"/>
        <v>8.8851260000000001E-2</v>
      </c>
      <c r="E46">
        <f t="shared" si="1"/>
        <v>4.6718078415747151</v>
      </c>
      <c r="F46">
        <f t="shared" si="2"/>
        <v>1.5897435897435896</v>
      </c>
      <c r="G46">
        <f t="shared" si="5"/>
        <v>21.825788508598997</v>
      </c>
      <c r="H46">
        <f t="shared" si="6"/>
        <v>19.456976078046903</v>
      </c>
      <c r="I46">
        <f t="shared" si="3"/>
        <v>-151.69251322132271</v>
      </c>
      <c r="J46">
        <f t="shared" si="4"/>
        <v>21.871250735394121</v>
      </c>
    </row>
    <row r="47" spans="1:10" x14ac:dyDescent="0.25">
      <c r="A47">
        <v>47</v>
      </c>
      <c r="B47">
        <v>775</v>
      </c>
      <c r="C47">
        <v>8.851343</v>
      </c>
      <c r="D47">
        <f t="shared" si="0"/>
        <v>8.8513430000000004E-2</v>
      </c>
      <c r="E47">
        <f t="shared" si="1"/>
        <v>4.6931170065964274</v>
      </c>
      <c r="F47">
        <f t="shared" si="2"/>
        <v>1.6</v>
      </c>
      <c r="G47">
        <f t="shared" si="5"/>
        <v>22.02534723760461</v>
      </c>
      <c r="H47">
        <f t="shared" si="6"/>
        <v>0.62937162861143459</v>
      </c>
      <c r="I47">
        <f t="shared" si="3"/>
        <v>-148.45228312428384</v>
      </c>
      <c r="J47">
        <f t="shared" si="4"/>
        <v>22.02534723760461</v>
      </c>
    </row>
    <row r="48" spans="1:10" x14ac:dyDescent="0.25">
      <c r="A48">
        <v>48</v>
      </c>
      <c r="B48">
        <v>770</v>
      </c>
      <c r="C48">
        <v>8.8502430000000007</v>
      </c>
      <c r="D48">
        <f t="shared" si="0"/>
        <v>8.8502430000000007E-2</v>
      </c>
      <c r="E48">
        <f t="shared" si="1"/>
        <v>4.6938136055467901</v>
      </c>
      <c r="F48">
        <f t="shared" si="2"/>
        <v>1.6103896103896105</v>
      </c>
      <c r="G48">
        <f t="shared" si="5"/>
        <v>22.031886163616157</v>
      </c>
      <c r="H48">
        <f t="shared" si="6"/>
        <v>-47.493547592848003</v>
      </c>
      <c r="I48">
        <f t="shared" si="3"/>
        <v>-145.16997211689386</v>
      </c>
      <c r="J48">
        <f t="shared" si="4"/>
        <v>22.181444993090558</v>
      </c>
    </row>
    <row r="49" spans="1:10" x14ac:dyDescent="0.25">
      <c r="A49">
        <v>49</v>
      </c>
      <c r="B49">
        <v>765</v>
      </c>
      <c r="C49">
        <v>8.9356240000000007</v>
      </c>
      <c r="D49">
        <f t="shared" si="0"/>
        <v>8.9356240000000003E-2</v>
      </c>
      <c r="E49">
        <f t="shared" si="1"/>
        <v>4.6402582384114286</v>
      </c>
      <c r="F49">
        <f t="shared" si="2"/>
        <v>1.6209150326797386</v>
      </c>
      <c r="G49">
        <f t="shared" si="5"/>
        <v>21.531996519145135</v>
      </c>
      <c r="H49">
        <f t="shared" si="6"/>
        <v>61.101192996234175</v>
      </c>
      <c r="I49">
        <f t="shared" si="3"/>
        <v>-141.84475508326352</v>
      </c>
      <c r="J49">
        <f t="shared" si="4"/>
        <v>22.339583242112269</v>
      </c>
    </row>
    <row r="50" spans="1:10" x14ac:dyDescent="0.25">
      <c r="A50">
        <v>50</v>
      </c>
      <c r="B50">
        <v>760</v>
      </c>
      <c r="C50">
        <v>8.8248479999999994</v>
      </c>
      <c r="D50">
        <f t="shared" si="0"/>
        <v>8.824847999999999E-2</v>
      </c>
      <c r="E50">
        <f t="shared" si="1"/>
        <v>4.709944206530869</v>
      </c>
      <c r="F50">
        <f t="shared" si="2"/>
        <v>1.631578947368421</v>
      </c>
      <c r="G50">
        <f t="shared" si="5"/>
        <v>22.183574428633698</v>
      </c>
      <c r="H50">
        <f t="shared" si="6"/>
        <v>34.400576901482836</v>
      </c>
      <c r="I50">
        <f t="shared" si="3"/>
        <v>-138.47578519392744</v>
      </c>
      <c r="J50">
        <f t="shared" si="4"/>
        <v>22.499802257568476</v>
      </c>
    </row>
    <row r="51" spans="1:10" x14ac:dyDescent="0.25">
      <c r="A51">
        <v>51</v>
      </c>
      <c r="B51">
        <v>755</v>
      </c>
      <c r="C51">
        <v>8.7635939999999994</v>
      </c>
      <c r="D51">
        <f t="shared" si="0"/>
        <v>8.7635939999999996E-2</v>
      </c>
      <c r="E51">
        <f t="shared" si="1"/>
        <v>4.7492397410222553</v>
      </c>
      <c r="F51">
        <f t="shared" si="2"/>
        <v>1.6423841059602649</v>
      </c>
      <c r="G51">
        <f t="shared" si="5"/>
        <v>22.555278117705139</v>
      </c>
      <c r="H51">
        <f t="shared" si="6"/>
        <v>45.229737173836078</v>
      </c>
      <c r="I51">
        <f t="shared" si="3"/>
        <v>-135.06219318685191</v>
      </c>
      <c r="J51">
        <f t="shared" si="4"/>
        <v>22.662143379189665</v>
      </c>
    </row>
    <row r="52" spans="1:10" x14ac:dyDescent="0.25">
      <c r="A52">
        <v>52</v>
      </c>
      <c r="B52">
        <v>750</v>
      </c>
      <c r="C52">
        <v>8.6840620000000008</v>
      </c>
      <c r="D52">
        <f t="shared" si="0"/>
        <v>8.6840620000000007E-2</v>
      </c>
      <c r="E52">
        <f t="shared" si="1"/>
        <v>4.8010945412526089</v>
      </c>
      <c r="F52">
        <f t="shared" si="2"/>
        <v>1.6533333333333333</v>
      </c>
      <c r="G52">
        <f t="shared" si="5"/>
        <v>23.050508794045598</v>
      </c>
      <c r="H52">
        <f t="shared" si="6"/>
        <v>-50.461996905305028</v>
      </c>
      <c r="I52">
        <f t="shared" si="3"/>
        <v>-131.6030866196819</v>
      </c>
      <c r="J52">
        <f t="shared" si="4"/>
        <v>22.826649049099135</v>
      </c>
    </row>
    <row r="53" spans="1:10" x14ac:dyDescent="0.25">
      <c r="A53">
        <v>53</v>
      </c>
      <c r="B53">
        <v>745</v>
      </c>
      <c r="C53">
        <v>8.7741589999999992</v>
      </c>
      <c r="D53">
        <f t="shared" si="0"/>
        <v>8.7741589999999994E-2</v>
      </c>
      <c r="E53">
        <f t="shared" si="1"/>
        <v>4.7424226448126143</v>
      </c>
      <c r="F53">
        <f t="shared" si="2"/>
        <v>1.6644295302013423</v>
      </c>
      <c r="G53">
        <f t="shared" si="5"/>
        <v>22.490572542031472</v>
      </c>
      <c r="H53">
        <f t="shared" si="6"/>
        <v>19.306404206121123</v>
      </c>
      <c r="I53">
        <f t="shared" si="3"/>
        <v>-128.09754909187882</v>
      </c>
      <c r="J53">
        <f t="shared" si="4"/>
        <v>22.993362848806054</v>
      </c>
    </row>
    <row r="54" spans="1:10" x14ac:dyDescent="0.25">
      <c r="A54">
        <v>54</v>
      </c>
      <c r="B54">
        <v>740</v>
      </c>
      <c r="C54">
        <v>8.7388680000000001</v>
      </c>
      <c r="D54">
        <f t="shared" si="0"/>
        <v>8.7388679999999996E-2</v>
      </c>
      <c r="E54">
        <f t="shared" si="1"/>
        <v>4.7652591925644288</v>
      </c>
      <c r="F54">
        <f t="shared" si="2"/>
        <v>1.6756756756756757</v>
      </c>
      <c r="G54">
        <f t="shared" si="5"/>
        <v>22.707695172319792</v>
      </c>
      <c r="H54">
        <f t="shared" si="6"/>
        <v>59.868889251684351</v>
      </c>
      <c r="I54">
        <f t="shared" si="3"/>
        <v>-124.54463943532164</v>
      </c>
      <c r="J54">
        <f t="shared" si="4"/>
        <v>23.162329537698195</v>
      </c>
    </row>
    <row r="55" spans="1:10" x14ac:dyDescent="0.25">
      <c r="A55">
        <v>55</v>
      </c>
      <c r="B55">
        <v>735</v>
      </c>
      <c r="C55">
        <v>8.6308349999999994</v>
      </c>
      <c r="D55">
        <f t="shared" si="0"/>
        <v>8.6308349999999992E-2</v>
      </c>
      <c r="E55">
        <f t="shared" si="1"/>
        <v>4.8363364105542654</v>
      </c>
      <c r="F55">
        <f t="shared" si="2"/>
        <v>1.6870748299319729</v>
      </c>
      <c r="G55">
        <f t="shared" si="5"/>
        <v>23.390149876052917</v>
      </c>
      <c r="H55">
        <f t="shared" si="6"/>
        <v>-24.02434041033257</v>
      </c>
      <c r="I55">
        <f t="shared" si="3"/>
        <v>-120.94339087187257</v>
      </c>
      <c r="J55">
        <f t="shared" si="4"/>
        <v>23.333595093105881</v>
      </c>
    </row>
    <row r="56" spans="1:10" x14ac:dyDescent="0.25">
      <c r="A56">
        <v>56</v>
      </c>
      <c r="B56">
        <v>730</v>
      </c>
      <c r="C56">
        <v>8.6742620000000006</v>
      </c>
      <c r="D56">
        <f t="shared" si="0"/>
        <v>8.6742620000000006E-2</v>
      </c>
      <c r="E56">
        <f t="shared" si="1"/>
        <v>4.8075504413197594</v>
      </c>
      <c r="F56">
        <f t="shared" si="2"/>
        <v>1.6986301369863013</v>
      </c>
      <c r="G56">
        <f t="shared" si="5"/>
        <v>23.112541245833814</v>
      </c>
      <c r="H56">
        <f t="shared" si="6"/>
        <v>39.860325922959227</v>
      </c>
      <c r="I56">
        <f t="shared" si="3"/>
        <v>-117.29281013632146</v>
      </c>
      <c r="J56">
        <f t="shared" si="4"/>
        <v>23.507206752012294</v>
      </c>
    </row>
    <row r="57" spans="1:10" x14ac:dyDescent="0.25">
      <c r="A57">
        <v>57</v>
      </c>
      <c r="B57">
        <v>725</v>
      </c>
      <c r="C57">
        <v>8.6016119999999994</v>
      </c>
      <c r="D57">
        <f t="shared" si="0"/>
        <v>8.6016119999999988E-2</v>
      </c>
      <c r="E57">
        <f t="shared" si="1"/>
        <v>4.8558719743453578</v>
      </c>
      <c r="F57">
        <f t="shared" si="2"/>
        <v>1.710344827586207</v>
      </c>
      <c r="G57">
        <f t="shared" si="5"/>
        <v>23.579492631232682</v>
      </c>
      <c r="H57">
        <f t="shared" si="6"/>
        <v>17.897960688032651</v>
      </c>
      <c r="I57">
        <f t="shared" si="3"/>
        <v>-113.59187656303845</v>
      </c>
      <c r="J57">
        <f t="shared" si="4"/>
        <v>23.68321305448984</v>
      </c>
    </row>
    <row r="58" spans="1:10" x14ac:dyDescent="0.25">
      <c r="A58">
        <v>58</v>
      </c>
      <c r="B58">
        <v>720</v>
      </c>
      <c r="C58">
        <v>8.5691769999999998</v>
      </c>
      <c r="D58">
        <f t="shared" si="0"/>
        <v>8.569177E-2</v>
      </c>
      <c r="E58">
        <f t="shared" si="1"/>
        <v>4.8777119403983189</v>
      </c>
      <c r="F58">
        <f t="shared" si="2"/>
        <v>1.7222222222222223</v>
      </c>
      <c r="G58">
        <f t="shared" si="5"/>
        <v>23.792073773504335</v>
      </c>
      <c r="H58">
        <f t="shared" si="6"/>
        <v>-19.67864897906701</v>
      </c>
      <c r="I58">
        <f t="shared" si="3"/>
        <v>-109.83954113457105</v>
      </c>
      <c r="J58">
        <f t="shared" si="4"/>
        <v>23.861663888946236</v>
      </c>
    </row>
    <row r="59" spans="1:10" x14ac:dyDescent="0.25">
      <c r="A59">
        <v>59</v>
      </c>
      <c r="B59">
        <v>715</v>
      </c>
      <c r="C59">
        <v>8.6053630000000005</v>
      </c>
      <c r="D59">
        <f t="shared" si="0"/>
        <v>8.6053630000000006E-2</v>
      </c>
      <c r="E59">
        <f t="shared" si="1"/>
        <v>4.8533569544723267</v>
      </c>
      <c r="F59">
        <f t="shared" si="2"/>
        <v>1.7342657342657342</v>
      </c>
      <c r="G59">
        <f t="shared" si="5"/>
        <v>23.555073727524899</v>
      </c>
      <c r="H59">
        <f t="shared" si="6"/>
        <v>24.486029407328385</v>
      </c>
      <c r="I59">
        <f t="shared" si="3"/>
        <v>-106.03472549032097</v>
      </c>
      <c r="J59">
        <f t="shared" si="4"/>
        <v>24.042610539269152</v>
      </c>
    </row>
    <row r="60" spans="1:10" x14ac:dyDescent="0.25">
      <c r="A60">
        <v>60</v>
      </c>
      <c r="B60">
        <v>710</v>
      </c>
      <c r="C60">
        <v>8.5597829999999995</v>
      </c>
      <c r="D60">
        <f t="shared" si="0"/>
        <v>8.559783E-2</v>
      </c>
      <c r="E60">
        <f t="shared" si="1"/>
        <v>4.8840684892403754</v>
      </c>
      <c r="F60">
        <f t="shared" si="2"/>
        <v>1.7464788732394365</v>
      </c>
      <c r="G60">
        <f t="shared" si="5"/>
        <v>23.854125007590763</v>
      </c>
      <c r="H60">
        <f t="shared" si="6"/>
        <v>38.785192250880129</v>
      </c>
      <c r="I60">
        <f t="shared" si="3"/>
        <v>-102.17632089333495</v>
      </c>
      <c r="J60">
        <f t="shared" si="4"/>
        <v>24.226105733962818</v>
      </c>
    </row>
    <row r="61" spans="1:10" x14ac:dyDescent="0.25">
      <c r="A61">
        <v>61</v>
      </c>
      <c r="B61">
        <v>705</v>
      </c>
      <c r="C61">
        <v>8.4881519999999995</v>
      </c>
      <c r="D61">
        <f t="shared" si="0"/>
        <v>8.4881519999999988E-2</v>
      </c>
      <c r="E61">
        <f t="shared" si="1"/>
        <v>4.9330044539583566</v>
      </c>
      <c r="F61">
        <f t="shared" si="2"/>
        <v>1.7588652482269505</v>
      </c>
      <c r="G61">
        <f t="shared" si="5"/>
        <v>24.334532942772984</v>
      </c>
      <c r="H61">
        <f t="shared" si="6"/>
        <v>1.6349125960612818</v>
      </c>
      <c r="I61">
        <f t="shared" si="3"/>
        <v>-98.263187153129138</v>
      </c>
      <c r="J61">
        <f t="shared" si="4"/>
        <v>24.412203697375542</v>
      </c>
    </row>
    <row r="62" spans="1:10" x14ac:dyDescent="0.25">
      <c r="A62">
        <v>62</v>
      </c>
      <c r="B62">
        <v>700</v>
      </c>
      <c r="C62">
        <v>8.4851320000000001</v>
      </c>
      <c r="D62">
        <f t="shared" si="0"/>
        <v>8.4851320000000008E-2</v>
      </c>
      <c r="E62">
        <f t="shared" si="1"/>
        <v>4.9350859038241373</v>
      </c>
      <c r="F62">
        <f t="shared" si="2"/>
        <v>1.7714285714285714</v>
      </c>
      <c r="G62">
        <f t="shared" si="5"/>
        <v>24.355072878123703</v>
      </c>
      <c r="H62">
        <f t="shared" si="6"/>
        <v>-2.0319626637003072</v>
      </c>
      <c r="I62">
        <f t="shared" si="3"/>
        <v>-94.294151502349109</v>
      </c>
      <c r="J62">
        <f t="shared" si="4"/>
        <v>24.600960203122732</v>
      </c>
    </row>
    <row r="63" spans="1:10" x14ac:dyDescent="0.25">
      <c r="A63">
        <v>63</v>
      </c>
      <c r="B63">
        <v>695</v>
      </c>
      <c r="C63">
        <v>8.4889399999999995</v>
      </c>
      <c r="D63">
        <f t="shared" si="0"/>
        <v>8.488939999999999E-2</v>
      </c>
      <c r="E63">
        <f t="shared" si="1"/>
        <v>4.9324615925684485</v>
      </c>
      <c r="F63">
        <f t="shared" si="2"/>
        <v>1.7841726618705036</v>
      </c>
      <c r="G63">
        <f t="shared" si="5"/>
        <v>24.329177362162877</v>
      </c>
      <c r="H63">
        <f t="shared" si="6"/>
        <v>57.30892118361804</v>
      </c>
      <c r="I63">
        <f t="shared" si="3"/>
        <v>-90.268007424939128</v>
      </c>
      <c r="J63">
        <f t="shared" si="4"/>
        <v>24.792432629815927</v>
      </c>
    </row>
    <row r="64" spans="1:10" x14ac:dyDescent="0.25">
      <c r="A64">
        <v>64</v>
      </c>
      <c r="B64">
        <v>690</v>
      </c>
      <c r="C64">
        <v>8.3820949999999996</v>
      </c>
      <c r="D64">
        <f t="shared" si="0"/>
        <v>8.3820949999999991E-2</v>
      </c>
      <c r="E64">
        <f t="shared" si="1"/>
        <v>5.0070063132122851</v>
      </c>
      <c r="F64">
        <f t="shared" si="2"/>
        <v>1.7971014492753623</v>
      </c>
      <c r="G64">
        <f t="shared" si="5"/>
        <v>25.070112220547678</v>
      </c>
      <c r="H64">
        <f t="shared" si="6"/>
        <v>-10.242161886996801</v>
      </c>
      <c r="I64">
        <f t="shared" si="3"/>
        <v>-86.183513433363714</v>
      </c>
      <c r="J64">
        <f t="shared" si="4"/>
        <v>24.98668001921482</v>
      </c>
    </row>
    <row r="65" spans="1:10" x14ac:dyDescent="0.25">
      <c r="A65">
        <v>65</v>
      </c>
      <c r="B65">
        <v>685</v>
      </c>
      <c r="C65">
        <v>8.4011499999999995</v>
      </c>
      <c r="D65">
        <f t="shared" si="0"/>
        <v>8.4011499999999989E-2</v>
      </c>
      <c r="E65">
        <f t="shared" si="1"/>
        <v>4.9935719046335922</v>
      </c>
      <c r="F65">
        <f t="shared" si="2"/>
        <v>1.8102189781021898</v>
      </c>
      <c r="G65">
        <f t="shared" si="5"/>
        <v>24.935760366745964</v>
      </c>
      <c r="H65">
        <f t="shared" si="6"/>
        <v>16.961859658205267</v>
      </c>
      <c r="I65">
        <f t="shared" si="3"/>
        <v>-82.039391792276319</v>
      </c>
      <c r="J65">
        <f t="shared" si="4"/>
        <v>25.183763136926103</v>
      </c>
    </row>
    <row r="66" spans="1:10" x14ac:dyDescent="0.25">
      <c r="A66">
        <v>66</v>
      </c>
      <c r="B66">
        <v>680</v>
      </c>
      <c r="C66">
        <v>8.3692080000000004</v>
      </c>
      <c r="D66">
        <f t="shared" ref="D66:D129" si="7">C66/100</f>
        <v>8.3692080000000002E-2</v>
      </c>
      <c r="E66">
        <f t="shared" ref="E66:E129" si="8">((1-D66)^2)/(2*D66)</f>
        <v>5.0161269994408446</v>
      </c>
      <c r="F66">
        <f t="shared" ref="F66:F129" si="9">1240/B66</f>
        <v>1.8235294117647058</v>
      </c>
      <c r="G66">
        <f t="shared" si="5"/>
        <v>25.161530074519412</v>
      </c>
      <c r="H66">
        <f t="shared" si="6"/>
        <v>31.75944696206329</v>
      </c>
      <c r="I66">
        <f t="shared" ref="I66:I129" si="10">$R$4*F66+$R$5</f>
        <v>-77.834327185878806</v>
      </c>
      <c r="J66">
        <f t="shared" ref="J66:J129" si="11">$O$10*F66+$O$11</f>
        <v>25.383744535780203</v>
      </c>
    </row>
    <row r="67" spans="1:10" x14ac:dyDescent="0.25">
      <c r="A67">
        <v>67</v>
      </c>
      <c r="B67">
        <v>675</v>
      </c>
      <c r="C67">
        <v>8.3095680000000005</v>
      </c>
      <c r="D67">
        <f t="shared" si="7"/>
        <v>8.3095680000000005E-2</v>
      </c>
      <c r="E67">
        <f t="shared" si="8"/>
        <v>5.0587078175102622</v>
      </c>
      <c r="F67">
        <f t="shared" si="9"/>
        <v>1.837037037037037</v>
      </c>
      <c r="G67">
        <f t="shared" ref="G67:G130" si="12">(E67)^2</f>
        <v>25.59052478293944</v>
      </c>
      <c r="H67">
        <f t="shared" ref="H67:H130" si="13">(G68-G67)/(F68-F67)</f>
        <v>26.155698276812412</v>
      </c>
      <c r="I67">
        <f t="shared" si="10"/>
        <v>-73.56696532605315</v>
      </c>
      <c r="J67">
        <f t="shared" si="11"/>
        <v>25.586688622024731</v>
      </c>
    </row>
    <row r="68" spans="1:10" x14ac:dyDescent="0.25">
      <c r="A68">
        <v>68</v>
      </c>
      <c r="B68">
        <v>670</v>
      </c>
      <c r="C68">
        <v>8.2607459999999993</v>
      </c>
      <c r="D68">
        <f t="shared" si="7"/>
        <v>8.2607459999999994E-2</v>
      </c>
      <c r="E68">
        <f t="shared" si="8"/>
        <v>5.0940258449276357</v>
      </c>
      <c r="F68">
        <f t="shared" si="9"/>
        <v>1.8507462686567164</v>
      </c>
      <c r="G68">
        <f t="shared" si="12"/>
        <v>25.949099308790711</v>
      </c>
      <c r="H68">
        <f t="shared" si="13"/>
        <v>14.332001637713718</v>
      </c>
      <c r="I68">
        <f t="shared" si="10"/>
        <v>-69.235911498170367</v>
      </c>
      <c r="J68">
        <f t="shared" si="11"/>
        <v>25.792661724481864</v>
      </c>
    </row>
    <row r="69" spans="1:10" x14ac:dyDescent="0.25">
      <c r="A69">
        <v>69</v>
      </c>
      <c r="B69">
        <v>665</v>
      </c>
      <c r="C69">
        <v>8.2339850000000006</v>
      </c>
      <c r="D69">
        <f t="shared" si="7"/>
        <v>8.2339850000000006E-2</v>
      </c>
      <c r="E69">
        <f t="shared" si="8"/>
        <v>5.1135637901819253</v>
      </c>
      <c r="F69">
        <f t="shared" si="9"/>
        <v>1.8646616541353382</v>
      </c>
      <c r="G69">
        <f t="shared" si="12"/>
        <v>26.148534636259736</v>
      </c>
      <c r="H69">
        <f t="shared" si="13"/>
        <v>39.471334625910217</v>
      </c>
      <c r="I69">
        <f t="shared" si="10"/>
        <v>-64.839729041296891</v>
      </c>
      <c r="J69">
        <f t="shared" si="11"/>
        <v>26.001732166825569</v>
      </c>
    </row>
    <row r="70" spans="1:10" x14ac:dyDescent="0.25">
      <c r="A70">
        <v>70</v>
      </c>
      <c r="B70">
        <v>660</v>
      </c>
      <c r="C70">
        <v>8.1606100000000001</v>
      </c>
      <c r="D70">
        <f t="shared" si="7"/>
        <v>8.1606100000000001E-2</v>
      </c>
      <c r="E70">
        <f t="shared" si="8"/>
        <v>5.1677960076342941</v>
      </c>
      <c r="F70">
        <f t="shared" si="9"/>
        <v>1.8787878787878789</v>
      </c>
      <c r="G70">
        <f t="shared" si="12"/>
        <v>26.706115576520951</v>
      </c>
      <c r="H70">
        <f t="shared" si="13"/>
        <v>-19.290814322990009</v>
      </c>
      <c r="I70">
        <f t="shared" si="10"/>
        <v>-60.376937759319276</v>
      </c>
      <c r="J70">
        <f t="shared" si="11"/>
        <v>26.213970343144187</v>
      </c>
    </row>
    <row r="71" spans="1:10" x14ac:dyDescent="0.25">
      <c r="A71">
        <v>71</v>
      </c>
      <c r="B71">
        <v>655</v>
      </c>
      <c r="C71">
        <v>8.1967560000000006</v>
      </c>
      <c r="D71">
        <f t="shared" si="7"/>
        <v>8.1967560000000009E-2</v>
      </c>
      <c r="E71">
        <f t="shared" si="8"/>
        <v>5.1409579649092487</v>
      </c>
      <c r="F71">
        <f t="shared" si="9"/>
        <v>1.8931297709923665</v>
      </c>
      <c r="G71">
        <f t="shared" si="12"/>
        <v>26.429448796963843</v>
      </c>
      <c r="H71">
        <f t="shared" si="13"/>
        <v>27.270044962017831</v>
      </c>
      <c r="I71">
        <f t="shared" si="10"/>
        <v>-55.846012259296231</v>
      </c>
      <c r="J71">
        <f t="shared" si="11"/>
        <v>26.429448796963843</v>
      </c>
    </row>
    <row r="72" spans="1:10" x14ac:dyDescent="0.25">
      <c r="A72">
        <v>72</v>
      </c>
      <c r="B72">
        <v>650</v>
      </c>
      <c r="C72">
        <v>8.1450309999999995</v>
      </c>
      <c r="D72">
        <f t="shared" si="7"/>
        <v>8.1450309999999998E-2</v>
      </c>
      <c r="E72">
        <f t="shared" si="8"/>
        <v>5.1794372114673113</v>
      </c>
      <c r="F72">
        <f t="shared" si="9"/>
        <v>1.9076923076923078</v>
      </c>
      <c r="G72">
        <f t="shared" si="12"/>
        <v>26.826569827532278</v>
      </c>
      <c r="H72">
        <f t="shared" si="13"/>
        <v>2.097737247332019E-2</v>
      </c>
      <c r="I72">
        <f t="shared" si="10"/>
        <v>-51.245380213118892</v>
      </c>
      <c r="J72">
        <f t="shared" si="11"/>
        <v>26.648242303919194</v>
      </c>
    </row>
    <row r="73" spans="1:10" x14ac:dyDescent="0.25">
      <c r="A73">
        <v>73</v>
      </c>
      <c r="B73">
        <v>645</v>
      </c>
      <c r="C73">
        <v>8.1449909999999992</v>
      </c>
      <c r="D73">
        <f t="shared" si="7"/>
        <v>8.1449909999999986E-2</v>
      </c>
      <c r="E73">
        <f t="shared" si="8"/>
        <v>5.1794671586439334</v>
      </c>
      <c r="F73">
        <f t="shared" si="9"/>
        <v>1.9224806201550388</v>
      </c>
      <c r="G73">
        <f t="shared" si="12"/>
        <v>26.826880047471061</v>
      </c>
      <c r="H73">
        <f t="shared" si="13"/>
        <v>-3.9288753017831186</v>
      </c>
      <c r="I73">
        <f t="shared" si="10"/>
        <v>-46.573420538318715</v>
      </c>
      <c r="J73">
        <f t="shared" si="11"/>
        <v>26.870427958269193</v>
      </c>
    </row>
    <row r="74" spans="1:10" x14ac:dyDescent="0.25">
      <c r="A74">
        <v>74</v>
      </c>
      <c r="B74">
        <v>640</v>
      </c>
      <c r="C74">
        <v>8.1526110000000003</v>
      </c>
      <c r="D74">
        <f t="shared" si="7"/>
        <v>8.1526109999999999E-2</v>
      </c>
      <c r="E74">
        <f t="shared" si="8"/>
        <v>5.1737675611637304</v>
      </c>
      <c r="F74">
        <f t="shared" si="9"/>
        <v>1.9375</v>
      </c>
      <c r="G74">
        <f t="shared" si="12"/>
        <v>26.767870776950094</v>
      </c>
      <c r="H74">
        <f t="shared" si="13"/>
        <v>56.342373177909529</v>
      </c>
      <c r="I74">
        <f t="shared" si="10"/>
        <v>-41.828461493599889</v>
      </c>
      <c r="J74">
        <f t="shared" si="11"/>
        <v>27.096085263468414</v>
      </c>
    </row>
    <row r="75" spans="1:10" x14ac:dyDescent="0.25">
      <c r="A75">
        <v>75</v>
      </c>
      <c r="B75">
        <v>635</v>
      </c>
      <c r="C75">
        <v>8.0438089999999995</v>
      </c>
      <c r="D75">
        <f t="shared" si="7"/>
        <v>8.043808999999999E-2</v>
      </c>
      <c r="E75">
        <f t="shared" si="8"/>
        <v>5.2561796676353714</v>
      </c>
      <c r="F75">
        <f t="shared" si="9"/>
        <v>1.9527559055118111</v>
      </c>
      <c r="G75">
        <f t="shared" si="12"/>
        <v>27.627424698463482</v>
      </c>
      <c r="H75">
        <f t="shared" si="13"/>
        <v>10.722559603921642</v>
      </c>
      <c r="I75">
        <f t="shared" si="10"/>
        <v>-37.008778684397157</v>
      </c>
      <c r="J75">
        <f t="shared" si="11"/>
        <v>27.325296227017233</v>
      </c>
    </row>
    <row r="76" spans="1:10" x14ac:dyDescent="0.25">
      <c r="A76">
        <v>76</v>
      </c>
      <c r="B76">
        <v>630</v>
      </c>
      <c r="C76">
        <v>8.0233030000000003</v>
      </c>
      <c r="D76">
        <f t="shared" si="7"/>
        <v>8.0233029999999997E-2</v>
      </c>
      <c r="E76">
        <f t="shared" si="8"/>
        <v>5.2719639224829278</v>
      </c>
      <c r="F76">
        <f t="shared" si="9"/>
        <v>1.9682539682539681</v>
      </c>
      <c r="G76">
        <f t="shared" si="12"/>
        <v>27.793603599961578</v>
      </c>
      <c r="H76">
        <f t="shared" si="13"/>
        <v>33.137931462384984</v>
      </c>
      <c r="I76">
        <f t="shared" si="10"/>
        <v>-32.112592973461119</v>
      </c>
      <c r="J76">
        <f t="shared" si="11"/>
        <v>27.558145459828726</v>
      </c>
    </row>
    <row r="77" spans="1:10" x14ac:dyDescent="0.25">
      <c r="A77">
        <v>77</v>
      </c>
      <c r="B77">
        <v>625</v>
      </c>
      <c r="C77">
        <v>7.9599820000000001</v>
      </c>
      <c r="D77">
        <f t="shared" si="7"/>
        <v>7.9599820000000002E-2</v>
      </c>
      <c r="E77">
        <f t="shared" si="8"/>
        <v>5.3212211493947628</v>
      </c>
      <c r="F77">
        <f t="shared" si="9"/>
        <v>1.984</v>
      </c>
      <c r="G77">
        <f t="shared" si="12"/>
        <v>28.31539452076612</v>
      </c>
      <c r="H77">
        <f t="shared" si="13"/>
        <v>9.2156108192438158</v>
      </c>
      <c r="I77">
        <f t="shared" si="10"/>
        <v>-27.138068291150034</v>
      </c>
      <c r="J77">
        <f t="shared" si="11"/>
        <v>27.794720280365205</v>
      </c>
    </row>
    <row r="78" spans="1:10" x14ac:dyDescent="0.25">
      <c r="A78">
        <v>78</v>
      </c>
      <c r="B78">
        <v>620</v>
      </c>
      <c r="C78">
        <v>7.9423750000000002</v>
      </c>
      <c r="D78">
        <f t="shared" si="7"/>
        <v>7.9423750000000001E-2</v>
      </c>
      <c r="E78">
        <f t="shared" si="8"/>
        <v>5.3350580403472669</v>
      </c>
      <c r="F78">
        <f t="shared" si="9"/>
        <v>2</v>
      </c>
      <c r="G78">
        <f t="shared" si="12"/>
        <v>28.462844293874021</v>
      </c>
      <c r="H78">
        <f t="shared" si="13"/>
        <v>69.108158525402985</v>
      </c>
      <c r="I78">
        <f t="shared" si="10"/>
        <v>-22.083309339769471</v>
      </c>
      <c r="J78">
        <f t="shared" si="11"/>
        <v>28.035110823813564</v>
      </c>
    </row>
    <row r="79" spans="1:10" x14ac:dyDescent="0.25">
      <c r="A79">
        <v>79</v>
      </c>
      <c r="B79">
        <v>615</v>
      </c>
      <c r="C79">
        <v>7.812144</v>
      </c>
      <c r="D79">
        <f t="shared" si="7"/>
        <v>7.812144E-2</v>
      </c>
      <c r="E79">
        <f t="shared" si="8"/>
        <v>5.4393523684898382</v>
      </c>
      <c r="F79">
        <f t="shared" si="9"/>
        <v>2.0162601626016259</v>
      </c>
      <c r="G79">
        <f t="shared" si="12"/>
        <v>29.586554188596011</v>
      </c>
      <c r="H79">
        <f t="shared" si="13"/>
        <v>-18.600537758445938</v>
      </c>
      <c r="I79">
        <f t="shared" si="10"/>
        <v>-16.946359185927463</v>
      </c>
      <c r="J79">
        <f t="shared" si="11"/>
        <v>28.279410156586284</v>
      </c>
    </row>
    <row r="80" spans="1:10" x14ac:dyDescent="0.25">
      <c r="A80">
        <v>80</v>
      </c>
      <c r="B80">
        <v>610</v>
      </c>
      <c r="C80">
        <v>7.8470940000000002</v>
      </c>
      <c r="D80">
        <f t="shared" si="7"/>
        <v>7.8470940000000003E-2</v>
      </c>
      <c r="E80">
        <f t="shared" si="8"/>
        <v>5.4110209997770102</v>
      </c>
      <c r="F80">
        <f t="shared" si="9"/>
        <v>2.0327868852459017</v>
      </c>
      <c r="G80">
        <f t="shared" si="12"/>
        <v>29.279148260027796</v>
      </c>
      <c r="H80">
        <f t="shared" si="13"/>
        <v>31.329123827462819</v>
      </c>
      <c r="I80">
        <f t="shared" si="10"/>
        <v>-11.725196734481415</v>
      </c>
      <c r="J80">
        <f t="shared" si="11"/>
        <v>28.527714396453643</v>
      </c>
    </row>
    <row r="81" spans="1:10" x14ac:dyDescent="0.25">
      <c r="A81">
        <v>81</v>
      </c>
      <c r="B81">
        <v>605</v>
      </c>
      <c r="C81">
        <v>7.7875540000000001</v>
      </c>
      <c r="D81">
        <f t="shared" si="7"/>
        <v>7.7875540000000007E-2</v>
      </c>
      <c r="E81">
        <f t="shared" si="8"/>
        <v>5.4594389954168641</v>
      </c>
      <c r="F81">
        <f t="shared" si="9"/>
        <v>2.049586776859504</v>
      </c>
      <c r="G81">
        <f t="shared" si="12"/>
        <v>29.805474144678296</v>
      </c>
      <c r="H81">
        <f t="shared" si="13"/>
        <v>62.436378274494146</v>
      </c>
      <c r="I81">
        <f t="shared" si="10"/>
        <v>-6.4177340772264415</v>
      </c>
      <c r="J81">
        <f t="shared" si="11"/>
        <v>28.780122838632852</v>
      </c>
    </row>
    <row r="82" spans="1:10" x14ac:dyDescent="0.25">
      <c r="A82">
        <v>82</v>
      </c>
      <c r="B82">
        <v>600</v>
      </c>
      <c r="C82">
        <v>7.6711929999999997</v>
      </c>
      <c r="D82">
        <f t="shared" si="7"/>
        <v>7.6711929999999998E-2</v>
      </c>
      <c r="E82">
        <f t="shared" si="8"/>
        <v>5.5562469892513775</v>
      </c>
      <c r="F82">
        <f t="shared" si="9"/>
        <v>2.0666666666666669</v>
      </c>
      <c r="G82">
        <f t="shared" si="12"/>
        <v>30.871880605564996</v>
      </c>
      <c r="H82">
        <f t="shared" si="13"/>
        <v>36.621549666333891</v>
      </c>
      <c r="I82">
        <f t="shared" si="10"/>
        <v>-1.0218137090170103</v>
      </c>
      <c r="J82">
        <f t="shared" si="11"/>
        <v>29.036738088181728</v>
      </c>
    </row>
    <row r="83" spans="1:10" x14ac:dyDescent="0.25">
      <c r="A83">
        <v>83</v>
      </c>
      <c r="B83">
        <v>595</v>
      </c>
      <c r="C83">
        <v>7.6043700000000003</v>
      </c>
      <c r="D83">
        <f t="shared" si="7"/>
        <v>7.6043700000000006E-2</v>
      </c>
      <c r="E83">
        <f t="shared" si="8"/>
        <v>5.6131884975986823</v>
      </c>
      <c r="F83">
        <f t="shared" si="9"/>
        <v>2.0840336134453783</v>
      </c>
      <c r="G83">
        <f t="shared" si="12"/>
        <v>31.507885109574154</v>
      </c>
      <c r="H83">
        <f t="shared" si="13"/>
        <v>33.463380410468019</v>
      </c>
      <c r="I83">
        <f t="shared" si="10"/>
        <v>4.464794396473053</v>
      </c>
      <c r="J83">
        <f t="shared" si="11"/>
        <v>29.29766619906755</v>
      </c>
    </row>
    <row r="84" spans="1:10" x14ac:dyDescent="0.25">
      <c r="A84">
        <v>84</v>
      </c>
      <c r="B84">
        <v>590</v>
      </c>
      <c r="C84">
        <v>7.5439030000000002</v>
      </c>
      <c r="D84">
        <f t="shared" si="7"/>
        <v>7.5439030000000004E-2</v>
      </c>
      <c r="E84">
        <f t="shared" si="8"/>
        <v>5.6655884046185436</v>
      </c>
      <c r="F84">
        <f t="shared" si="9"/>
        <v>2.1016949152542375</v>
      </c>
      <c r="G84">
        <f t="shared" si="12"/>
        <v>32.098891970548095</v>
      </c>
      <c r="H84">
        <f t="shared" si="13"/>
        <v>62.400888780243584</v>
      </c>
      <c r="I84">
        <f t="shared" si="10"/>
        <v>10.044395859683391</v>
      </c>
      <c r="J84">
        <f t="shared" si="11"/>
        <v>29.563016820307368</v>
      </c>
    </row>
    <row r="85" spans="1:10" x14ac:dyDescent="0.25">
      <c r="A85">
        <v>85</v>
      </c>
      <c r="B85">
        <v>585</v>
      </c>
      <c r="C85">
        <v>7.4332900000000004</v>
      </c>
      <c r="D85">
        <f t="shared" si="7"/>
        <v>7.4332900000000007E-2</v>
      </c>
      <c r="E85">
        <f t="shared" si="8"/>
        <v>5.7636630618636557</v>
      </c>
      <c r="F85">
        <f t="shared" si="9"/>
        <v>2.1196581196581197</v>
      </c>
      <c r="G85">
        <f t="shared" si="12"/>
        <v>33.219811890691531</v>
      </c>
      <c r="H85">
        <f t="shared" si="13"/>
        <v>61.575315794934212</v>
      </c>
      <c r="I85">
        <f t="shared" si="10"/>
        <v>15.719375125683541</v>
      </c>
      <c r="J85">
        <f t="shared" si="11"/>
        <v>29.832903349602567</v>
      </c>
    </row>
    <row r="86" spans="1:10" x14ac:dyDescent="0.25">
      <c r="A86">
        <v>86</v>
      </c>
      <c r="B86">
        <v>580</v>
      </c>
      <c r="C86">
        <v>7.3272719999999998</v>
      </c>
      <c r="D86">
        <f t="shared" si="7"/>
        <v>7.327272E-2</v>
      </c>
      <c r="E86">
        <f t="shared" si="8"/>
        <v>5.8604583772528063</v>
      </c>
      <c r="F86">
        <f t="shared" si="9"/>
        <v>2.1379310344827585</v>
      </c>
      <c r="G86">
        <f t="shared" si="12"/>
        <v>34.344972391512599</v>
      </c>
      <c r="H86">
        <f t="shared" si="13"/>
        <v>104.67625509346837</v>
      </c>
      <c r="I86">
        <f t="shared" si="10"/>
        <v>21.492198861787188</v>
      </c>
      <c r="J86">
        <f t="shared" si="11"/>
        <v>30.107443094920097</v>
      </c>
    </row>
    <row r="87" spans="1:10" x14ac:dyDescent="0.25">
      <c r="A87">
        <v>87</v>
      </c>
      <c r="B87">
        <v>575</v>
      </c>
      <c r="C87">
        <v>7.154687</v>
      </c>
      <c r="D87">
        <f t="shared" si="7"/>
        <v>7.1546869999999999E-2</v>
      </c>
      <c r="E87">
        <f t="shared" si="8"/>
        <v>6.0241993437783989</v>
      </c>
      <c r="F87">
        <f t="shared" si="9"/>
        <v>2.1565217391304348</v>
      </c>
      <c r="G87">
        <f t="shared" si="12"/>
        <v>36.290977733580092</v>
      </c>
      <c r="H87">
        <f t="shared" si="13"/>
        <v>110.37622639790393</v>
      </c>
      <c r="I87">
        <f t="shared" si="10"/>
        <v>27.365419532431815</v>
      </c>
      <c r="J87">
        <f t="shared" si="11"/>
        <v>30.386757444504024</v>
      </c>
    </row>
    <row r="88" spans="1:10" x14ac:dyDescent="0.25">
      <c r="A88">
        <v>88</v>
      </c>
      <c r="B88">
        <v>570</v>
      </c>
      <c r="C88">
        <v>6.983085</v>
      </c>
      <c r="D88">
        <f t="shared" si="7"/>
        <v>6.983085E-2</v>
      </c>
      <c r="E88">
        <f t="shared" si="8"/>
        <v>6.1950745810177201</v>
      </c>
      <c r="F88">
        <f t="shared" si="9"/>
        <v>2.1754385964912282</v>
      </c>
      <c r="G88">
        <f t="shared" si="12"/>
        <v>38.378949064371881</v>
      </c>
      <c r="H88">
        <f t="shared" si="13"/>
        <v>171.10470493412382</v>
      </c>
      <c r="I88">
        <f t="shared" si="10"/>
        <v>33.341679162210539</v>
      </c>
      <c r="J88">
        <f t="shared" si="11"/>
        <v>30.67097204583504</v>
      </c>
    </row>
    <row r="89" spans="1:10" x14ac:dyDescent="0.25">
      <c r="A89">
        <v>89</v>
      </c>
      <c r="B89">
        <v>565</v>
      </c>
      <c r="C89">
        <v>6.7369300000000001</v>
      </c>
      <c r="D89">
        <f t="shared" si="7"/>
        <v>6.7369300000000007E-2</v>
      </c>
      <c r="E89">
        <f t="shared" si="8"/>
        <v>6.4554628189879519</v>
      </c>
      <c r="F89">
        <f t="shared" si="9"/>
        <v>2.1946902654867255</v>
      </c>
      <c r="G89">
        <f t="shared" si="12"/>
        <v>41.673000207335875</v>
      </c>
      <c r="H89">
        <f t="shared" si="13"/>
        <v>201.13624447920671</v>
      </c>
      <c r="I89">
        <f t="shared" si="10"/>
        <v>39.423713298710936</v>
      </c>
      <c r="J89">
        <f t="shared" si="11"/>
        <v>30.96021699409226</v>
      </c>
    </row>
    <row r="90" spans="1:10" x14ac:dyDescent="0.25">
      <c r="A90">
        <v>90</v>
      </c>
      <c r="B90">
        <v>560</v>
      </c>
      <c r="C90">
        <v>6.4754569999999996</v>
      </c>
      <c r="D90">
        <f t="shared" si="7"/>
        <v>6.4754569999999997E-2</v>
      </c>
      <c r="E90">
        <f t="shared" si="8"/>
        <v>6.7538400327257593</v>
      </c>
      <c r="F90">
        <f t="shared" si="9"/>
        <v>2.2142857142857144</v>
      </c>
      <c r="G90">
        <f t="shared" si="12"/>
        <v>45.614355187649082</v>
      </c>
      <c r="H90">
        <f t="shared" si="13"/>
        <v>315.92243446128595</v>
      </c>
      <c r="I90">
        <f t="shared" si="10"/>
        <v>45.614355187649039</v>
      </c>
      <c r="J90">
        <f t="shared" si="11"/>
        <v>31.254627030711223</v>
      </c>
    </row>
    <row r="91" spans="1:10" x14ac:dyDescent="0.25">
      <c r="A91">
        <v>91</v>
      </c>
      <c r="B91">
        <v>555</v>
      </c>
      <c r="C91">
        <v>6.116409</v>
      </c>
      <c r="D91">
        <f t="shared" si="7"/>
        <v>6.1164089999999997E-2</v>
      </c>
      <c r="E91">
        <f t="shared" si="8"/>
        <v>7.205313329320588</v>
      </c>
      <c r="F91">
        <f t="shared" si="9"/>
        <v>2.2342342342342341</v>
      </c>
      <c r="G91">
        <f t="shared" si="12"/>
        <v>51.916540173684936</v>
      </c>
      <c r="H91">
        <f t="shared" si="13"/>
        <v>283.8874859150003</v>
      </c>
      <c r="I91">
        <f t="shared" si="10"/>
        <v>51.916540173684893</v>
      </c>
      <c r="J91">
        <f t="shared" si="11"/>
        <v>31.554341752674663</v>
      </c>
    </row>
    <row r="92" spans="1:10" x14ac:dyDescent="0.25">
      <c r="A92">
        <v>92</v>
      </c>
      <c r="B92">
        <v>550</v>
      </c>
      <c r="C92">
        <v>5.8372190000000002</v>
      </c>
      <c r="D92">
        <f t="shared" si="7"/>
        <v>5.8372190000000004E-2</v>
      </c>
      <c r="E92">
        <f t="shared" si="8"/>
        <v>7.594908916089973</v>
      </c>
      <c r="F92">
        <f t="shared" si="9"/>
        <v>2.2545454545454544</v>
      </c>
      <c r="G92">
        <f t="shared" si="12"/>
        <v>57.68264144370297</v>
      </c>
      <c r="H92">
        <f t="shared" si="13"/>
        <v>210.79044932007764</v>
      </c>
      <c r="I92">
        <f t="shared" si="10"/>
        <v>58.333310341285141</v>
      </c>
      <c r="J92">
        <f t="shared" si="11"/>
        <v>31.859505833219263</v>
      </c>
    </row>
    <row r="93" spans="1:10" x14ac:dyDescent="0.25">
      <c r="A93">
        <v>93</v>
      </c>
      <c r="B93">
        <v>545</v>
      </c>
      <c r="C93">
        <v>5.6507009999999998</v>
      </c>
      <c r="D93">
        <f t="shared" si="7"/>
        <v>5.6507009999999996E-2</v>
      </c>
      <c r="E93">
        <f t="shared" si="8"/>
        <v>7.8767131916831215</v>
      </c>
      <c r="F93">
        <f t="shared" si="9"/>
        <v>2.2752293577981653</v>
      </c>
      <c r="G93">
        <f t="shared" si="12"/>
        <v>62.042610704034907</v>
      </c>
      <c r="H93">
        <f t="shared" si="13"/>
        <v>159.56163112154169</v>
      </c>
      <c r="I93">
        <f t="shared" si="10"/>
        <v>64.867819411043229</v>
      </c>
      <c r="J93">
        <f t="shared" si="11"/>
        <v>32.170269254691291</v>
      </c>
    </row>
    <row r="94" spans="1:10" x14ac:dyDescent="0.25">
      <c r="A94">
        <v>94</v>
      </c>
      <c r="B94">
        <v>540</v>
      </c>
      <c r="C94">
        <v>5.5189560000000002</v>
      </c>
      <c r="D94">
        <f t="shared" si="7"/>
        <v>5.5189559999999999E-2</v>
      </c>
      <c r="E94">
        <f t="shared" si="8"/>
        <v>8.0872792565567995</v>
      </c>
      <c r="F94">
        <f t="shared" si="9"/>
        <v>2.2962962962962963</v>
      </c>
      <c r="G94">
        <f t="shared" si="12"/>
        <v>65.404085773533893</v>
      </c>
      <c r="H94">
        <f t="shared" si="13"/>
        <v>106.32941916120136</v>
      </c>
      <c r="I94">
        <f t="shared" si="10"/>
        <v>71.523337908018902</v>
      </c>
      <c r="J94">
        <f t="shared" si="11"/>
        <v>32.486787554338719</v>
      </c>
    </row>
    <row r="95" spans="1:10" x14ac:dyDescent="0.25">
      <c r="A95">
        <v>95</v>
      </c>
      <c r="B95">
        <v>535</v>
      </c>
      <c r="C95">
        <v>5.4347969999999997</v>
      </c>
      <c r="D95">
        <f t="shared" si="7"/>
        <v>5.4347969999999995E-2</v>
      </c>
      <c r="E95">
        <f t="shared" si="8"/>
        <v>8.2271496234645092</v>
      </c>
      <c r="F95">
        <f t="shared" si="9"/>
        <v>2.3177570093457942</v>
      </c>
      <c r="G95">
        <f t="shared" si="12"/>
        <v>67.685990926872222</v>
      </c>
      <c r="H95">
        <f t="shared" si="13"/>
        <v>114.05978142560501</v>
      </c>
      <c r="I95">
        <f t="shared" si="10"/>
        <v>78.30325861989138</v>
      </c>
      <c r="J95">
        <f t="shared" si="11"/>
        <v>32.809222083886098</v>
      </c>
    </row>
    <row r="96" spans="1:10" x14ac:dyDescent="0.25">
      <c r="A96">
        <v>96</v>
      </c>
      <c r="B96">
        <v>530</v>
      </c>
      <c r="C96">
        <v>5.3472429999999997</v>
      </c>
      <c r="D96">
        <f t="shared" si="7"/>
        <v>5.3472429999999994E-2</v>
      </c>
      <c r="E96">
        <f t="shared" si="8"/>
        <v>8.377349231838771</v>
      </c>
      <c r="F96">
        <f t="shared" si="9"/>
        <v>2.3396226415094339</v>
      </c>
      <c r="G96">
        <f t="shared" si="12"/>
        <v>70.179980152189643</v>
      </c>
      <c r="H96">
        <f t="shared" si="13"/>
        <v>62.021228101430701</v>
      </c>
      <c r="I96">
        <f t="shared" si="10"/>
        <v>85.211102364063436</v>
      </c>
      <c r="J96">
        <f t="shared" si="11"/>
        <v>33.137740283802302</v>
      </c>
    </row>
    <row r="97" spans="1:10" x14ac:dyDescent="0.25">
      <c r="A97">
        <v>97</v>
      </c>
      <c r="B97">
        <v>525</v>
      </c>
      <c r="C97">
        <v>5.3005820000000003</v>
      </c>
      <c r="D97">
        <f t="shared" si="7"/>
        <v>5.3005820000000002E-2</v>
      </c>
      <c r="E97">
        <f t="shared" si="8"/>
        <v>8.4594293320419567</v>
      </c>
      <c r="F97">
        <f t="shared" si="9"/>
        <v>2.361904761904762</v>
      </c>
      <c r="G97">
        <f t="shared" si="12"/>
        <v>71.561944623811826</v>
      </c>
      <c r="H97">
        <f t="shared" si="13"/>
        <v>26.441847845010756</v>
      </c>
      <c r="I97">
        <f t="shared" si="10"/>
        <v>92.250524084314975</v>
      </c>
      <c r="J97">
        <f t="shared" si="11"/>
        <v>33.472515973240718</v>
      </c>
    </row>
    <row r="98" spans="1:10" x14ac:dyDescent="0.25">
      <c r="A98">
        <v>98</v>
      </c>
      <c r="B98">
        <v>520</v>
      </c>
      <c r="C98">
        <v>5.2806980000000001</v>
      </c>
      <c r="D98">
        <f t="shared" si="7"/>
        <v>5.2806980000000003E-2</v>
      </c>
      <c r="E98">
        <f t="shared" si="8"/>
        <v>8.4948487599245439</v>
      </c>
      <c r="F98">
        <f t="shared" si="9"/>
        <v>2.3846153846153846</v>
      </c>
      <c r="G98">
        <f t="shared" si="12"/>
        <v>72.162455453991555</v>
      </c>
      <c r="H98">
        <f t="shared" si="13"/>
        <v>-6.3822413788807912</v>
      </c>
      <c r="I98">
        <f t="shared" si="10"/>
        <v>99.42531929918664</v>
      </c>
      <c r="J98">
        <f t="shared" si="11"/>
        <v>33.813729656706784</v>
      </c>
    </row>
    <row r="99" spans="1:10" x14ac:dyDescent="0.25">
      <c r="A99">
        <v>99</v>
      </c>
      <c r="B99">
        <v>515</v>
      </c>
      <c r="C99">
        <v>5.2855689999999997</v>
      </c>
      <c r="D99">
        <f t="shared" si="7"/>
        <v>5.2855689999999997E-2</v>
      </c>
      <c r="E99">
        <f t="shared" si="8"/>
        <v>8.4861473189109464</v>
      </c>
      <c r="F99">
        <f t="shared" si="9"/>
        <v>2.407766990291262</v>
      </c>
      <c r="G99">
        <f t="shared" si="12"/>
        <v>72.014696318259439</v>
      </c>
      <c r="H99">
        <f t="shared" si="13"/>
        <v>-32.373753735286364</v>
      </c>
      <c r="I99">
        <f t="shared" si="10"/>
        <v>106.73943092599757</v>
      </c>
      <c r="J99">
        <f t="shared" si="11"/>
        <v>34.161568848589681</v>
      </c>
    </row>
    <row r="100" spans="1:10" x14ac:dyDescent="0.25">
      <c r="A100">
        <v>100</v>
      </c>
      <c r="B100">
        <v>510</v>
      </c>
      <c r="C100">
        <v>5.3109869999999999</v>
      </c>
      <c r="D100">
        <f t="shared" si="7"/>
        <v>5.3109869999999997E-2</v>
      </c>
      <c r="E100">
        <f t="shared" si="8"/>
        <v>8.4410008750860896</v>
      </c>
      <c r="F100">
        <f t="shared" si="9"/>
        <v>2.4313725490196076</v>
      </c>
      <c r="G100">
        <f t="shared" si="12"/>
        <v>71.250495773204136</v>
      </c>
      <c r="H100">
        <f t="shared" si="13"/>
        <v>-14.046281888302522</v>
      </c>
      <c r="I100">
        <f t="shared" si="10"/>
        <v>114.19695650627534</v>
      </c>
      <c r="J100">
        <f t="shared" si="11"/>
        <v>34.516228416784003</v>
      </c>
    </row>
    <row r="101" spans="1:10" x14ac:dyDescent="0.25">
      <c r="A101">
        <v>101</v>
      </c>
      <c r="B101">
        <v>505</v>
      </c>
      <c r="C101">
        <v>5.3223560000000001</v>
      </c>
      <c r="D101">
        <f t="shared" si="7"/>
        <v>5.3223560000000003E-2</v>
      </c>
      <c r="E101">
        <f t="shared" si="8"/>
        <v>8.4209476718493992</v>
      </c>
      <c r="F101">
        <f t="shared" si="9"/>
        <v>2.4554455445544554</v>
      </c>
      <c r="G101">
        <f t="shared" si="12"/>
        <v>70.912359692025817</v>
      </c>
      <c r="H101">
        <f t="shared" si="13"/>
        <v>35.88658201821211</v>
      </c>
      <c r="I101">
        <f t="shared" si="10"/>
        <v>121.80215586042016</v>
      </c>
      <c r="J101">
        <f t="shared" si="11"/>
        <v>34.877910946724754</v>
      </c>
    </row>
    <row r="102" spans="1:10" x14ac:dyDescent="0.25">
      <c r="A102">
        <v>102</v>
      </c>
      <c r="B102">
        <v>500</v>
      </c>
      <c r="C102">
        <v>5.2928860000000002</v>
      </c>
      <c r="D102">
        <f t="shared" si="7"/>
        <v>5.2928860000000001E-2</v>
      </c>
      <c r="E102">
        <f t="shared" si="8"/>
        <v>8.4731065832600549</v>
      </c>
      <c r="F102">
        <f t="shared" si="9"/>
        <v>2.48</v>
      </c>
      <c r="G102">
        <f t="shared" si="12"/>
        <v>71.793535171284887</v>
      </c>
      <c r="H102">
        <f t="shared" si="13"/>
        <v>12.656857657957048</v>
      </c>
      <c r="I102">
        <f t="shared" si="10"/>
        <v>129.55945920164777</v>
      </c>
      <c r="J102">
        <f t="shared" si="11"/>
        <v>35.246827127264311</v>
      </c>
    </row>
    <row r="103" spans="1:10" x14ac:dyDescent="0.25">
      <c r="A103">
        <v>103</v>
      </c>
      <c r="B103">
        <v>495</v>
      </c>
      <c r="C103">
        <v>5.2824059999999999</v>
      </c>
      <c r="D103">
        <f t="shared" si="7"/>
        <v>5.2824059999999999E-2</v>
      </c>
      <c r="E103">
        <f t="shared" si="8"/>
        <v>8.4917957964125037</v>
      </c>
      <c r="F103">
        <f t="shared" si="9"/>
        <v>2.5050505050505052</v>
      </c>
      <c r="G103">
        <f t="shared" si="12"/>
        <v>72.110595847969066</v>
      </c>
      <c r="H103">
        <f t="shared" si="13"/>
        <v>42.385803102244516</v>
      </c>
      <c r="I103">
        <f t="shared" si="10"/>
        <v>137.47347574168816</v>
      </c>
      <c r="J103">
        <f t="shared" si="11"/>
        <v>35.623196159935986</v>
      </c>
    </row>
    <row r="104" spans="1:10" x14ac:dyDescent="0.25">
      <c r="A104">
        <v>104</v>
      </c>
      <c r="B104">
        <v>490</v>
      </c>
      <c r="C104">
        <v>5.2470759999999999</v>
      </c>
      <c r="D104">
        <f t="shared" si="7"/>
        <v>5.2470759999999998E-2</v>
      </c>
      <c r="E104">
        <f t="shared" si="8"/>
        <v>8.5553521680930267</v>
      </c>
      <c r="F104">
        <f t="shared" si="9"/>
        <v>2.5306122448979593</v>
      </c>
      <c r="G104">
        <f t="shared" si="12"/>
        <v>73.194050720094054</v>
      </c>
      <c r="H104">
        <f t="shared" si="13"/>
        <v>129.94619604374654</v>
      </c>
      <c r="I104">
        <f t="shared" si="10"/>
        <v>145.54900282336189</v>
      </c>
      <c r="J104">
        <f t="shared" si="11"/>
        <v>36.007246193274426</v>
      </c>
    </row>
    <row r="105" spans="1:10" x14ac:dyDescent="0.25">
      <c r="A105">
        <v>105</v>
      </c>
      <c r="B105">
        <v>485</v>
      </c>
      <c r="C105">
        <v>5.1411059999999997</v>
      </c>
      <c r="D105">
        <f t="shared" si="7"/>
        <v>5.1411059999999995E-2</v>
      </c>
      <c r="E105">
        <f t="shared" si="8"/>
        <v>8.7512392964697074</v>
      </c>
      <c r="F105">
        <f t="shared" si="9"/>
        <v>2.5567010309278349</v>
      </c>
      <c r="G105">
        <f t="shared" si="12"/>
        <v>76.584189224075615</v>
      </c>
      <c r="H105">
        <f t="shared" si="13"/>
        <v>99.849682809211231</v>
      </c>
      <c r="I105">
        <f t="shared" si="10"/>
        <v>153.79103561805971</v>
      </c>
      <c r="J105">
        <f t="shared" si="11"/>
        <v>36.399214784001288</v>
      </c>
    </row>
    <row r="106" spans="1:10" x14ac:dyDescent="0.25">
      <c r="A106">
        <v>106</v>
      </c>
      <c r="B106">
        <v>480</v>
      </c>
      <c r="C106">
        <v>5.0624890000000002</v>
      </c>
      <c r="D106">
        <f t="shared" si="7"/>
        <v>5.0624890000000006E-2</v>
      </c>
      <c r="E106">
        <f t="shared" si="8"/>
        <v>8.9018771150664424</v>
      </c>
      <c r="F106">
        <f t="shared" si="9"/>
        <v>2.5833333333333335</v>
      </c>
      <c r="G106">
        <f t="shared" si="12"/>
        <v>79.243416171743647</v>
      </c>
      <c r="H106">
        <f t="shared" si="13"/>
        <v>36.127525159453903</v>
      </c>
      <c r="I106">
        <f t="shared" si="10"/>
        <v>162.20477742931405</v>
      </c>
      <c r="J106">
        <f t="shared" si="11"/>
        <v>36.799349387034965</v>
      </c>
    </row>
    <row r="107" spans="1:10" x14ac:dyDescent="0.25">
      <c r="A107">
        <v>107</v>
      </c>
      <c r="B107">
        <v>475</v>
      </c>
      <c r="C107">
        <v>5.0343770000000001</v>
      </c>
      <c r="D107">
        <f t="shared" si="7"/>
        <v>5.0343770000000003E-2</v>
      </c>
      <c r="E107">
        <f t="shared" si="8"/>
        <v>8.9568873683656669</v>
      </c>
      <c r="F107">
        <f t="shared" si="9"/>
        <v>2.6105263157894738</v>
      </c>
      <c r="G107">
        <f t="shared" si="12"/>
        <v>80.225831329588445</v>
      </c>
      <c r="H107">
        <f t="shared" si="13"/>
        <v>70.559867269798673</v>
      </c>
      <c r="I107">
        <f t="shared" si="10"/>
        <v>170.79565064712097</v>
      </c>
      <c r="J107">
        <f t="shared" si="11"/>
        <v>37.207907876448289</v>
      </c>
    </row>
    <row r="108" spans="1:10" x14ac:dyDescent="0.25">
      <c r="A108">
        <v>108</v>
      </c>
      <c r="B108">
        <v>470</v>
      </c>
      <c r="C108">
        <v>4.979724</v>
      </c>
      <c r="D108">
        <f t="shared" si="7"/>
        <v>4.979724E-2</v>
      </c>
      <c r="E108">
        <f t="shared" si="8"/>
        <v>9.0656157360490024</v>
      </c>
      <c r="F108">
        <f t="shared" si="9"/>
        <v>2.6382978723404253</v>
      </c>
      <c r="G108">
        <f t="shared" si="12"/>
        <v>82.185388673699293</v>
      </c>
      <c r="H108">
        <f t="shared" si="13"/>
        <v>59.223904049401654</v>
      </c>
      <c r="I108">
        <f t="shared" si="10"/>
        <v>179.56930840147686</v>
      </c>
      <c r="J108">
        <f t="shared" si="11"/>
        <v>37.62515909967891</v>
      </c>
    </row>
    <row r="109" spans="1:10" x14ac:dyDescent="0.25">
      <c r="A109">
        <v>109</v>
      </c>
      <c r="B109">
        <v>465</v>
      </c>
      <c r="C109">
        <v>4.9343050000000002</v>
      </c>
      <c r="D109">
        <f t="shared" si="7"/>
        <v>4.9343049999999999E-2</v>
      </c>
      <c r="E109">
        <f t="shared" si="8"/>
        <v>9.157810842492534</v>
      </c>
      <c r="F109">
        <f t="shared" si="9"/>
        <v>2.6666666666666665</v>
      </c>
      <c r="G109">
        <f t="shared" si="12"/>
        <v>83.865499426873811</v>
      </c>
      <c r="H109">
        <f t="shared" si="13"/>
        <v>46.879974484217193</v>
      </c>
      <c r="I109">
        <f t="shared" si="10"/>
        <v>188.53164696775445</v>
      </c>
      <c r="J109">
        <f t="shared" si="11"/>
        <v>38.051383467495157</v>
      </c>
    </row>
    <row r="110" spans="1:10" x14ac:dyDescent="0.25">
      <c r="A110">
        <v>110</v>
      </c>
      <c r="B110">
        <v>460</v>
      </c>
      <c r="C110">
        <v>4.898498</v>
      </c>
      <c r="D110">
        <f t="shared" si="7"/>
        <v>4.8984979999999997E-2</v>
      </c>
      <c r="E110">
        <f t="shared" si="8"/>
        <v>9.2317029451231836</v>
      </c>
      <c r="F110">
        <f t="shared" si="9"/>
        <v>2.6956521739130435</v>
      </c>
      <c r="G110">
        <f t="shared" si="12"/>
        <v>85.224339266996054</v>
      </c>
      <c r="H110">
        <f t="shared" si="13"/>
        <v>40.935142652855703</v>
      </c>
      <c r="I110">
        <f t="shared" si="10"/>
        <v>197.68881898112511</v>
      </c>
      <c r="J110">
        <f t="shared" si="11"/>
        <v>38.486873582437838</v>
      </c>
    </row>
    <row r="111" spans="1:10" x14ac:dyDescent="0.25">
      <c r="A111">
        <v>111</v>
      </c>
      <c r="B111">
        <v>455</v>
      </c>
      <c r="C111">
        <v>4.8672170000000001</v>
      </c>
      <c r="D111">
        <f t="shared" si="7"/>
        <v>4.8672170000000001E-2</v>
      </c>
      <c r="E111">
        <f t="shared" si="8"/>
        <v>9.2971470157639242</v>
      </c>
      <c r="F111">
        <f t="shared" si="9"/>
        <v>2.7252747252747254</v>
      </c>
      <c r="G111">
        <f t="shared" si="12"/>
        <v>86.436942632728048</v>
      </c>
      <c r="H111">
        <f t="shared" si="13"/>
        <v>-2.3273433307112422E-2</v>
      </c>
      <c r="I111">
        <f t="shared" si="10"/>
        <v>207.04724752226207</v>
      </c>
      <c r="J111">
        <f t="shared" si="11"/>
        <v>38.93193490869794</v>
      </c>
    </row>
    <row r="112" spans="1:10" x14ac:dyDescent="0.25">
      <c r="A112">
        <v>112</v>
      </c>
      <c r="B112">
        <v>450</v>
      </c>
      <c r="C112">
        <v>4.867235</v>
      </c>
      <c r="D112">
        <f t="shared" si="7"/>
        <v>4.8672350000000003E-2</v>
      </c>
      <c r="E112">
        <f t="shared" si="8"/>
        <v>9.2971091148724305</v>
      </c>
      <c r="F112">
        <f t="shared" si="9"/>
        <v>2.7555555555555555</v>
      </c>
      <c r="G112">
        <f t="shared" si="12"/>
        <v>86.436237893844023</v>
      </c>
      <c r="H112">
        <f t="shared" si="13"/>
        <v>-4.4752190809364816</v>
      </c>
      <c r="I112">
        <f t="shared" si="10"/>
        <v>216.61364114209107</v>
      </c>
      <c r="J112">
        <f t="shared" si="11"/>
        <v>39.386886486652699</v>
      </c>
    </row>
    <row r="113" spans="1:10" x14ac:dyDescent="0.25">
      <c r="A113">
        <v>113</v>
      </c>
      <c r="B113">
        <v>445</v>
      </c>
      <c r="C113">
        <v>4.8707779999999996</v>
      </c>
      <c r="D113">
        <f t="shared" si="7"/>
        <v>4.8707779999999999E-2</v>
      </c>
      <c r="E113">
        <f t="shared" si="8"/>
        <v>9.2896544230975877</v>
      </c>
      <c r="F113">
        <f t="shared" si="9"/>
        <v>2.7865168539325844</v>
      </c>
      <c r="G113">
        <f t="shared" si="12"/>
        <v>86.297679300576576</v>
      </c>
      <c r="H113">
        <f t="shared" si="13"/>
        <v>45.67278107959325</v>
      </c>
      <c r="I113">
        <f t="shared" si="10"/>
        <v>226.39500989944429</v>
      </c>
      <c r="J113">
        <f t="shared" si="11"/>
        <v>39.852061695572743</v>
      </c>
    </row>
    <row r="114" spans="1:10" x14ac:dyDescent="0.25">
      <c r="A114">
        <v>114</v>
      </c>
      <c r="B114">
        <v>440</v>
      </c>
      <c r="C114">
        <v>4.834187</v>
      </c>
      <c r="D114">
        <f t="shared" si="7"/>
        <v>4.8341870000000002E-2</v>
      </c>
      <c r="E114">
        <f t="shared" si="8"/>
        <v>9.3671717332728015</v>
      </c>
      <c r="F114">
        <f t="shared" si="9"/>
        <v>2.8181818181818183</v>
      </c>
      <c r="G114">
        <f t="shared" si="12"/>
        <v>87.743906280624984</v>
      </c>
      <c r="H114">
        <f t="shared" si="13"/>
        <v>-3.660544097365158</v>
      </c>
      <c r="I114">
        <f t="shared" si="10"/>
        <v>236.39868249219182</v>
      </c>
      <c r="J114">
        <f t="shared" si="11"/>
        <v>40.327809068331888</v>
      </c>
    </row>
    <row r="115" spans="1:10" x14ac:dyDescent="0.25">
      <c r="A115">
        <v>115</v>
      </c>
      <c r="B115">
        <v>435</v>
      </c>
      <c r="C115">
        <v>4.8371550000000001</v>
      </c>
      <c r="D115">
        <f t="shared" si="7"/>
        <v>4.8371549999999999E-2</v>
      </c>
      <c r="E115">
        <f t="shared" si="8"/>
        <v>9.3608402754243194</v>
      </c>
      <c r="F115">
        <f t="shared" si="9"/>
        <v>2.8505747126436782</v>
      </c>
      <c r="G115">
        <f t="shared" si="12"/>
        <v>87.62533066200605</v>
      </c>
      <c r="H115">
        <f t="shared" si="13"/>
        <v>51.445446143134738</v>
      </c>
      <c r="I115">
        <f t="shared" si="10"/>
        <v>246.63232456983008</v>
      </c>
      <c r="J115">
        <f t="shared" si="11"/>
        <v>40.814493162303876</v>
      </c>
    </row>
    <row r="116" spans="1:10" x14ac:dyDescent="0.25">
      <c r="A116">
        <v>116</v>
      </c>
      <c r="B116">
        <v>430</v>
      </c>
      <c r="C116">
        <v>4.7950090000000003</v>
      </c>
      <c r="D116">
        <f t="shared" si="7"/>
        <v>4.7950090000000001E-2</v>
      </c>
      <c r="E116">
        <f t="shared" si="8"/>
        <v>9.4514841487368209</v>
      </c>
      <c r="F116">
        <f t="shared" si="9"/>
        <v>2.8837209302325579</v>
      </c>
      <c r="G116">
        <f t="shared" si="12"/>
        <v>89.330552613823386</v>
      </c>
      <c r="H116">
        <f t="shared" si="13"/>
        <v>-27.192560507355665</v>
      </c>
      <c r="I116">
        <f t="shared" si="10"/>
        <v>257.1039583236925</v>
      </c>
      <c r="J116">
        <f t="shared" si="11"/>
        <v>41.312495491019391</v>
      </c>
    </row>
    <row r="117" spans="1:10" x14ac:dyDescent="0.25">
      <c r="A117">
        <v>117</v>
      </c>
      <c r="B117">
        <v>425</v>
      </c>
      <c r="C117">
        <v>4.8176680000000003</v>
      </c>
      <c r="D117">
        <f t="shared" si="7"/>
        <v>4.817668E-2</v>
      </c>
      <c r="E117">
        <f t="shared" si="8"/>
        <v>9.4025536057675883</v>
      </c>
      <c r="F117">
        <f t="shared" si="9"/>
        <v>2.9176470588235293</v>
      </c>
      <c r="G117">
        <f t="shared" si="12"/>
        <v>88.408014309333069</v>
      </c>
      <c r="H117">
        <f t="shared" si="13"/>
        <v>40.81687894879461</v>
      </c>
      <c r="I117">
        <f t="shared" si="10"/>
        <v>267.82198345999871</v>
      </c>
      <c r="J117">
        <f t="shared" si="11"/>
        <v>41.82221552158704</v>
      </c>
    </row>
    <row r="118" spans="1:10" x14ac:dyDescent="0.25">
      <c r="A118">
        <v>118</v>
      </c>
      <c r="B118">
        <v>420</v>
      </c>
      <c r="C118">
        <v>4.7829819999999996</v>
      </c>
      <c r="D118">
        <f t="shared" si="7"/>
        <v>4.7829819999999995E-2</v>
      </c>
      <c r="E118">
        <f t="shared" si="8"/>
        <v>9.4776444034415395</v>
      </c>
      <c r="F118">
        <f t="shared" si="9"/>
        <v>2.9523809523809526</v>
      </c>
      <c r="G118">
        <f t="shared" si="12"/>
        <v>89.825743438086732</v>
      </c>
      <c r="H118">
        <f t="shared" si="13"/>
        <v>-3.8908601201928574</v>
      </c>
      <c r="I118">
        <f t="shared" si="10"/>
        <v>278.79519967097906</v>
      </c>
      <c r="J118">
        <f t="shared" si="11"/>
        <v>42.344071743358697</v>
      </c>
    </row>
    <row r="119" spans="1:10" x14ac:dyDescent="0.25">
      <c r="A119">
        <v>119</v>
      </c>
      <c r="B119">
        <v>415</v>
      </c>
      <c r="C119">
        <v>4.7863340000000001</v>
      </c>
      <c r="D119">
        <f t="shared" si="7"/>
        <v>4.7863340000000004E-2</v>
      </c>
      <c r="E119">
        <f t="shared" si="8"/>
        <v>9.4703401320922804</v>
      </c>
      <c r="F119">
        <f t="shared" si="9"/>
        <v>2.9879518072289155</v>
      </c>
      <c r="G119">
        <f t="shared" si="12"/>
        <v>89.687342217517624</v>
      </c>
      <c r="H119">
        <f t="shared" si="13"/>
        <v>42.593085944816444</v>
      </c>
      <c r="I119">
        <f t="shared" si="10"/>
        <v>290.03283073041655</v>
      </c>
      <c r="J119">
        <f t="shared" si="11"/>
        <v>42.878502813847732</v>
      </c>
    </row>
    <row r="120" spans="1:10" x14ac:dyDescent="0.25">
      <c r="A120">
        <v>120</v>
      </c>
      <c r="B120">
        <v>410</v>
      </c>
      <c r="C120">
        <v>4.7491570000000003</v>
      </c>
      <c r="D120">
        <f t="shared" si="7"/>
        <v>4.7491570000000004E-2</v>
      </c>
      <c r="E120">
        <f t="shared" si="8"/>
        <v>9.5519300501232607</v>
      </c>
      <c r="F120">
        <f t="shared" si="9"/>
        <v>3.024390243902439</v>
      </c>
      <c r="G120">
        <f t="shared" si="12"/>
        <v>91.239367682447764</v>
      </c>
      <c r="H120">
        <f t="shared" si="13"/>
        <v>-46.663528450973274</v>
      </c>
      <c r="I120">
        <f t="shared" si="10"/>
        <v>301.54455035227954</v>
      </c>
      <c r="J120">
        <f t="shared" si="11"/>
        <v>43.425968788495041</v>
      </c>
    </row>
    <row r="121" spans="1:10" x14ac:dyDescent="0.25">
      <c r="A121">
        <v>121</v>
      </c>
      <c r="B121">
        <v>405</v>
      </c>
      <c r="C121">
        <v>4.7909550000000003</v>
      </c>
      <c r="D121">
        <f t="shared" si="7"/>
        <v>4.7909550000000002E-2</v>
      </c>
      <c r="E121">
        <f t="shared" si="8"/>
        <v>9.4602874059681472</v>
      </c>
      <c r="F121">
        <f t="shared" si="9"/>
        <v>3.0617283950617282</v>
      </c>
      <c r="G121">
        <f t="shared" si="12"/>
        <v>89.497037803519532</v>
      </c>
      <c r="H121">
        <f t="shared" si="13"/>
        <v>58.144499006503963</v>
      </c>
      <c r="I121">
        <f t="shared" si="10"/>
        <v>313.34050996480573</v>
      </c>
      <c r="J121">
        <f t="shared" si="11"/>
        <v>43.986952441528686</v>
      </c>
    </row>
    <row r="122" spans="1:10" x14ac:dyDescent="0.25">
      <c r="A122">
        <v>122</v>
      </c>
      <c r="B122">
        <v>400</v>
      </c>
      <c r="C122">
        <v>4.7377700000000003</v>
      </c>
      <c r="D122">
        <f t="shared" si="7"/>
        <v>4.7377700000000002E-2</v>
      </c>
      <c r="E122">
        <f t="shared" si="8"/>
        <v>9.5771770944694445</v>
      </c>
      <c r="F122">
        <f t="shared" si="9"/>
        <v>3.1</v>
      </c>
      <c r="G122">
        <f t="shared" si="12"/>
        <v>91.722321098830193</v>
      </c>
      <c r="H122">
        <f t="shared" si="13"/>
        <v>-32.152485725392403</v>
      </c>
      <c r="I122">
        <f t="shared" si="10"/>
        <v>325.43136856764511</v>
      </c>
      <c r="J122">
        <f t="shared" si="11"/>
        <v>44.561960685888195</v>
      </c>
    </row>
    <row r="123" spans="1:10" x14ac:dyDescent="0.25">
      <c r="A123">
        <v>123</v>
      </c>
      <c r="B123">
        <v>395</v>
      </c>
      <c r="C123">
        <v>4.7676980000000002</v>
      </c>
      <c r="D123">
        <f t="shared" si="7"/>
        <v>4.7676980000000001E-2</v>
      </c>
      <c r="E123">
        <f t="shared" si="8"/>
        <v>9.5110799218188777</v>
      </c>
      <c r="F123">
        <f t="shared" si="9"/>
        <v>3.1392405063291138</v>
      </c>
      <c r="G123">
        <f t="shared" si="12"/>
        <v>90.460641279226195</v>
      </c>
      <c r="H123">
        <f t="shared" si="13"/>
        <v>-9.2555985006400796</v>
      </c>
      <c r="I123">
        <f t="shared" si="10"/>
        <v>337.82832485663221</v>
      </c>
      <c r="J123">
        <f t="shared" si="11"/>
        <v>45.151526100990964</v>
      </c>
    </row>
    <row r="124" spans="1:10" x14ac:dyDescent="0.25">
      <c r="A124">
        <v>124</v>
      </c>
      <c r="B124">
        <v>390</v>
      </c>
      <c r="C124">
        <v>4.7766469999999996</v>
      </c>
      <c r="D124">
        <f t="shared" si="7"/>
        <v>4.7766469999999998E-2</v>
      </c>
      <c r="E124">
        <f t="shared" si="8"/>
        <v>9.4914769257207094</v>
      </c>
      <c r="F124">
        <f t="shared" si="9"/>
        <v>3.1794871794871793</v>
      </c>
      <c r="G124">
        <f t="shared" si="12"/>
        <v>90.088134231488652</v>
      </c>
      <c r="H124">
        <f t="shared" si="13"/>
        <v>85.126974472440097</v>
      </c>
      <c r="I124">
        <f t="shared" si="10"/>
        <v>350.54315181969594</v>
      </c>
      <c r="J124">
        <f t="shared" si="11"/>
        <v>45.756208578019454</v>
      </c>
    </row>
    <row r="125" spans="1:10" x14ac:dyDescent="0.25">
      <c r="A125">
        <v>125</v>
      </c>
      <c r="B125">
        <v>385</v>
      </c>
      <c r="C125">
        <v>4.6942170000000001</v>
      </c>
      <c r="D125">
        <f t="shared" si="7"/>
        <v>4.6942169999999998E-2</v>
      </c>
      <c r="E125">
        <f t="shared" si="8"/>
        <v>9.6748747163191329</v>
      </c>
      <c r="F125">
        <f t="shared" si="9"/>
        <v>3.220779220779221</v>
      </c>
      <c r="G125">
        <f t="shared" si="12"/>
        <v>93.603200776471226</v>
      </c>
      <c r="H125">
        <f t="shared" si="13"/>
        <v>67.354627761003812</v>
      </c>
      <c r="I125">
        <f t="shared" si="10"/>
        <v>363.58823402855364</v>
      </c>
      <c r="J125">
        <f t="shared" si="11"/>
        <v>46.376597093412329</v>
      </c>
    </row>
    <row r="126" spans="1:10" x14ac:dyDescent="0.25">
      <c r="A126">
        <v>126</v>
      </c>
      <c r="B126">
        <v>380</v>
      </c>
      <c r="C126">
        <v>4.6304309999999997</v>
      </c>
      <c r="D126">
        <f t="shared" si="7"/>
        <v>4.6304309999999994E-2</v>
      </c>
      <c r="E126">
        <f t="shared" si="8"/>
        <v>9.8212830417360308</v>
      </c>
      <c r="F126">
        <f t="shared" si="9"/>
        <v>3.263157894736842</v>
      </c>
      <c r="G126">
        <f t="shared" si="12"/>
        <v>96.45760058589174</v>
      </c>
      <c r="H126">
        <f t="shared" si="13"/>
        <v>27.075069784479762</v>
      </c>
      <c r="I126">
        <f t="shared" si="10"/>
        <v>376.97660787448649</v>
      </c>
      <c r="J126">
        <f t="shared" si="11"/>
        <v>47.013311622368164</v>
      </c>
    </row>
    <row r="127" spans="1:10" x14ac:dyDescent="0.25">
      <c r="A127">
        <v>127</v>
      </c>
      <c r="B127">
        <v>375</v>
      </c>
      <c r="C127">
        <v>4.6048790000000004</v>
      </c>
      <c r="D127">
        <f t="shared" si="7"/>
        <v>4.6048790000000006E-2</v>
      </c>
      <c r="E127">
        <f t="shared" si="8"/>
        <v>9.8810729995344513</v>
      </c>
      <c r="F127">
        <f t="shared" si="9"/>
        <v>3.3066666666666666</v>
      </c>
      <c r="G127">
        <f t="shared" si="12"/>
        <v>97.635603622128755</v>
      </c>
      <c r="H127">
        <f t="shared" si="13"/>
        <v>130.07519416891773</v>
      </c>
      <c r="I127">
        <f t="shared" si="10"/>
        <v>390.72200502297756</v>
      </c>
      <c r="J127">
        <f t="shared" si="11"/>
        <v>47.667005205429476</v>
      </c>
    </row>
    <row r="128" spans="1:10" x14ac:dyDescent="0.25">
      <c r="A128">
        <v>128</v>
      </c>
      <c r="B128">
        <v>370</v>
      </c>
      <c r="C128">
        <v>4.4849030000000001</v>
      </c>
      <c r="D128">
        <f t="shared" si="7"/>
        <v>4.4849029999999998E-2</v>
      </c>
      <c r="E128">
        <f t="shared" si="8"/>
        <v>10.17093764895184</v>
      </c>
      <c r="F128">
        <f t="shared" si="9"/>
        <v>3.3513513513513513</v>
      </c>
      <c r="G128">
        <f t="shared" si="12"/>
        <v>103.44797265886598</v>
      </c>
      <c r="H128">
        <f t="shared" si="13"/>
        <v>2.2241694217465637</v>
      </c>
      <c r="I128">
        <f t="shared" si="10"/>
        <v>404.83889939169808</v>
      </c>
      <c r="J128">
        <f t="shared" si="11"/>
        <v>48.338366182627595</v>
      </c>
    </row>
    <row r="129" spans="1:10" x14ac:dyDescent="0.25">
      <c r="A129">
        <v>129</v>
      </c>
      <c r="B129">
        <v>365</v>
      </c>
      <c r="C129">
        <v>4.4828809999999999</v>
      </c>
      <c r="D129">
        <f t="shared" si="7"/>
        <v>4.4828809999999997E-2</v>
      </c>
      <c r="E129">
        <f t="shared" si="8"/>
        <v>10.175956067158776</v>
      </c>
      <c r="F129">
        <f t="shared" si="9"/>
        <v>3.3972602739726026</v>
      </c>
      <c r="G129">
        <f t="shared" si="12"/>
        <v>103.55008188074549</v>
      </c>
      <c r="H129">
        <f t="shared" si="13"/>
        <v>114.24887861152206</v>
      </c>
      <c r="I129">
        <f t="shared" si="10"/>
        <v>419.34255798969843</v>
      </c>
      <c r="J129">
        <f t="shared" si="11"/>
        <v>49.028120611255801</v>
      </c>
    </row>
    <row r="130" spans="1:10" x14ac:dyDescent="0.25">
      <c r="A130">
        <v>130</v>
      </c>
      <c r="B130">
        <v>360</v>
      </c>
      <c r="C130">
        <v>4.379982</v>
      </c>
      <c r="D130">
        <f t="shared" ref="D130:D142" si="14">C130/100</f>
        <v>4.3799820000000003E-2</v>
      </c>
      <c r="E130">
        <f t="shared" ref="E130:E142" si="15">((1-D130)^2)/(2*D130)</f>
        <v>10.43747193746495</v>
      </c>
      <c r="F130">
        <f t="shared" ref="F130:F142" si="16">1240/B130</f>
        <v>3.4444444444444446</v>
      </c>
      <c r="G130">
        <f t="shared" si="12"/>
        <v>108.94082044536835</v>
      </c>
      <c r="H130">
        <f t="shared" si="13"/>
        <v>-264.12400891626538</v>
      </c>
      <c r="I130">
        <f t="shared" ref="I130:I142" si="17">$R$4*F130+$R$5</f>
        <v>434.24909599319926</v>
      </c>
      <c r="J130">
        <f t="shared" ref="J130:J142" si="18">$O$10*F130+$O$11</f>
        <v>49.737034885123677</v>
      </c>
    </row>
    <row r="131" spans="1:10" x14ac:dyDescent="0.25">
      <c r="A131">
        <v>131</v>
      </c>
      <c r="B131">
        <v>355</v>
      </c>
      <c r="C131">
        <v>4.6376749999999998</v>
      </c>
      <c r="D131">
        <f t="shared" si="14"/>
        <v>4.6376749999999994E-2</v>
      </c>
      <c r="E131">
        <f t="shared" si="15"/>
        <v>9.8044526938666756</v>
      </c>
      <c r="F131">
        <f t="shared" si="16"/>
        <v>3.492957746478873</v>
      </c>
      <c r="G131">
        <f t="shared" ref="G131:G142" si="19">(E131)^2</f>
        <v>96.127292626269508</v>
      </c>
      <c r="H131">
        <f t="shared" ref="H131:H142" si="20">(G132-G131)/(F132-F131)</f>
        <v>101.78381747965845</v>
      </c>
      <c r="I131">
        <f t="shared" si="17"/>
        <v>449.57553647567147</v>
      </c>
      <c r="J131">
        <f t="shared" si="18"/>
        <v>50.465918575156849</v>
      </c>
    </row>
    <row r="132" spans="1:10" x14ac:dyDescent="0.25">
      <c r="A132">
        <v>132</v>
      </c>
      <c r="B132">
        <v>350</v>
      </c>
      <c r="C132">
        <v>4.5300190000000002</v>
      </c>
      <c r="D132">
        <f t="shared" si="14"/>
        <v>4.5300190000000004E-2</v>
      </c>
      <c r="E132">
        <f t="shared" si="15"/>
        <v>10.060131394747309</v>
      </c>
      <c r="F132">
        <f t="shared" si="16"/>
        <v>3.5428571428571427</v>
      </c>
      <c r="G132">
        <f t="shared" si="19"/>
        <v>101.20624367958044</v>
      </c>
      <c r="H132">
        <f t="shared" si="20"/>
        <v>-99.301976718897762</v>
      </c>
      <c r="I132">
        <f t="shared" si="17"/>
        <v>465.33987525764314</v>
      </c>
      <c r="J132">
        <f t="shared" si="18"/>
        <v>51.215627513476676</v>
      </c>
    </row>
    <row r="133" spans="1:10" x14ac:dyDescent="0.25">
      <c r="A133">
        <v>133</v>
      </c>
      <c r="B133">
        <v>345</v>
      </c>
      <c r="C133">
        <v>4.6381100000000002</v>
      </c>
      <c r="D133">
        <f t="shared" si="14"/>
        <v>4.6381100000000001E-2</v>
      </c>
      <c r="E133">
        <f t="shared" si="15"/>
        <v>9.8034437134652919</v>
      </c>
      <c r="F133">
        <f t="shared" si="16"/>
        <v>3.5942028985507246</v>
      </c>
      <c r="G133">
        <f t="shared" si="19"/>
        <v>96.107508643082156</v>
      </c>
      <c r="H133">
        <f t="shared" si="20"/>
        <v>-175.00185808651554</v>
      </c>
      <c r="I133">
        <f t="shared" si="17"/>
        <v>481.56115139561393</v>
      </c>
      <c r="J133">
        <f t="shared" si="18"/>
        <v>51.987067145660845</v>
      </c>
    </row>
    <row r="134" spans="1:10" x14ac:dyDescent="0.25">
      <c r="A134">
        <v>134</v>
      </c>
      <c r="B134">
        <v>340</v>
      </c>
      <c r="C134">
        <v>4.856509</v>
      </c>
      <c r="D134">
        <f t="shared" si="14"/>
        <v>4.8565089999999998E-2</v>
      </c>
      <c r="E134">
        <f t="shared" si="15"/>
        <v>9.3197437497460438</v>
      </c>
      <c r="F134">
        <f t="shared" si="16"/>
        <v>3.6470588235294117</v>
      </c>
      <c r="G134">
        <f t="shared" si="19"/>
        <v>86.857623560930449</v>
      </c>
      <c r="H134">
        <f t="shared" si="20"/>
        <v>-40.536136297566358</v>
      </c>
      <c r="I134">
        <f t="shared" si="17"/>
        <v>498.25952389058375</v>
      </c>
      <c r="J134">
        <f t="shared" si="18"/>
        <v>52.781196178791618</v>
      </c>
    </row>
    <row r="135" spans="1:10" x14ac:dyDescent="0.25">
      <c r="A135">
        <v>135</v>
      </c>
      <c r="B135">
        <v>335</v>
      </c>
      <c r="C135">
        <v>4.9135049999999998</v>
      </c>
      <c r="D135">
        <f t="shared" si="14"/>
        <v>4.913505E-2</v>
      </c>
      <c r="E135">
        <f t="shared" si="15"/>
        <v>9.2006027585043935</v>
      </c>
      <c r="F135">
        <f t="shared" si="16"/>
        <v>3.7014925373134329</v>
      </c>
      <c r="G135">
        <f t="shared" si="19"/>
        <v>84.65109111979865</v>
      </c>
      <c r="H135">
        <f t="shared" si="20"/>
        <v>61.600762250080734</v>
      </c>
      <c r="I135">
        <f t="shared" si="17"/>
        <v>515.45635526600063</v>
      </c>
      <c r="J135">
        <f t="shared" si="18"/>
        <v>53.599030556194933</v>
      </c>
    </row>
    <row r="136" spans="1:10" x14ac:dyDescent="0.25">
      <c r="A136">
        <v>136</v>
      </c>
      <c r="B136">
        <v>330</v>
      </c>
      <c r="C136">
        <v>4.8251619999999997</v>
      </c>
      <c r="D136">
        <f t="shared" si="14"/>
        <v>4.8251619999999995E-2</v>
      </c>
      <c r="E136">
        <f t="shared" si="15"/>
        <v>9.3864721933960382</v>
      </c>
      <c r="F136">
        <f t="shared" si="16"/>
        <v>3.7575757575757578</v>
      </c>
      <c r="G136">
        <f t="shared" si="19"/>
        <v>88.105860237397039</v>
      </c>
      <c r="H136">
        <f t="shared" si="20"/>
        <v>110.47288088140775</v>
      </c>
      <c r="I136">
        <f t="shared" si="17"/>
        <v>533.17430274370281</v>
      </c>
      <c r="J136">
        <f t="shared" si="18"/>
        <v>54.441647793519579</v>
      </c>
    </row>
    <row r="137" spans="1:10" x14ac:dyDescent="0.25">
      <c r="A137">
        <v>137</v>
      </c>
      <c r="B137">
        <v>325</v>
      </c>
      <c r="C137">
        <v>4.6740599999999999</v>
      </c>
      <c r="D137">
        <f t="shared" si="14"/>
        <v>4.67406E-2</v>
      </c>
      <c r="E137">
        <f t="shared" si="15"/>
        <v>9.7207083743935669</v>
      </c>
      <c r="F137">
        <f t="shared" si="16"/>
        <v>3.8153846153846156</v>
      </c>
      <c r="G137">
        <f t="shared" si="19"/>
        <v>94.492171300005225</v>
      </c>
      <c r="H137">
        <f t="shared" si="20"/>
        <v>-208.07377211908039</v>
      </c>
      <c r="I137">
        <f t="shared" si="17"/>
        <v>551.43741783610358</v>
      </c>
      <c r="J137">
        <f t="shared" si="18"/>
        <v>55.310191715069593</v>
      </c>
    </row>
    <row r="138" spans="1:10" x14ac:dyDescent="0.25">
      <c r="A138">
        <v>138</v>
      </c>
      <c r="B138">
        <v>320</v>
      </c>
      <c r="C138">
        <v>4.9824029999999997</v>
      </c>
      <c r="D138">
        <f t="shared" si="14"/>
        <v>4.9824029999999998E-2</v>
      </c>
      <c r="E138">
        <f t="shared" si="15"/>
        <v>9.0602303142222826</v>
      </c>
      <c r="F138">
        <f t="shared" si="16"/>
        <v>3.875</v>
      </c>
      <c r="G138">
        <f t="shared" si="19"/>
        <v>82.0877733467524</v>
      </c>
      <c r="H138">
        <f t="shared" si="20"/>
        <v>-340.82086233706434</v>
      </c>
      <c r="I138">
        <f t="shared" si="17"/>
        <v>570.27125527514158</v>
      </c>
      <c r="J138">
        <f t="shared" si="18"/>
        <v>56.205877634168033</v>
      </c>
    </row>
    <row r="139" spans="1:10" x14ac:dyDescent="0.25">
      <c r="A139">
        <v>139</v>
      </c>
      <c r="B139">
        <v>315</v>
      </c>
      <c r="C139">
        <v>5.6884249999999996</v>
      </c>
      <c r="D139">
        <f t="shared" si="14"/>
        <v>5.6884249999999997E-2</v>
      </c>
      <c r="E139">
        <f t="shared" si="15"/>
        <v>7.8182213696942702</v>
      </c>
      <c r="F139">
        <f t="shared" si="16"/>
        <v>3.9365079365079363</v>
      </c>
      <c r="G139">
        <f t="shared" si="19"/>
        <v>61.124585385544151</v>
      </c>
      <c r="H139">
        <f t="shared" si="20"/>
        <v>163.0116104341617</v>
      </c>
      <c r="I139">
        <f t="shared" si="17"/>
        <v>589.70299231541912</v>
      </c>
      <c r="J139">
        <f t="shared" si="18"/>
        <v>57.129998026888657</v>
      </c>
    </row>
    <row r="140" spans="1:10" x14ac:dyDescent="0.25">
      <c r="A140">
        <v>140</v>
      </c>
      <c r="B140">
        <v>310</v>
      </c>
      <c r="C140">
        <v>5.303496</v>
      </c>
      <c r="D140">
        <f t="shared" si="14"/>
        <v>5.3034959999999999E-2</v>
      </c>
      <c r="E140">
        <f t="shared" si="15"/>
        <v>8.4542609910726974</v>
      </c>
      <c r="F140">
        <f t="shared" si="16"/>
        <v>4</v>
      </c>
      <c r="G140">
        <f t="shared" si="19"/>
        <v>71.4745289051735</v>
      </c>
      <c r="H140">
        <f t="shared" si="20"/>
        <v>-71.715412772880185</v>
      </c>
      <c r="I140">
        <f t="shared" si="17"/>
        <v>609.76155958280242</v>
      </c>
      <c r="J140">
        <f t="shared" si="18"/>
        <v>58.083928754858334</v>
      </c>
    </row>
    <row r="141" spans="1:10" x14ac:dyDescent="0.25">
      <c r="A141">
        <v>141</v>
      </c>
      <c r="B141">
        <v>305</v>
      </c>
      <c r="C141">
        <v>5.4680270000000002</v>
      </c>
      <c r="D141">
        <f t="shared" si="14"/>
        <v>5.4680270000000003E-2</v>
      </c>
      <c r="E141">
        <f t="shared" si="15"/>
        <v>8.1714061756395218</v>
      </c>
      <c r="F141">
        <f t="shared" si="16"/>
        <v>4.0655737704918034</v>
      </c>
      <c r="G141">
        <f t="shared" si="19"/>
        <v>66.771878887279712</v>
      </c>
      <c r="H141">
        <f t="shared" si="20"/>
        <v>160.42449715066846</v>
      </c>
      <c r="I141">
        <f t="shared" si="17"/>
        <v>630.47778479337853</v>
      </c>
      <c r="J141">
        <f t="shared" si="18"/>
        <v>59.069135900138491</v>
      </c>
    </row>
    <row r="142" spans="1:10" x14ac:dyDescent="0.25">
      <c r="A142">
        <v>142</v>
      </c>
      <c r="B142">
        <v>300</v>
      </c>
      <c r="C142">
        <v>5.109375</v>
      </c>
      <c r="D142">
        <f t="shared" si="14"/>
        <v>5.109375E-2</v>
      </c>
      <c r="E142">
        <f t="shared" si="15"/>
        <v>8.8114795967125374</v>
      </c>
      <c r="F142">
        <f t="shared" si="16"/>
        <v>4.1333333333333337</v>
      </c>
      <c r="G142">
        <f t="shared" si="19"/>
        <v>77.642172683281345</v>
      </c>
      <c r="H142">
        <f t="shared" si="20"/>
        <v>18.784396616922905</v>
      </c>
      <c r="I142">
        <f t="shared" si="17"/>
        <v>651.88455084430734</v>
      </c>
      <c r="J142">
        <f t="shared" si="18"/>
        <v>60.087183283594669</v>
      </c>
    </row>
    <row r="143" spans="1:10" x14ac:dyDescent="0.25">
      <c r="A143">
        <v>143</v>
      </c>
    </row>
    <row r="144" spans="1:10" x14ac:dyDescent="0.25">
      <c r="A144">
        <v>144</v>
      </c>
    </row>
    <row r="145" spans="1:1" x14ac:dyDescent="0.25">
      <c r="A145">
        <v>145</v>
      </c>
    </row>
    <row r="146" spans="1:1" x14ac:dyDescent="0.25">
      <c r="A146">
        <v>146</v>
      </c>
    </row>
    <row r="147" spans="1:1" x14ac:dyDescent="0.25">
      <c r="A147">
        <v>147</v>
      </c>
    </row>
    <row r="148" spans="1:1" x14ac:dyDescent="0.25">
      <c r="A148">
        <v>148</v>
      </c>
    </row>
    <row r="149" spans="1:1" x14ac:dyDescent="0.25">
      <c r="A149">
        <v>149</v>
      </c>
    </row>
    <row r="150" spans="1:1" x14ac:dyDescent="0.25">
      <c r="A150">
        <v>150</v>
      </c>
    </row>
    <row r="151" spans="1:1" x14ac:dyDescent="0.25">
      <c r="A151">
        <v>151</v>
      </c>
    </row>
    <row r="152" spans="1:1" x14ac:dyDescent="0.25">
      <c r="A152">
        <v>152</v>
      </c>
    </row>
    <row r="153" spans="1:1" x14ac:dyDescent="0.25">
      <c r="A153">
        <v>153</v>
      </c>
    </row>
    <row r="154" spans="1:1" x14ac:dyDescent="0.25">
      <c r="A154">
        <v>154</v>
      </c>
    </row>
    <row r="155" spans="1:1" x14ac:dyDescent="0.25">
      <c r="A155">
        <v>155</v>
      </c>
    </row>
    <row r="156" spans="1:1" x14ac:dyDescent="0.25">
      <c r="A156">
        <v>156</v>
      </c>
    </row>
    <row r="157" spans="1:1" x14ac:dyDescent="0.25">
      <c r="A157">
        <v>157</v>
      </c>
    </row>
    <row r="158" spans="1:1" x14ac:dyDescent="0.25">
      <c r="A158">
        <v>158</v>
      </c>
    </row>
    <row r="159" spans="1:1" x14ac:dyDescent="0.25">
      <c r="A159">
        <v>159</v>
      </c>
    </row>
    <row r="160" spans="1:1" x14ac:dyDescent="0.25">
      <c r="A160">
        <v>160</v>
      </c>
    </row>
    <row r="161" spans="1:1" x14ac:dyDescent="0.25">
      <c r="A161">
        <v>161</v>
      </c>
    </row>
    <row r="162" spans="1:1" x14ac:dyDescent="0.25">
      <c r="A162">
        <v>162</v>
      </c>
    </row>
    <row r="163" spans="1:1" x14ac:dyDescent="0.25">
      <c r="A163">
        <v>163</v>
      </c>
    </row>
    <row r="164" spans="1:1" x14ac:dyDescent="0.25">
      <c r="A164">
        <v>164</v>
      </c>
    </row>
    <row r="165" spans="1:1" x14ac:dyDescent="0.25">
      <c r="A165">
        <v>165</v>
      </c>
    </row>
    <row r="166" spans="1:1" x14ac:dyDescent="0.25">
      <c r="A166">
        <v>166</v>
      </c>
    </row>
    <row r="167" spans="1:1" x14ac:dyDescent="0.25">
      <c r="A167">
        <v>167</v>
      </c>
    </row>
    <row r="168" spans="1:1" x14ac:dyDescent="0.25">
      <c r="A168">
        <v>168</v>
      </c>
    </row>
    <row r="169" spans="1:1" x14ac:dyDescent="0.25">
      <c r="A169">
        <v>169</v>
      </c>
    </row>
    <row r="170" spans="1:1" x14ac:dyDescent="0.25">
      <c r="A170">
        <v>170</v>
      </c>
    </row>
    <row r="171" spans="1:1" x14ac:dyDescent="0.25">
      <c r="A171">
        <v>171</v>
      </c>
    </row>
    <row r="172" spans="1:1" x14ac:dyDescent="0.25">
      <c r="A172">
        <v>172</v>
      </c>
    </row>
    <row r="173" spans="1:1" x14ac:dyDescent="0.25">
      <c r="A173">
        <v>173</v>
      </c>
    </row>
    <row r="174" spans="1:1" x14ac:dyDescent="0.25">
      <c r="A174">
        <v>174</v>
      </c>
    </row>
    <row r="175" spans="1:1" x14ac:dyDescent="0.25">
      <c r="A175">
        <v>175</v>
      </c>
    </row>
    <row r="176" spans="1:1" x14ac:dyDescent="0.25">
      <c r="A176">
        <v>176</v>
      </c>
    </row>
    <row r="177" spans="1:1" x14ac:dyDescent="0.25">
      <c r="A177">
        <v>177</v>
      </c>
    </row>
    <row r="178" spans="1:1" x14ac:dyDescent="0.25">
      <c r="A178">
        <v>178</v>
      </c>
    </row>
    <row r="179" spans="1:1" x14ac:dyDescent="0.25">
      <c r="A179">
        <v>179</v>
      </c>
    </row>
    <row r="180" spans="1:1" x14ac:dyDescent="0.25">
      <c r="A180">
        <v>180</v>
      </c>
    </row>
    <row r="181" spans="1:1" x14ac:dyDescent="0.25">
      <c r="A181">
        <v>181</v>
      </c>
    </row>
    <row r="182" spans="1:1" x14ac:dyDescent="0.25">
      <c r="A182">
        <v>182</v>
      </c>
    </row>
    <row r="183" spans="1:1" x14ac:dyDescent="0.25">
      <c r="A183">
        <v>183</v>
      </c>
    </row>
    <row r="184" spans="1:1" x14ac:dyDescent="0.25">
      <c r="A184">
        <v>184</v>
      </c>
    </row>
    <row r="185" spans="1:1" x14ac:dyDescent="0.25">
      <c r="A185">
        <v>185</v>
      </c>
    </row>
    <row r="186" spans="1:1" x14ac:dyDescent="0.25">
      <c r="A186">
        <v>186</v>
      </c>
    </row>
    <row r="187" spans="1:1" x14ac:dyDescent="0.25">
      <c r="A187">
        <v>187</v>
      </c>
    </row>
    <row r="188" spans="1:1" x14ac:dyDescent="0.25">
      <c r="A188">
        <v>188</v>
      </c>
    </row>
    <row r="189" spans="1:1" x14ac:dyDescent="0.25">
      <c r="A189">
        <v>189</v>
      </c>
    </row>
    <row r="190" spans="1:1" x14ac:dyDescent="0.25">
      <c r="A190">
        <v>190</v>
      </c>
    </row>
    <row r="191" spans="1:1" x14ac:dyDescent="0.25">
      <c r="A191">
        <v>191</v>
      </c>
    </row>
    <row r="192" spans="1:1" x14ac:dyDescent="0.25">
      <c r="A192">
        <v>192</v>
      </c>
    </row>
    <row r="193" spans="1:1" x14ac:dyDescent="0.25">
      <c r="A193">
        <v>193</v>
      </c>
    </row>
    <row r="194" spans="1:1" x14ac:dyDescent="0.25">
      <c r="A194">
        <v>194</v>
      </c>
    </row>
    <row r="195" spans="1:1" x14ac:dyDescent="0.25">
      <c r="A195">
        <v>195</v>
      </c>
    </row>
    <row r="196" spans="1:1" x14ac:dyDescent="0.25">
      <c r="A196">
        <v>196</v>
      </c>
    </row>
    <row r="197" spans="1:1" x14ac:dyDescent="0.25">
      <c r="A197">
        <v>197</v>
      </c>
    </row>
    <row r="198" spans="1:1" x14ac:dyDescent="0.25">
      <c r="A198">
        <v>198</v>
      </c>
    </row>
    <row r="199" spans="1:1" x14ac:dyDescent="0.25">
      <c r="A199">
        <v>199</v>
      </c>
    </row>
    <row r="200" spans="1:1" x14ac:dyDescent="0.25">
      <c r="A200">
        <v>200</v>
      </c>
    </row>
    <row r="201" spans="1:1" x14ac:dyDescent="0.25">
      <c r="A201">
        <v>201</v>
      </c>
    </row>
    <row r="202" spans="1:1" x14ac:dyDescent="0.25">
      <c r="A202">
        <v>202</v>
      </c>
    </row>
    <row r="203" spans="1:1" x14ac:dyDescent="0.25">
      <c r="A203">
        <v>203</v>
      </c>
    </row>
    <row r="204" spans="1:1" x14ac:dyDescent="0.25">
      <c r="A204">
        <v>204</v>
      </c>
    </row>
    <row r="205" spans="1:1" x14ac:dyDescent="0.25">
      <c r="A205">
        <v>205</v>
      </c>
    </row>
    <row r="206" spans="1:1" x14ac:dyDescent="0.25">
      <c r="A206">
        <v>206</v>
      </c>
    </row>
    <row r="207" spans="1:1" x14ac:dyDescent="0.25">
      <c r="A207">
        <v>207</v>
      </c>
    </row>
    <row r="208" spans="1:1" x14ac:dyDescent="0.25">
      <c r="A208">
        <v>208</v>
      </c>
    </row>
    <row r="209" spans="1:1" x14ac:dyDescent="0.25">
      <c r="A209">
        <v>209</v>
      </c>
    </row>
    <row r="210" spans="1:1" x14ac:dyDescent="0.25">
      <c r="A210">
        <v>210</v>
      </c>
    </row>
    <row r="211" spans="1:1" x14ac:dyDescent="0.25">
      <c r="A211">
        <v>211</v>
      </c>
    </row>
    <row r="212" spans="1:1" x14ac:dyDescent="0.25">
      <c r="A212">
        <v>212</v>
      </c>
    </row>
    <row r="213" spans="1:1" x14ac:dyDescent="0.25">
      <c r="A213">
        <v>213</v>
      </c>
    </row>
    <row r="214" spans="1:1" x14ac:dyDescent="0.25">
      <c r="A214">
        <v>214</v>
      </c>
    </row>
    <row r="215" spans="1:1" x14ac:dyDescent="0.25">
      <c r="A215">
        <v>215</v>
      </c>
    </row>
    <row r="216" spans="1:1" x14ac:dyDescent="0.25">
      <c r="A216">
        <v>216</v>
      </c>
    </row>
    <row r="217" spans="1:1" x14ac:dyDescent="0.25">
      <c r="A217">
        <v>217</v>
      </c>
    </row>
    <row r="218" spans="1:1" x14ac:dyDescent="0.25">
      <c r="A218">
        <v>218</v>
      </c>
    </row>
    <row r="219" spans="1:1" x14ac:dyDescent="0.25">
      <c r="A219">
        <v>219</v>
      </c>
    </row>
    <row r="220" spans="1:1" x14ac:dyDescent="0.25">
      <c r="A220">
        <v>220</v>
      </c>
    </row>
    <row r="221" spans="1:1" x14ac:dyDescent="0.25">
      <c r="A221">
        <v>221</v>
      </c>
    </row>
    <row r="222" spans="1:1" x14ac:dyDescent="0.25">
      <c r="A222">
        <v>222</v>
      </c>
    </row>
    <row r="223" spans="1:1" x14ac:dyDescent="0.25">
      <c r="A223">
        <v>223</v>
      </c>
    </row>
    <row r="224" spans="1:1" x14ac:dyDescent="0.25">
      <c r="A224">
        <v>224</v>
      </c>
    </row>
    <row r="225" spans="1:1" x14ac:dyDescent="0.25">
      <c r="A225">
        <v>225</v>
      </c>
    </row>
    <row r="226" spans="1:1" x14ac:dyDescent="0.25">
      <c r="A226">
        <v>226</v>
      </c>
    </row>
    <row r="227" spans="1:1" x14ac:dyDescent="0.25">
      <c r="A227">
        <v>227</v>
      </c>
    </row>
    <row r="228" spans="1:1" x14ac:dyDescent="0.25">
      <c r="A228">
        <v>228</v>
      </c>
    </row>
    <row r="229" spans="1:1" x14ac:dyDescent="0.25">
      <c r="A229">
        <v>229</v>
      </c>
    </row>
    <row r="230" spans="1:1" x14ac:dyDescent="0.25">
      <c r="A230">
        <v>230</v>
      </c>
    </row>
    <row r="231" spans="1:1" x14ac:dyDescent="0.25">
      <c r="A231">
        <v>231</v>
      </c>
    </row>
    <row r="232" spans="1:1" x14ac:dyDescent="0.25">
      <c r="A232">
        <v>232</v>
      </c>
    </row>
    <row r="233" spans="1:1" x14ac:dyDescent="0.25">
      <c r="A233">
        <v>233</v>
      </c>
    </row>
    <row r="234" spans="1:1" x14ac:dyDescent="0.25">
      <c r="A234">
        <v>234</v>
      </c>
    </row>
    <row r="235" spans="1:1" x14ac:dyDescent="0.25">
      <c r="A235">
        <v>235</v>
      </c>
    </row>
    <row r="236" spans="1:1" x14ac:dyDescent="0.25">
      <c r="A236">
        <v>236</v>
      </c>
    </row>
    <row r="237" spans="1:1" x14ac:dyDescent="0.25">
      <c r="A237">
        <v>237</v>
      </c>
    </row>
    <row r="238" spans="1:1" x14ac:dyDescent="0.25">
      <c r="A238">
        <v>238</v>
      </c>
    </row>
    <row r="239" spans="1:1" x14ac:dyDescent="0.25">
      <c r="A239">
        <v>239</v>
      </c>
    </row>
    <row r="240" spans="1:1" x14ac:dyDescent="0.25">
      <c r="A240">
        <v>240</v>
      </c>
    </row>
    <row r="241" spans="1:1" x14ac:dyDescent="0.25">
      <c r="A241">
        <v>241</v>
      </c>
    </row>
    <row r="242" spans="1:1" x14ac:dyDescent="0.25">
      <c r="A242">
        <v>242</v>
      </c>
    </row>
    <row r="243" spans="1:1" x14ac:dyDescent="0.25">
      <c r="A243">
        <v>243</v>
      </c>
    </row>
    <row r="244" spans="1:1" x14ac:dyDescent="0.25">
      <c r="A244">
        <v>244</v>
      </c>
    </row>
    <row r="245" spans="1:1" x14ac:dyDescent="0.25">
      <c r="A245">
        <v>245</v>
      </c>
    </row>
    <row r="246" spans="1:1" x14ac:dyDescent="0.25">
      <c r="A246">
        <v>246</v>
      </c>
    </row>
    <row r="247" spans="1:1" x14ac:dyDescent="0.25">
      <c r="A247">
        <v>247</v>
      </c>
    </row>
    <row r="248" spans="1:1" x14ac:dyDescent="0.25">
      <c r="A248">
        <v>248</v>
      </c>
    </row>
    <row r="249" spans="1:1" x14ac:dyDescent="0.25">
      <c r="A249">
        <v>249</v>
      </c>
    </row>
    <row r="250" spans="1:1" x14ac:dyDescent="0.25">
      <c r="A250">
        <v>250</v>
      </c>
    </row>
    <row r="251" spans="1:1" x14ac:dyDescent="0.25">
      <c r="A251">
        <v>251</v>
      </c>
    </row>
    <row r="252" spans="1:1" x14ac:dyDescent="0.25">
      <c r="A252">
        <v>252</v>
      </c>
    </row>
    <row r="253" spans="1:1" x14ac:dyDescent="0.25">
      <c r="A253">
        <v>253</v>
      </c>
    </row>
    <row r="254" spans="1:1" x14ac:dyDescent="0.25">
      <c r="A254">
        <v>254</v>
      </c>
    </row>
    <row r="255" spans="1:1" x14ac:dyDescent="0.25">
      <c r="A255">
        <v>255</v>
      </c>
    </row>
    <row r="256" spans="1:1" x14ac:dyDescent="0.25">
      <c r="A256">
        <v>256</v>
      </c>
    </row>
    <row r="257" spans="1:1" x14ac:dyDescent="0.25">
      <c r="A257">
        <v>257</v>
      </c>
    </row>
    <row r="258" spans="1:1" x14ac:dyDescent="0.25">
      <c r="A258">
        <v>258</v>
      </c>
    </row>
    <row r="259" spans="1:1" x14ac:dyDescent="0.25">
      <c r="A259">
        <v>259</v>
      </c>
    </row>
    <row r="260" spans="1:1" x14ac:dyDescent="0.25">
      <c r="A260">
        <v>260</v>
      </c>
    </row>
    <row r="261" spans="1:1" x14ac:dyDescent="0.25">
      <c r="A261">
        <v>261</v>
      </c>
    </row>
    <row r="262" spans="1:1" x14ac:dyDescent="0.25">
      <c r="A262">
        <v>262</v>
      </c>
    </row>
    <row r="263" spans="1:1" x14ac:dyDescent="0.25">
      <c r="A263">
        <v>263</v>
      </c>
    </row>
    <row r="264" spans="1:1" x14ac:dyDescent="0.25">
      <c r="A264">
        <v>264</v>
      </c>
    </row>
    <row r="265" spans="1:1" x14ac:dyDescent="0.25">
      <c r="A265">
        <v>265</v>
      </c>
    </row>
    <row r="266" spans="1:1" x14ac:dyDescent="0.25">
      <c r="A266">
        <v>266</v>
      </c>
    </row>
    <row r="267" spans="1:1" x14ac:dyDescent="0.25">
      <c r="A267">
        <v>267</v>
      </c>
    </row>
    <row r="268" spans="1:1" x14ac:dyDescent="0.25">
      <c r="A268">
        <v>268</v>
      </c>
    </row>
    <row r="269" spans="1:1" x14ac:dyDescent="0.25">
      <c r="A269">
        <v>269</v>
      </c>
    </row>
    <row r="270" spans="1:1" x14ac:dyDescent="0.25">
      <c r="A270">
        <v>270</v>
      </c>
    </row>
    <row r="271" spans="1:1" x14ac:dyDescent="0.25">
      <c r="A271">
        <v>271</v>
      </c>
    </row>
    <row r="272" spans="1:1" x14ac:dyDescent="0.25">
      <c r="A272">
        <v>272</v>
      </c>
    </row>
    <row r="273" spans="1:1" x14ac:dyDescent="0.25">
      <c r="A273">
        <v>273</v>
      </c>
    </row>
    <row r="274" spans="1:1" x14ac:dyDescent="0.25">
      <c r="A274">
        <v>274</v>
      </c>
    </row>
    <row r="275" spans="1:1" x14ac:dyDescent="0.25">
      <c r="A275">
        <v>275</v>
      </c>
    </row>
    <row r="276" spans="1:1" x14ac:dyDescent="0.25">
      <c r="A276">
        <v>276</v>
      </c>
    </row>
    <row r="277" spans="1:1" x14ac:dyDescent="0.25">
      <c r="A277">
        <v>277</v>
      </c>
    </row>
    <row r="278" spans="1:1" x14ac:dyDescent="0.25">
      <c r="A278">
        <v>278</v>
      </c>
    </row>
    <row r="279" spans="1:1" x14ac:dyDescent="0.25">
      <c r="A279">
        <v>279</v>
      </c>
    </row>
    <row r="280" spans="1:1" x14ac:dyDescent="0.25">
      <c r="A280">
        <v>280</v>
      </c>
    </row>
    <row r="281" spans="1:1" x14ac:dyDescent="0.25">
      <c r="A281">
        <v>281</v>
      </c>
    </row>
    <row r="282" spans="1:1" x14ac:dyDescent="0.25">
      <c r="A282">
        <v>282</v>
      </c>
    </row>
    <row r="283" spans="1:1" x14ac:dyDescent="0.25">
      <c r="A283">
        <v>283</v>
      </c>
    </row>
    <row r="284" spans="1:1" x14ac:dyDescent="0.25">
      <c r="A284">
        <v>284</v>
      </c>
    </row>
    <row r="285" spans="1:1" x14ac:dyDescent="0.25">
      <c r="A285">
        <v>285</v>
      </c>
    </row>
    <row r="286" spans="1:1" x14ac:dyDescent="0.25">
      <c r="A286">
        <v>286</v>
      </c>
    </row>
    <row r="287" spans="1:1" x14ac:dyDescent="0.25">
      <c r="A287">
        <v>287</v>
      </c>
    </row>
    <row r="288" spans="1:1" x14ac:dyDescent="0.25">
      <c r="A288">
        <v>288</v>
      </c>
    </row>
    <row r="289" spans="1:1" x14ac:dyDescent="0.25">
      <c r="A289">
        <v>289</v>
      </c>
    </row>
    <row r="290" spans="1:1" x14ac:dyDescent="0.25">
      <c r="A290">
        <v>290</v>
      </c>
    </row>
    <row r="291" spans="1:1" x14ac:dyDescent="0.25">
      <c r="A291">
        <v>291</v>
      </c>
    </row>
    <row r="292" spans="1:1" x14ac:dyDescent="0.25">
      <c r="A292">
        <v>292</v>
      </c>
    </row>
    <row r="293" spans="1:1" x14ac:dyDescent="0.25">
      <c r="A293">
        <v>293</v>
      </c>
    </row>
    <row r="294" spans="1:1" x14ac:dyDescent="0.25">
      <c r="A294">
        <v>294</v>
      </c>
    </row>
    <row r="295" spans="1:1" x14ac:dyDescent="0.25">
      <c r="A295">
        <v>295</v>
      </c>
    </row>
    <row r="296" spans="1:1" x14ac:dyDescent="0.25">
      <c r="A296">
        <v>296</v>
      </c>
    </row>
    <row r="297" spans="1:1" x14ac:dyDescent="0.25">
      <c r="A297">
        <v>297</v>
      </c>
    </row>
    <row r="298" spans="1:1" x14ac:dyDescent="0.25">
      <c r="A298">
        <v>298</v>
      </c>
    </row>
    <row r="299" spans="1:1" x14ac:dyDescent="0.25">
      <c r="A299">
        <v>299</v>
      </c>
    </row>
    <row r="300" spans="1:1" x14ac:dyDescent="0.25">
      <c r="A300">
        <v>300</v>
      </c>
    </row>
    <row r="301" spans="1:1" x14ac:dyDescent="0.25">
      <c r="A301">
        <v>301</v>
      </c>
    </row>
    <row r="302" spans="1:1" x14ac:dyDescent="0.25">
      <c r="A302">
        <v>302</v>
      </c>
    </row>
    <row r="303" spans="1:1" x14ac:dyDescent="0.25">
      <c r="A303">
        <v>303</v>
      </c>
    </row>
    <row r="304" spans="1:1" x14ac:dyDescent="0.25">
      <c r="A304">
        <v>304</v>
      </c>
    </row>
    <row r="305" spans="1:1" x14ac:dyDescent="0.25">
      <c r="A305">
        <v>305</v>
      </c>
    </row>
    <row r="306" spans="1:1" x14ac:dyDescent="0.25">
      <c r="A306">
        <v>306</v>
      </c>
    </row>
    <row r="307" spans="1:1" x14ac:dyDescent="0.25">
      <c r="A307">
        <v>307</v>
      </c>
    </row>
    <row r="308" spans="1:1" x14ac:dyDescent="0.25">
      <c r="A308">
        <v>308</v>
      </c>
    </row>
    <row r="309" spans="1:1" x14ac:dyDescent="0.25">
      <c r="A309">
        <v>309</v>
      </c>
    </row>
    <row r="310" spans="1:1" x14ac:dyDescent="0.25">
      <c r="A310">
        <v>310</v>
      </c>
    </row>
    <row r="311" spans="1:1" x14ac:dyDescent="0.25">
      <c r="A311">
        <v>311</v>
      </c>
    </row>
    <row r="312" spans="1:1" x14ac:dyDescent="0.25">
      <c r="A312">
        <v>312</v>
      </c>
    </row>
    <row r="313" spans="1:1" x14ac:dyDescent="0.25">
      <c r="A313">
        <v>313</v>
      </c>
    </row>
    <row r="314" spans="1:1" x14ac:dyDescent="0.25">
      <c r="A314">
        <v>314</v>
      </c>
    </row>
    <row r="315" spans="1:1" x14ac:dyDescent="0.25">
      <c r="A315">
        <v>315</v>
      </c>
    </row>
    <row r="316" spans="1:1" x14ac:dyDescent="0.25">
      <c r="A316">
        <v>316</v>
      </c>
    </row>
    <row r="317" spans="1:1" x14ac:dyDescent="0.25">
      <c r="A317">
        <v>317</v>
      </c>
    </row>
    <row r="318" spans="1:1" x14ac:dyDescent="0.25">
      <c r="A318">
        <v>318</v>
      </c>
    </row>
    <row r="319" spans="1:1" x14ac:dyDescent="0.25">
      <c r="A319">
        <v>319</v>
      </c>
    </row>
    <row r="320" spans="1:1" x14ac:dyDescent="0.25">
      <c r="A320">
        <v>320</v>
      </c>
    </row>
    <row r="321" spans="1:1" x14ac:dyDescent="0.25">
      <c r="A321">
        <v>321</v>
      </c>
    </row>
    <row r="322" spans="1:1" x14ac:dyDescent="0.25">
      <c r="A322">
        <v>322</v>
      </c>
    </row>
    <row r="323" spans="1:1" x14ac:dyDescent="0.25">
      <c r="A323">
        <v>323</v>
      </c>
    </row>
    <row r="324" spans="1:1" x14ac:dyDescent="0.25">
      <c r="A324">
        <v>324</v>
      </c>
    </row>
    <row r="325" spans="1:1" x14ac:dyDescent="0.25">
      <c r="A325">
        <v>325</v>
      </c>
    </row>
    <row r="326" spans="1:1" x14ac:dyDescent="0.25">
      <c r="A326">
        <v>326</v>
      </c>
    </row>
    <row r="327" spans="1:1" x14ac:dyDescent="0.25">
      <c r="A327">
        <v>327</v>
      </c>
    </row>
    <row r="328" spans="1:1" x14ac:dyDescent="0.25">
      <c r="A328">
        <v>328</v>
      </c>
    </row>
    <row r="329" spans="1:1" x14ac:dyDescent="0.25">
      <c r="A329">
        <v>329</v>
      </c>
    </row>
    <row r="330" spans="1:1" x14ac:dyDescent="0.25">
      <c r="A330">
        <v>330</v>
      </c>
    </row>
    <row r="331" spans="1:1" x14ac:dyDescent="0.25">
      <c r="A331">
        <v>331</v>
      </c>
    </row>
    <row r="332" spans="1:1" x14ac:dyDescent="0.25">
      <c r="A332">
        <v>332</v>
      </c>
    </row>
    <row r="333" spans="1:1" x14ac:dyDescent="0.25">
      <c r="A333">
        <v>333</v>
      </c>
    </row>
    <row r="334" spans="1:1" x14ac:dyDescent="0.25">
      <c r="A334">
        <v>334</v>
      </c>
    </row>
    <row r="335" spans="1:1" x14ac:dyDescent="0.25">
      <c r="A335">
        <v>335</v>
      </c>
    </row>
    <row r="336" spans="1:1" x14ac:dyDescent="0.25">
      <c r="A336">
        <v>336</v>
      </c>
    </row>
    <row r="337" spans="1:1" x14ac:dyDescent="0.25">
      <c r="A337">
        <v>337</v>
      </c>
    </row>
    <row r="338" spans="1:1" x14ac:dyDescent="0.25">
      <c r="A338">
        <v>338</v>
      </c>
    </row>
    <row r="339" spans="1:1" x14ac:dyDescent="0.25">
      <c r="A339">
        <v>339</v>
      </c>
    </row>
    <row r="340" spans="1:1" x14ac:dyDescent="0.25">
      <c r="A340">
        <v>340</v>
      </c>
    </row>
    <row r="341" spans="1:1" x14ac:dyDescent="0.25">
      <c r="A341">
        <v>341</v>
      </c>
    </row>
    <row r="342" spans="1:1" x14ac:dyDescent="0.25">
      <c r="A342">
        <v>342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62"/>
  <sheetViews>
    <sheetView workbookViewId="0">
      <pane ySplit="1" topLeftCell="A2" activePane="bottomLeft" state="frozen"/>
      <selection pane="bottomLeft" activeCell="M7" sqref="M7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2000</v>
      </c>
      <c r="C2">
        <v>17.158617</v>
      </c>
      <c r="D2">
        <f t="shared" ref="D2:D65" si="0">C2/100</f>
        <v>0.17158616999999998</v>
      </c>
      <c r="E2">
        <f t="shared" ref="E2:E65" si="1">((1-D2)^2)/(2*D2)</f>
        <v>1.9997808498647327</v>
      </c>
      <c r="F2">
        <f t="shared" ref="F2:F65" si="2">1240/B2</f>
        <v>0.62</v>
      </c>
      <c r="G2">
        <f>(E2)^2</f>
        <v>3.9991234474857125</v>
      </c>
      <c r="H2">
        <f>(G3-G2)/(F3-F2)</f>
        <v>32800938.373888887</v>
      </c>
      <c r="I2">
        <f t="shared" ref="I2:I65" si="3">$R$4*F2+$R$5</f>
        <v>-584.51173973850541</v>
      </c>
      <c r="J2">
        <f t="shared" ref="J2:J65" si="4">$O$10*F2+$O$11</f>
        <v>22.354478823708718</v>
      </c>
      <c r="L2" t="s">
        <v>9</v>
      </c>
      <c r="N2">
        <v>1.5</v>
      </c>
      <c r="O2">
        <f>MATCH(N2,F:F,1)</f>
        <v>236</v>
      </c>
      <c r="P2" t="s">
        <v>10</v>
      </c>
      <c r="R2">
        <v>3.5</v>
      </c>
      <c r="S2">
        <f>MATCH(R2,F:F,1)</f>
        <v>331</v>
      </c>
    </row>
    <row r="3" spans="1:19" x14ac:dyDescent="0.25">
      <c r="A3">
        <v>3</v>
      </c>
      <c r="B3">
        <v>1995</v>
      </c>
      <c r="C3">
        <v>-0.22244900000000001</v>
      </c>
      <c r="D3">
        <f t="shared" si="0"/>
        <v>-2.22449E-3</v>
      </c>
      <c r="E3">
        <f t="shared" si="1"/>
        <v>-225.77173382567688</v>
      </c>
      <c r="F3">
        <f t="shared" si="2"/>
        <v>0.62155388471177941</v>
      </c>
      <c r="G3">
        <f t="shared" ref="G3:G66" si="5">(E3)^2</f>
        <v>50972.875794652289</v>
      </c>
      <c r="H3">
        <f t="shared" ref="H3:H66" si="6">(G4-G3)/(F4-F3)</f>
        <v>-32638452.709344588</v>
      </c>
      <c r="I3">
        <f t="shared" si="3"/>
        <v>-583.89167131159957</v>
      </c>
      <c r="J3">
        <f t="shared" si="4"/>
        <v>22.363046195444454</v>
      </c>
    </row>
    <row r="4" spans="1:19" x14ac:dyDescent="0.25">
      <c r="A4">
        <v>4</v>
      </c>
      <c r="B4">
        <v>1990</v>
      </c>
      <c r="C4">
        <v>23.151014</v>
      </c>
      <c r="D4">
        <f t="shared" si="0"/>
        <v>0.23151014</v>
      </c>
      <c r="E4">
        <f t="shared" si="1"/>
        <v>1.2754876847355792</v>
      </c>
      <c r="F4">
        <f t="shared" si="2"/>
        <v>0.62311557788944727</v>
      </c>
      <c r="G4">
        <f t="shared" si="5"/>
        <v>1.6268688339121282</v>
      </c>
      <c r="H4">
        <f t="shared" si="6"/>
        <v>71852.916803274915</v>
      </c>
      <c r="I4">
        <f t="shared" si="3"/>
        <v>-583.26848696295042</v>
      </c>
      <c r="J4">
        <f t="shared" si="4"/>
        <v>22.371656619299468</v>
      </c>
      <c r="L4" t="s">
        <v>11</v>
      </c>
      <c r="M4" t="s">
        <v>12</v>
      </c>
      <c r="N4" t="s">
        <v>13</v>
      </c>
      <c r="O4">
        <f>VLOOKUP(M6,A:H,6,FALSE)</f>
        <v>2.2142857142857144</v>
      </c>
      <c r="P4" t="s">
        <v>14</v>
      </c>
      <c r="Q4" t="s">
        <v>15</v>
      </c>
      <c r="R4">
        <f>VLOOKUP(M6,A:J,8,FALSE)</f>
        <v>399.04403602493784</v>
      </c>
    </row>
    <row r="5" spans="1:19" x14ac:dyDescent="0.25">
      <c r="A5">
        <v>5</v>
      </c>
      <c r="B5">
        <v>1985</v>
      </c>
      <c r="C5">
        <v>-5.170553</v>
      </c>
      <c r="D5">
        <f t="shared" si="0"/>
        <v>-5.170553E-2</v>
      </c>
      <c r="E5">
        <f t="shared" si="1"/>
        <v>-10.695998298756255</v>
      </c>
      <c r="F5">
        <f t="shared" si="2"/>
        <v>0.62468513853904284</v>
      </c>
      <c r="G5">
        <f t="shared" si="5"/>
        <v>114.4043796069967</v>
      </c>
      <c r="H5">
        <f t="shared" si="6"/>
        <v>102757.19893952401</v>
      </c>
      <c r="I5">
        <f t="shared" si="3"/>
        <v>-582.64216314654982</v>
      </c>
      <c r="J5">
        <f t="shared" si="4"/>
        <v>22.380310420604633</v>
      </c>
      <c r="L5">
        <f>MAX(INDEX(H:H,O2):INDEX(H:H,S2))</f>
        <v>399.04403602493784</v>
      </c>
      <c r="M5">
        <f>MATCH(L5,H:H,0)</f>
        <v>290</v>
      </c>
      <c r="N5" t="s">
        <v>16</v>
      </c>
      <c r="O5">
        <f>VLOOKUP(M6,A:H,7,FALSE)</f>
        <v>51.678466266966907</v>
      </c>
      <c r="Q5" t="s">
        <v>17</v>
      </c>
      <c r="R5">
        <f>O5-R4*O4</f>
        <v>-831.91904207396692</v>
      </c>
    </row>
    <row r="6" spans="1:19" x14ac:dyDescent="0.25">
      <c r="A6">
        <v>6</v>
      </c>
      <c r="B6">
        <v>1980</v>
      </c>
      <c r="C6">
        <v>2.8386230000000001</v>
      </c>
      <c r="D6">
        <f t="shared" si="0"/>
        <v>2.8386230000000002E-2</v>
      </c>
      <c r="E6">
        <f t="shared" si="1"/>
        <v>16.628367311432566</v>
      </c>
      <c r="F6">
        <f t="shared" si="2"/>
        <v>0.6262626262626263</v>
      </c>
      <c r="G6">
        <f t="shared" si="5"/>
        <v>276.50259944391911</v>
      </c>
      <c r="H6">
        <f t="shared" si="6"/>
        <v>-152225.178245491</v>
      </c>
      <c r="I6">
        <f t="shared" si="3"/>
        <v>-582.01267607855129</v>
      </c>
      <c r="J6">
        <f t="shared" si="4"/>
        <v>22.389007927976998</v>
      </c>
      <c r="M6">
        <v>290</v>
      </c>
    </row>
    <row r="7" spans="1:19" x14ac:dyDescent="0.25">
      <c r="A7">
        <v>7</v>
      </c>
      <c r="B7">
        <v>1975</v>
      </c>
      <c r="C7">
        <v>-10.250572999999999</v>
      </c>
      <c r="D7">
        <f t="shared" si="0"/>
        <v>-0.10250572999999999</v>
      </c>
      <c r="E7">
        <f t="shared" si="1"/>
        <v>-5.9290289659067508</v>
      </c>
      <c r="F7">
        <f t="shared" si="2"/>
        <v>0.6278481012658228</v>
      </c>
      <c r="G7">
        <f t="shared" si="5"/>
        <v>35.153384478561271</v>
      </c>
      <c r="H7">
        <f t="shared" si="6"/>
        <v>-21638.748296797141</v>
      </c>
      <c r="I7">
        <f t="shared" si="3"/>
        <v>-581.38000173425917</v>
      </c>
      <c r="J7">
        <f t="shared" si="4"/>
        <v>22.397749473361372</v>
      </c>
      <c r="O7" t="s">
        <v>13</v>
      </c>
      <c r="P7" t="s">
        <v>18</v>
      </c>
    </row>
    <row r="8" spans="1:19" x14ac:dyDescent="0.25">
      <c r="A8">
        <v>8</v>
      </c>
      <c r="B8">
        <v>1970</v>
      </c>
      <c r="C8">
        <v>29.944564</v>
      </c>
      <c r="D8">
        <f t="shared" si="0"/>
        <v>0.29944564000000001</v>
      </c>
      <c r="E8">
        <f t="shared" si="1"/>
        <v>0.81947496599885283</v>
      </c>
      <c r="F8">
        <f t="shared" si="2"/>
        <v>0.62944162436548223</v>
      </c>
      <c r="G8">
        <f t="shared" si="5"/>
        <v>0.67153921989882104</v>
      </c>
      <c r="H8">
        <f t="shared" si="6"/>
        <v>-218.28329136589377</v>
      </c>
      <c r="I8">
        <f t="shared" si="3"/>
        <v>-580.74411584507197</v>
      </c>
      <c r="J8">
        <f t="shared" si="4"/>
        <v>22.40653539207257</v>
      </c>
      <c r="L8" t="s">
        <v>19</v>
      </c>
      <c r="N8">
        <v>1.6</v>
      </c>
      <c r="O8">
        <f>VLOOKUP(N8,F:I,1,TRUE)</f>
        <v>1.6</v>
      </c>
      <c r="P8">
        <f>VLOOKUP(O8,F:I,2,FALSE)</f>
        <v>27.757726720657747</v>
      </c>
      <c r="R8" t="e">
        <f>INDEX(3,4)</f>
        <v>#REF!</v>
      </c>
    </row>
    <row r="9" spans="1:19" x14ac:dyDescent="0.25">
      <c r="A9">
        <v>9</v>
      </c>
      <c r="B9">
        <v>1965</v>
      </c>
      <c r="C9">
        <v>36.044747999999998</v>
      </c>
      <c r="D9">
        <f t="shared" si="0"/>
        <v>0.36044747999999999</v>
      </c>
      <c r="E9">
        <f t="shared" si="1"/>
        <v>0.56738838323734508</v>
      </c>
      <c r="F9">
        <f t="shared" si="2"/>
        <v>0.63104325699745545</v>
      </c>
      <c r="G9">
        <f t="shared" si="5"/>
        <v>0.32192957743268835</v>
      </c>
      <c r="H9">
        <f t="shared" si="6"/>
        <v>4195.8360512766558</v>
      </c>
      <c r="I9">
        <f t="shared" si="3"/>
        <v>-580.10499389538018</v>
      </c>
      <c r="J9">
        <f t="shared" si="4"/>
        <v>22.415366022838278</v>
      </c>
      <c r="L9" t="s">
        <v>20</v>
      </c>
      <c r="N9">
        <v>1.9</v>
      </c>
      <c r="O9">
        <f>VLOOKUP(N9,F:I,1,TRUE)</f>
        <v>1.8931297709923665</v>
      </c>
      <c r="P9">
        <f>VLOOKUP(O9,F:I,2,FALSE)</f>
        <v>29.373903066216577</v>
      </c>
    </row>
    <row r="10" spans="1:19" x14ac:dyDescent="0.25">
      <c r="A10">
        <v>10</v>
      </c>
      <c r="B10">
        <v>1960</v>
      </c>
      <c r="C10">
        <v>-33.497121999999997</v>
      </c>
      <c r="D10">
        <f t="shared" si="0"/>
        <v>-0.33497121999999996</v>
      </c>
      <c r="E10">
        <f t="shared" si="1"/>
        <v>-2.6601511589985081</v>
      </c>
      <c r="F10">
        <f t="shared" si="2"/>
        <v>0.63265306122448983</v>
      </c>
      <c r="G10">
        <f t="shared" si="5"/>
        <v>7.0764041887211055</v>
      </c>
      <c r="H10">
        <f t="shared" si="6"/>
        <v>224.21316405224462</v>
      </c>
      <c r="I10">
        <f t="shared" si="3"/>
        <v>-579.46261111941442</v>
      </c>
      <c r="J10">
        <f t="shared" si="4"/>
        <v>22.424241707842587</v>
      </c>
      <c r="L10" t="s">
        <v>21</v>
      </c>
      <c r="N10" t="s">
        <v>17</v>
      </c>
      <c r="O10">
        <f>(P9-P8)/(O9-O8)</f>
        <v>5.5135182621928873</v>
      </c>
    </row>
    <row r="11" spans="1:19" x14ac:dyDescent="0.25">
      <c r="A11">
        <v>11</v>
      </c>
      <c r="B11">
        <v>1955</v>
      </c>
      <c r="C11">
        <v>13.664315</v>
      </c>
      <c r="D11">
        <f t="shared" si="0"/>
        <v>0.13664314999999999</v>
      </c>
      <c r="E11">
        <f t="shared" si="1"/>
        <v>2.7274878047012323</v>
      </c>
      <c r="F11">
        <f t="shared" si="2"/>
        <v>0.63427109974424556</v>
      </c>
      <c r="G11">
        <f t="shared" si="5"/>
        <v>7.4391897247939474</v>
      </c>
      <c r="H11">
        <f t="shared" si="6"/>
        <v>-2113.9737994286324</v>
      </c>
      <c r="I11">
        <f t="shared" si="3"/>
        <v>-578.8169424980473</v>
      </c>
      <c r="J11">
        <f t="shared" si="4"/>
        <v>22.43316279277019</v>
      </c>
      <c r="L11" t="s">
        <v>22</v>
      </c>
      <c r="O11">
        <f>P8-O10*O8</f>
        <v>18.936097501149128</v>
      </c>
    </row>
    <row r="12" spans="1:19" x14ac:dyDescent="0.25">
      <c r="A12">
        <v>12</v>
      </c>
      <c r="B12">
        <v>1950</v>
      </c>
      <c r="C12">
        <v>-102.434966</v>
      </c>
      <c r="D12">
        <f t="shared" si="0"/>
        <v>-1.0243496599999999</v>
      </c>
      <c r="E12">
        <f t="shared" si="1"/>
        <v>-2.0002894060325627</v>
      </c>
      <c r="F12">
        <f t="shared" si="2"/>
        <v>0.63589743589743586</v>
      </c>
      <c r="G12">
        <f t="shared" si="5"/>
        <v>4.0011577078861027</v>
      </c>
      <c r="H12">
        <f t="shared" si="6"/>
        <v>-1764.3855241533697</v>
      </c>
      <c r="I12">
        <f t="shared" si="3"/>
        <v>-578.16796275554498</v>
      </c>
      <c r="J12">
        <f t="shared" si="4"/>
        <v>22.442129626851273</v>
      </c>
    </row>
    <row r="13" spans="1:19" x14ac:dyDescent="0.25">
      <c r="A13">
        <v>13</v>
      </c>
      <c r="B13">
        <v>1945</v>
      </c>
      <c r="C13">
        <v>25.945489999999999</v>
      </c>
      <c r="D13">
        <f t="shared" si="0"/>
        <v>0.25945489999999999</v>
      </c>
      <c r="E13">
        <f t="shared" si="1"/>
        <v>1.0568446484032679</v>
      </c>
      <c r="F13">
        <f t="shared" si="2"/>
        <v>0.63753213367609252</v>
      </c>
      <c r="G13">
        <f t="shared" si="5"/>
        <v>1.1169206108586269</v>
      </c>
      <c r="H13">
        <f t="shared" si="6"/>
        <v>1531.5686862001778</v>
      </c>
      <c r="I13">
        <f t="shared" si="3"/>
        <v>-577.5156463562688</v>
      </c>
      <c r="J13">
        <f t="shared" si="4"/>
        <v>22.451142562907062</v>
      </c>
      <c r="L13" t="s">
        <v>23</v>
      </c>
      <c r="M13" s="1">
        <f>(R5-O11)/(O10-R4)</f>
        <v>2.1621071331705126</v>
      </c>
      <c r="N13" t="s">
        <v>24</v>
      </c>
    </row>
    <row r="14" spans="1:19" x14ac:dyDescent="0.25">
      <c r="A14">
        <v>14</v>
      </c>
      <c r="B14">
        <v>1940</v>
      </c>
      <c r="C14">
        <v>17.746637</v>
      </c>
      <c r="D14">
        <f t="shared" si="0"/>
        <v>0.17746636999999998</v>
      </c>
      <c r="E14">
        <f t="shared" si="1"/>
        <v>1.9061683982181441</v>
      </c>
      <c r="F14">
        <f t="shared" si="2"/>
        <v>0.63917525773195871</v>
      </c>
      <c r="G14">
        <f t="shared" si="5"/>
        <v>3.6334779623655251</v>
      </c>
      <c r="H14">
        <f t="shared" si="6"/>
        <v>26460.57057449676</v>
      </c>
      <c r="I14">
        <f t="shared" si="3"/>
        <v>-576.85996750132631</v>
      </c>
      <c r="J14">
        <f t="shared" si="4"/>
        <v>22.460201957396126</v>
      </c>
      <c r="L14" t="s">
        <v>25</v>
      </c>
      <c r="M14" s="1">
        <f>-R5/R4</f>
        <v>2.0847800417244602</v>
      </c>
      <c r="N14" t="s">
        <v>26</v>
      </c>
    </row>
    <row r="15" spans="1:19" x14ac:dyDescent="0.25">
      <c r="A15">
        <v>15</v>
      </c>
      <c r="B15">
        <v>1935</v>
      </c>
      <c r="C15">
        <v>-8.5656029999999994</v>
      </c>
      <c r="D15">
        <f t="shared" si="0"/>
        <v>-8.5656029999999994E-2</v>
      </c>
      <c r="E15">
        <f t="shared" si="1"/>
        <v>-6.8801286697233159</v>
      </c>
      <c r="F15">
        <f t="shared" si="2"/>
        <v>0.64082687338501287</v>
      </c>
      <c r="G15">
        <f t="shared" si="5"/>
        <v>47.336170511948723</v>
      </c>
      <c r="H15">
        <f t="shared" si="6"/>
        <v>-25513.514369875349</v>
      </c>
      <c r="I15">
        <f t="shared" si="3"/>
        <v>-576.2009001251696</v>
      </c>
      <c r="J15">
        <f t="shared" si="4"/>
        <v>22.469308170461364</v>
      </c>
    </row>
    <row r="16" spans="1:19" x14ac:dyDescent="0.25">
      <c r="A16">
        <v>16</v>
      </c>
      <c r="B16">
        <v>1930</v>
      </c>
      <c r="C16">
        <v>-51.280056000000002</v>
      </c>
      <c r="D16">
        <f t="shared" si="0"/>
        <v>-0.51280056000000007</v>
      </c>
      <c r="E16">
        <f t="shared" si="1"/>
        <v>-2.2314382167760436</v>
      </c>
      <c r="F16">
        <f t="shared" si="2"/>
        <v>0.6424870466321243</v>
      </c>
      <c r="G16">
        <f t="shared" si="5"/>
        <v>4.9793165152886489</v>
      </c>
      <c r="H16">
        <f t="shared" si="6"/>
        <v>42900.684937693419</v>
      </c>
      <c r="I16">
        <f t="shared" si="3"/>
        <v>-575.53841789214152</v>
      </c>
      <c r="J16">
        <f t="shared" si="4"/>
        <v>22.478461565977717</v>
      </c>
    </row>
    <row r="17" spans="1:10" x14ac:dyDescent="0.25">
      <c r="A17">
        <v>17</v>
      </c>
      <c r="B17">
        <v>1925</v>
      </c>
      <c r="C17">
        <v>5.1414790000000004</v>
      </c>
      <c r="D17">
        <f t="shared" si="0"/>
        <v>5.1414790000000002E-2</v>
      </c>
      <c r="E17">
        <f t="shared" si="1"/>
        <v>8.750535601047325</v>
      </c>
      <c r="F17">
        <f t="shared" si="2"/>
        <v>0.64415584415584415</v>
      </c>
      <c r="G17">
        <f t="shared" si="5"/>
        <v>76.571873305196675</v>
      </c>
      <c r="H17">
        <f t="shared" si="6"/>
        <v>-45159.662189687981</v>
      </c>
      <c r="I17">
        <f t="shared" si="3"/>
        <v>-574.87249419296802</v>
      </c>
      <c r="J17">
        <f t="shared" si="4"/>
        <v>22.48766251160065</v>
      </c>
    </row>
    <row r="18" spans="1:10" x14ac:dyDescent="0.25">
      <c r="A18">
        <v>18</v>
      </c>
      <c r="B18">
        <v>1920</v>
      </c>
      <c r="C18">
        <v>28.376631</v>
      </c>
      <c r="D18">
        <f t="shared" si="0"/>
        <v>0.28376631000000002</v>
      </c>
      <c r="E18">
        <f t="shared" si="1"/>
        <v>0.90389641161245671</v>
      </c>
      <c r="F18">
        <f t="shared" si="2"/>
        <v>0.64583333333333337</v>
      </c>
      <c r="G18">
        <f t="shared" si="5"/>
        <v>0.81702872292587581</v>
      </c>
      <c r="H18">
        <f t="shared" si="6"/>
        <v>326.45084599659265</v>
      </c>
      <c r="I18">
        <f t="shared" si="3"/>
        <v>-574.20310214119456</v>
      </c>
      <c r="J18">
        <f t="shared" si="4"/>
        <v>22.496911378815369</v>
      </c>
    </row>
    <row r="19" spans="1:10" x14ac:dyDescent="0.25">
      <c r="A19">
        <v>19</v>
      </c>
      <c r="B19">
        <v>1915</v>
      </c>
      <c r="C19">
        <v>24.422509999999999</v>
      </c>
      <c r="D19">
        <f t="shared" si="0"/>
        <v>0.2442251</v>
      </c>
      <c r="E19">
        <f t="shared" si="1"/>
        <v>1.169404167446364</v>
      </c>
      <c r="F19">
        <f t="shared" si="2"/>
        <v>0.64751958224543082</v>
      </c>
      <c r="G19">
        <f t="shared" si="5"/>
        <v>1.3675061068409238</v>
      </c>
      <c r="H19">
        <f t="shared" si="6"/>
        <v>8789.4029471171252</v>
      </c>
      <c r="I19">
        <f t="shared" si="3"/>
        <v>-573.53021456956844</v>
      </c>
      <c r="J19">
        <f t="shared" si="4"/>
        <v>22.506208542986819</v>
      </c>
    </row>
    <row r="20" spans="1:10" x14ac:dyDescent="0.25">
      <c r="A20">
        <v>20</v>
      </c>
      <c r="B20">
        <v>1910</v>
      </c>
      <c r="C20">
        <v>-16.958652000000001</v>
      </c>
      <c r="D20">
        <f t="shared" si="0"/>
        <v>-0.16958652000000002</v>
      </c>
      <c r="E20">
        <f t="shared" si="1"/>
        <v>-4.0331408055478413</v>
      </c>
      <c r="F20">
        <f t="shared" si="2"/>
        <v>0.64921465968586389</v>
      </c>
      <c r="G20">
        <f t="shared" si="5"/>
        <v>16.266224757375088</v>
      </c>
      <c r="H20">
        <f t="shared" si="6"/>
        <v>-5601.993691244912</v>
      </c>
      <c r="I20">
        <f t="shared" si="3"/>
        <v>-572.85380402636326</v>
      </c>
      <c r="J20">
        <f t="shared" si="4"/>
        <v>22.515554383410478</v>
      </c>
    </row>
    <row r="21" spans="1:10" x14ac:dyDescent="0.25">
      <c r="A21">
        <v>21</v>
      </c>
      <c r="B21">
        <v>1905</v>
      </c>
      <c r="C21">
        <v>14.198854000000001</v>
      </c>
      <c r="D21">
        <f t="shared" si="0"/>
        <v>0.14198854</v>
      </c>
      <c r="E21">
        <f t="shared" si="1"/>
        <v>2.5924052233065131</v>
      </c>
      <c r="F21">
        <f t="shared" si="2"/>
        <v>0.65091863517060367</v>
      </c>
      <c r="G21">
        <f t="shared" si="5"/>
        <v>6.7205648418268922</v>
      </c>
      <c r="H21">
        <f t="shared" si="6"/>
        <v>-3875.2439530328902</v>
      </c>
      <c r="I21">
        <f t="shared" si="3"/>
        <v>-572.17384277164524</v>
      </c>
      <c r="J21">
        <f t="shared" si="4"/>
        <v>22.52494928336392</v>
      </c>
    </row>
    <row r="22" spans="1:10" x14ac:dyDescent="0.25">
      <c r="A22">
        <v>22</v>
      </c>
      <c r="B22">
        <v>1900</v>
      </c>
      <c r="C22">
        <v>47.671016000000002</v>
      </c>
      <c r="D22">
        <f t="shared" si="0"/>
        <v>0.47671015999999999</v>
      </c>
      <c r="E22">
        <f t="shared" si="1"/>
        <v>0.28721042640167938</v>
      </c>
      <c r="F22">
        <f t="shared" si="2"/>
        <v>0.65263157894736845</v>
      </c>
      <c r="G22">
        <f t="shared" si="5"/>
        <v>8.2489829033834491E-2</v>
      </c>
      <c r="H22">
        <f t="shared" si="6"/>
        <v>17331.355195814882</v>
      </c>
      <c r="I22">
        <f t="shared" si="3"/>
        <v>-571.49030277348118</v>
      </c>
      <c r="J22">
        <f t="shared" si="4"/>
        <v>22.534393630159222</v>
      </c>
    </row>
    <row r="23" spans="1:10" x14ac:dyDescent="0.25">
      <c r="A23">
        <v>23</v>
      </c>
      <c r="B23">
        <v>1895</v>
      </c>
      <c r="C23">
        <v>-11.327852999999999</v>
      </c>
      <c r="D23">
        <f t="shared" si="0"/>
        <v>-0.11327852999999999</v>
      </c>
      <c r="E23">
        <f t="shared" si="1"/>
        <v>-5.4705383507314282</v>
      </c>
      <c r="F23">
        <f t="shared" si="2"/>
        <v>0.65435356200527706</v>
      </c>
      <c r="G23">
        <f t="shared" si="5"/>
        <v>29.926789846823336</v>
      </c>
      <c r="H23">
        <f t="shared" si="6"/>
        <v>-10259.900030602445</v>
      </c>
      <c r="I23">
        <f t="shared" si="3"/>
        <v>-570.80315570408675</v>
      </c>
      <c r="J23">
        <f t="shared" si="4"/>
        <v>22.543887815196189</v>
      </c>
    </row>
    <row r="24" spans="1:10" x14ac:dyDescent="0.25">
      <c r="A24">
        <v>24</v>
      </c>
      <c r="B24">
        <v>1890</v>
      </c>
      <c r="C24">
        <v>-20.981397000000001</v>
      </c>
      <c r="D24">
        <f t="shared" si="0"/>
        <v>-0.20981397000000002</v>
      </c>
      <c r="E24">
        <f t="shared" si="1"/>
        <v>-3.4879704197179064</v>
      </c>
      <c r="F24">
        <f t="shared" si="2"/>
        <v>0.65608465608465605</v>
      </c>
      <c r="G24">
        <f t="shared" si="5"/>
        <v>12.165937648827109</v>
      </c>
      <c r="H24">
        <f t="shared" si="6"/>
        <v>1820.8366370889066</v>
      </c>
      <c r="I24">
        <f t="shared" si="3"/>
        <v>-570.1123729359125</v>
      </c>
      <c r="J24">
        <f t="shared" si="4"/>
        <v>22.553432234016419</v>
      </c>
    </row>
    <row r="25" spans="1:10" x14ac:dyDescent="0.25">
      <c r="A25">
        <v>25</v>
      </c>
      <c r="B25">
        <v>1885</v>
      </c>
      <c r="C25">
        <v>10.278416999999999</v>
      </c>
      <c r="D25">
        <f t="shared" si="0"/>
        <v>0.10278416999999999</v>
      </c>
      <c r="E25">
        <f t="shared" si="1"/>
        <v>3.9159544003837801</v>
      </c>
      <c r="F25">
        <f t="shared" si="2"/>
        <v>0.65782493368700268</v>
      </c>
      <c r="G25">
        <f t="shared" si="5"/>
        <v>15.334698865885091</v>
      </c>
      <c r="H25">
        <f t="shared" si="6"/>
        <v>-6284.5290897825716</v>
      </c>
      <c r="I25">
        <f t="shared" si="3"/>
        <v>-569.41792553766822</v>
      </c>
      <c r="J25">
        <f t="shared" si="4"/>
        <v>22.563027286358242</v>
      </c>
    </row>
    <row r="26" spans="1:10" x14ac:dyDescent="0.25">
      <c r="A26">
        <v>26</v>
      </c>
      <c r="B26">
        <v>1880</v>
      </c>
      <c r="C26">
        <v>-66.688903999999994</v>
      </c>
      <c r="D26">
        <f t="shared" si="0"/>
        <v>-0.66688903999999993</v>
      </c>
      <c r="E26">
        <f t="shared" si="1"/>
        <v>-2.0831944334188801</v>
      </c>
      <c r="F26">
        <f t="shared" si="2"/>
        <v>0.65957446808510634</v>
      </c>
      <c r="G26">
        <f t="shared" si="5"/>
        <v>4.3396990474274091</v>
      </c>
      <c r="H26">
        <f t="shared" si="6"/>
        <v>1270.5584622638569</v>
      </c>
      <c r="I26">
        <f t="shared" si="3"/>
        <v>-568.71978427028455</v>
      </c>
      <c r="J26">
        <f t="shared" si="4"/>
        <v>22.572673376212521</v>
      </c>
    </row>
    <row r="27" spans="1:10" x14ac:dyDescent="0.25">
      <c r="A27">
        <v>27</v>
      </c>
      <c r="B27">
        <v>1875</v>
      </c>
      <c r="C27">
        <v>-36.144250999999997</v>
      </c>
      <c r="D27">
        <f t="shared" si="0"/>
        <v>-0.36144250999999999</v>
      </c>
      <c r="E27">
        <f t="shared" si="1"/>
        <v>-2.5640671154523305</v>
      </c>
      <c r="F27">
        <f t="shared" si="2"/>
        <v>0.66133333333333333</v>
      </c>
      <c r="G27">
        <f t="shared" si="5"/>
        <v>6.5744401725440342</v>
      </c>
      <c r="H27">
        <f t="shared" si="6"/>
        <v>-3319.0228842032334</v>
      </c>
      <c r="I27">
        <f t="shared" si="3"/>
        <v>-568.01791958280796</v>
      </c>
      <c r="J27">
        <f t="shared" si="4"/>
        <v>22.582370911879359</v>
      </c>
    </row>
    <row r="28" spans="1:10" x14ac:dyDescent="0.25">
      <c r="A28">
        <v>28</v>
      </c>
      <c r="B28">
        <v>1870</v>
      </c>
      <c r="C28">
        <v>29.547166000000001</v>
      </c>
      <c r="D28">
        <f t="shared" si="0"/>
        <v>0.29547166000000002</v>
      </c>
      <c r="E28">
        <f t="shared" si="1"/>
        <v>0.83994549911005933</v>
      </c>
      <c r="F28">
        <f t="shared" si="2"/>
        <v>0.66310160427807485</v>
      </c>
      <c r="G28">
        <f t="shared" si="5"/>
        <v>0.70550844147524672</v>
      </c>
      <c r="H28">
        <f t="shared" si="6"/>
        <v>4105664.3500738936</v>
      </c>
      <c r="I28">
        <f t="shared" si="3"/>
        <v>-567.3123016082327</v>
      </c>
      <c r="J28">
        <f t="shared" si="4"/>
        <v>22.592120306025695</v>
      </c>
    </row>
    <row r="29" spans="1:10" x14ac:dyDescent="0.25">
      <c r="A29">
        <v>29</v>
      </c>
      <c r="B29">
        <v>1865</v>
      </c>
      <c r="C29">
        <v>-0.59217500000000001</v>
      </c>
      <c r="D29">
        <f t="shared" si="0"/>
        <v>-5.9217499999999999E-3</v>
      </c>
      <c r="E29">
        <f t="shared" si="1"/>
        <v>-85.437460811674114</v>
      </c>
      <c r="F29">
        <f t="shared" si="2"/>
        <v>0.66487935656836461</v>
      </c>
      <c r="G29">
        <f t="shared" si="5"/>
        <v>7299.5597099463503</v>
      </c>
      <c r="H29">
        <f t="shared" si="6"/>
        <v>-4067850.1059497045</v>
      </c>
      <c r="I29">
        <f t="shared" si="3"/>
        <v>-566.60290015926296</v>
      </c>
      <c r="J29">
        <f t="shared" si="4"/>
        <v>22.601921975743863</v>
      </c>
    </row>
    <row r="30" spans="1:10" x14ac:dyDescent="0.25">
      <c r="A30">
        <v>30</v>
      </c>
      <c r="B30">
        <v>1860</v>
      </c>
      <c r="C30">
        <v>7.8734570000000001</v>
      </c>
      <c r="D30">
        <f t="shared" si="0"/>
        <v>7.8734570000000004E-2</v>
      </c>
      <c r="E30">
        <f t="shared" si="1"/>
        <v>5.3898179193274629</v>
      </c>
      <c r="F30">
        <f t="shared" si="2"/>
        <v>0.66666666666666663</v>
      </c>
      <c r="G30">
        <f t="shared" si="5"/>
        <v>29.050137203503422</v>
      </c>
      <c r="H30">
        <f t="shared" si="6"/>
        <v>51044.611676354485</v>
      </c>
      <c r="I30">
        <f t="shared" si="3"/>
        <v>-565.88968472400836</v>
      </c>
      <c r="J30">
        <f t="shared" si="4"/>
        <v>22.611776342611051</v>
      </c>
    </row>
    <row r="31" spans="1:10" x14ac:dyDescent="0.25">
      <c r="A31">
        <v>31</v>
      </c>
      <c r="B31">
        <v>1855</v>
      </c>
      <c r="C31">
        <v>4.1775080000000004</v>
      </c>
      <c r="D31">
        <f t="shared" si="0"/>
        <v>4.1775080000000006E-2</v>
      </c>
      <c r="E31">
        <f t="shared" si="1"/>
        <v>10.989745529021205</v>
      </c>
      <c r="F31">
        <f t="shared" si="2"/>
        <v>0.66846361185983827</v>
      </c>
      <c r="G31">
        <f t="shared" si="5"/>
        <v>120.77450679264156</v>
      </c>
      <c r="H31">
        <f t="shared" si="6"/>
        <v>-57852.108025037494</v>
      </c>
      <c r="I31">
        <f t="shared" si="3"/>
        <v>-565.17262446160953</v>
      </c>
      <c r="J31">
        <f t="shared" si="4"/>
        <v>22.621683832749763</v>
      </c>
    </row>
    <row r="32" spans="1:10" x14ac:dyDescent="0.25">
      <c r="A32">
        <v>32</v>
      </c>
      <c r="B32">
        <v>1850</v>
      </c>
      <c r="C32">
        <v>10.03688</v>
      </c>
      <c r="D32">
        <f t="shared" si="0"/>
        <v>0.10036879999999999</v>
      </c>
      <c r="E32">
        <f t="shared" si="1"/>
        <v>4.0318121568328005</v>
      </c>
      <c r="F32">
        <f t="shared" si="2"/>
        <v>0.67027027027027031</v>
      </c>
      <c r="G32">
        <f t="shared" si="5"/>
        <v>16.25550926798476</v>
      </c>
      <c r="H32">
        <f t="shared" si="6"/>
        <v>-6469.8976201498781</v>
      </c>
      <c r="I32">
        <f t="shared" si="3"/>
        <v>-564.45168819779235</v>
      </c>
      <c r="J32">
        <f t="shared" si="4"/>
        <v>22.631644876889226</v>
      </c>
    </row>
    <row r="33" spans="1:10" x14ac:dyDescent="0.25">
      <c r="A33">
        <v>33</v>
      </c>
      <c r="B33">
        <v>1845</v>
      </c>
      <c r="C33">
        <v>16.448193</v>
      </c>
      <c r="D33">
        <f t="shared" si="0"/>
        <v>0.16448193</v>
      </c>
      <c r="E33">
        <f t="shared" si="1"/>
        <v>2.1220885640645295</v>
      </c>
      <c r="F33">
        <f t="shared" si="2"/>
        <v>0.67208672086720866</v>
      </c>
      <c r="G33">
        <f t="shared" si="5"/>
        <v>4.503259873733457</v>
      </c>
      <c r="H33">
        <f t="shared" si="6"/>
        <v>-1623.601610849988</v>
      </c>
      <c r="I33">
        <f t="shared" si="3"/>
        <v>-563.72684442035018</v>
      </c>
      <c r="J33">
        <f t="shared" si="4"/>
        <v>22.641659910427816</v>
      </c>
    </row>
    <row r="34" spans="1:10" x14ac:dyDescent="0.25">
      <c r="A34">
        <v>34</v>
      </c>
      <c r="B34">
        <v>1840</v>
      </c>
      <c r="C34">
        <v>23.558399999999999</v>
      </c>
      <c r="D34">
        <f t="shared" si="0"/>
        <v>0.23558399999999999</v>
      </c>
      <c r="E34">
        <f t="shared" si="1"/>
        <v>1.2401772214072264</v>
      </c>
      <c r="F34">
        <f t="shared" si="2"/>
        <v>0.67391304347826086</v>
      </c>
      <c r="G34">
        <f t="shared" si="5"/>
        <v>1.5380395404973486</v>
      </c>
      <c r="H34">
        <f t="shared" si="6"/>
        <v>-589.30024374759694</v>
      </c>
      <c r="I34">
        <f t="shared" si="3"/>
        <v>-562.99806127455236</v>
      </c>
      <c r="J34">
        <f t="shared" si="4"/>
        <v>22.651729373496508</v>
      </c>
    </row>
    <row r="35" spans="1:10" x14ac:dyDescent="0.25">
      <c r="A35">
        <v>35</v>
      </c>
      <c r="B35">
        <v>1835</v>
      </c>
      <c r="C35">
        <v>33.121031000000002</v>
      </c>
      <c r="D35">
        <f t="shared" si="0"/>
        <v>0.33121031000000001</v>
      </c>
      <c r="E35">
        <f t="shared" si="1"/>
        <v>0.67521999760559392</v>
      </c>
      <c r="F35">
        <f t="shared" si="2"/>
        <v>0.6757493188010899</v>
      </c>
      <c r="G35">
        <f t="shared" si="5"/>
        <v>0.45592204516649826</v>
      </c>
      <c r="H35">
        <f t="shared" si="6"/>
        <v>102908.69974840424</v>
      </c>
      <c r="I35">
        <f t="shared" si="3"/>
        <v>-562.26530655847762</v>
      </c>
      <c r="J35">
        <f t="shared" si="4"/>
        <v>22.66185371102334</v>
      </c>
    </row>
    <row r="36" spans="1:10" x14ac:dyDescent="0.25">
      <c r="A36">
        <v>36</v>
      </c>
      <c r="B36">
        <v>1830</v>
      </c>
      <c r="C36">
        <v>3.3820999999999999</v>
      </c>
      <c r="D36">
        <f t="shared" si="0"/>
        <v>3.3820999999999997E-2</v>
      </c>
      <c r="E36">
        <f t="shared" si="1"/>
        <v>13.800624760370777</v>
      </c>
      <c r="F36">
        <f t="shared" si="2"/>
        <v>0.67759562841530052</v>
      </c>
      <c r="G36">
        <f t="shared" si="5"/>
        <v>190.45724377655895</v>
      </c>
      <c r="H36">
        <f t="shared" si="6"/>
        <v>-38026.447860695924</v>
      </c>
      <c r="I36">
        <f t="shared" si="3"/>
        <v>-561.52854771827128</v>
      </c>
      <c r="J36">
        <f t="shared" si="4"/>
        <v>22.672033372798953</v>
      </c>
    </row>
    <row r="37" spans="1:10" x14ac:dyDescent="0.25">
      <c r="A37">
        <v>37</v>
      </c>
      <c r="B37">
        <v>1825</v>
      </c>
      <c r="C37">
        <v>4.1920710000000003</v>
      </c>
      <c r="D37">
        <f t="shared" si="0"/>
        <v>4.192071E-2</v>
      </c>
      <c r="E37">
        <f t="shared" si="1"/>
        <v>10.948239258434604</v>
      </c>
      <c r="F37">
        <f t="shared" si="2"/>
        <v>0.67945205479452053</v>
      </c>
      <c r="G37">
        <f t="shared" si="5"/>
        <v>119.8639428599287</v>
      </c>
      <c r="H37">
        <f t="shared" si="6"/>
        <v>-23534.1662865826</v>
      </c>
      <c r="I37">
        <f t="shared" si="3"/>
        <v>-560.78775184332426</v>
      </c>
      <c r="J37">
        <f t="shared" si="4"/>
        <v>22.6822688135432</v>
      </c>
    </row>
    <row r="38" spans="1:10" x14ac:dyDescent="0.25">
      <c r="A38">
        <v>38</v>
      </c>
      <c r="B38">
        <v>1820</v>
      </c>
      <c r="C38">
        <v>5.1608999999999998</v>
      </c>
      <c r="D38">
        <f t="shared" si="0"/>
        <v>5.1608999999999995E-2</v>
      </c>
      <c r="E38">
        <f t="shared" si="1"/>
        <v>8.7140371725958659</v>
      </c>
      <c r="F38">
        <f t="shared" si="2"/>
        <v>0.68131868131868134</v>
      </c>
      <c r="G38">
        <f t="shared" si="5"/>
        <v>75.934443845382546</v>
      </c>
      <c r="H38">
        <f t="shared" si="6"/>
        <v>-30255.70751867818</v>
      </c>
      <c r="I38">
        <f t="shared" si="3"/>
        <v>-560.04288566137188</v>
      </c>
      <c r="J38">
        <f t="shared" si="4"/>
        <v>22.692560492972852</v>
      </c>
    </row>
    <row r="39" spans="1:10" x14ac:dyDescent="0.25">
      <c r="A39">
        <v>39</v>
      </c>
      <c r="B39">
        <v>1815</v>
      </c>
      <c r="C39">
        <v>-15.151558</v>
      </c>
      <c r="D39">
        <f t="shared" si="0"/>
        <v>-0.15151557999999998</v>
      </c>
      <c r="E39">
        <f t="shared" si="1"/>
        <v>-4.3757484576263916</v>
      </c>
      <c r="F39">
        <f t="shared" si="2"/>
        <v>0.6831955922865014</v>
      </c>
      <c r="G39">
        <f t="shared" si="5"/>
        <v>19.147174564419746</v>
      </c>
      <c r="H39">
        <f t="shared" si="6"/>
        <v>951785.32112258428</v>
      </c>
      <c r="I39">
        <f t="shared" si="3"/>
        <v>-559.29391553351354</v>
      </c>
      <c r="J39">
        <f t="shared" si="4"/>
        <v>22.702908875870438</v>
      </c>
    </row>
    <row r="40" spans="1:10" x14ac:dyDescent="0.25">
      <c r="A40">
        <v>40</v>
      </c>
      <c r="B40">
        <v>1810</v>
      </c>
      <c r="C40">
        <v>1.1467320000000001</v>
      </c>
      <c r="D40">
        <f t="shared" si="0"/>
        <v>1.1467320000000001E-2</v>
      </c>
      <c r="E40">
        <f t="shared" si="1"/>
        <v>42.607900513283944</v>
      </c>
      <c r="F40">
        <f t="shared" si="2"/>
        <v>0.68508287292817682</v>
      </c>
      <c r="G40">
        <f t="shared" si="5"/>
        <v>1815.4331861499022</v>
      </c>
      <c r="H40">
        <f t="shared" si="6"/>
        <v>-950824.00583933364</v>
      </c>
      <c r="I40">
        <f t="shared" si="3"/>
        <v>-558.54080744914768</v>
      </c>
      <c r="J40">
        <f t="shared" si="4"/>
        <v>22.713314432154199</v>
      </c>
    </row>
    <row r="41" spans="1:10" x14ac:dyDescent="0.25">
      <c r="A41">
        <v>41</v>
      </c>
      <c r="B41">
        <v>1805</v>
      </c>
      <c r="C41">
        <v>11.734522</v>
      </c>
      <c r="D41">
        <f t="shared" si="0"/>
        <v>0.11734522</v>
      </c>
      <c r="E41">
        <f t="shared" si="1"/>
        <v>3.3196045849027693</v>
      </c>
      <c r="F41">
        <f t="shared" si="2"/>
        <v>0.68698060941828254</v>
      </c>
      <c r="G41">
        <f t="shared" si="5"/>
        <v>11.019774600107487</v>
      </c>
      <c r="H41">
        <f t="shared" si="6"/>
        <v>1195494.0968972726</v>
      </c>
      <c r="I41">
        <f t="shared" si="3"/>
        <v>-557.78352702082407</v>
      </c>
      <c r="J41">
        <f t="shared" si="4"/>
        <v>22.723777636949229</v>
      </c>
    </row>
    <row r="42" spans="1:10" x14ac:dyDescent="0.25">
      <c r="A42">
        <v>42</v>
      </c>
      <c r="B42">
        <v>1800</v>
      </c>
      <c r="C42">
        <v>-1.0667070000000001</v>
      </c>
      <c r="D42">
        <f t="shared" si="0"/>
        <v>-1.0667070000000001E-2</v>
      </c>
      <c r="E42">
        <f t="shared" si="1"/>
        <v>-47.878561141081136</v>
      </c>
      <c r="F42">
        <f t="shared" si="2"/>
        <v>0.68888888888888888</v>
      </c>
      <c r="G42">
        <f t="shared" si="5"/>
        <v>2292.3566169402447</v>
      </c>
      <c r="H42">
        <f t="shared" si="6"/>
        <v>-1187861.4579077007</v>
      </c>
      <c r="I42">
        <f t="shared" si="3"/>
        <v>-557.02203947900966</v>
      </c>
      <c r="J42">
        <f t="shared" si="4"/>
        <v>22.734298970659783</v>
      </c>
    </row>
    <row r="43" spans="1:10" x14ac:dyDescent="0.25">
      <c r="A43">
        <v>43</v>
      </c>
      <c r="B43">
        <v>1795</v>
      </c>
      <c r="C43">
        <v>11.002227</v>
      </c>
      <c r="D43">
        <f t="shared" si="0"/>
        <v>0.11002226999999999</v>
      </c>
      <c r="E43">
        <f t="shared" si="1"/>
        <v>3.5995456187913275</v>
      </c>
      <c r="F43">
        <f t="shared" si="2"/>
        <v>0.69080779944289694</v>
      </c>
      <c r="G43">
        <f t="shared" si="5"/>
        <v>12.956728661759842</v>
      </c>
      <c r="H43">
        <f t="shared" si="6"/>
        <v>247853.62577589072</v>
      </c>
      <c r="I43">
        <f t="shared" si="3"/>
        <v>-556.25630966676749</v>
      </c>
      <c r="J43">
        <f t="shared" si="4"/>
        <v>22.744878919042822</v>
      </c>
    </row>
    <row r="44" spans="1:10" x14ac:dyDescent="0.25">
      <c r="A44">
        <v>44</v>
      </c>
      <c r="B44">
        <v>1790</v>
      </c>
      <c r="C44">
        <v>2.1595710000000001</v>
      </c>
      <c r="D44">
        <f t="shared" si="0"/>
        <v>2.1595710000000001E-2</v>
      </c>
      <c r="E44">
        <f t="shared" si="1"/>
        <v>22.163544395863902</v>
      </c>
      <c r="F44">
        <f t="shared" si="2"/>
        <v>0.69273743016759781</v>
      </c>
      <c r="G44">
        <f t="shared" si="5"/>
        <v>491.22270018743018</v>
      </c>
      <c r="H44">
        <f t="shared" si="6"/>
        <v>-241398.47465354379</v>
      </c>
      <c r="I44">
        <f t="shared" si="3"/>
        <v>-555.48630203434516</v>
      </c>
      <c r="J44">
        <f t="shared" si="4"/>
        <v>22.75551797328275</v>
      </c>
    </row>
    <row r="45" spans="1:10" x14ac:dyDescent="0.25">
      <c r="A45">
        <v>45</v>
      </c>
      <c r="B45">
        <v>1785</v>
      </c>
      <c r="C45">
        <v>8.7234870000000004</v>
      </c>
      <c r="D45">
        <f t="shared" si="0"/>
        <v>8.7234870000000006E-2</v>
      </c>
      <c r="E45">
        <f t="shared" si="1"/>
        <v>4.7752703852479916</v>
      </c>
      <c r="F45">
        <f t="shared" si="2"/>
        <v>0.69467787114845936</v>
      </c>
      <c r="G45">
        <f t="shared" si="5"/>
        <v>22.803207252226503</v>
      </c>
      <c r="H45">
        <f t="shared" si="6"/>
        <v>-831.92090616966686</v>
      </c>
      <c r="I45">
        <f t="shared" si="3"/>
        <v>-554.71198063367399</v>
      </c>
      <c r="J45">
        <f t="shared" si="4"/>
        <v>22.766216630067436</v>
      </c>
    </row>
    <row r="46" spans="1:10" x14ac:dyDescent="0.25">
      <c r="A46">
        <v>46</v>
      </c>
      <c r="B46">
        <v>1780</v>
      </c>
      <c r="C46">
        <v>8.9973860000000005</v>
      </c>
      <c r="D46">
        <f t="shared" si="0"/>
        <v>8.9973860000000003E-2</v>
      </c>
      <c r="E46">
        <f t="shared" si="1"/>
        <v>4.6021565345940454</v>
      </c>
      <c r="F46">
        <f t="shared" si="2"/>
        <v>0.6966292134831461</v>
      </c>
      <c r="G46">
        <f t="shared" si="5"/>
        <v>21.179844768906673</v>
      </c>
      <c r="H46">
        <f t="shared" si="6"/>
        <v>-9914.1541544806605</v>
      </c>
      <c r="I46">
        <f t="shared" si="3"/>
        <v>-553.93330911277428</v>
      </c>
      <c r="J46">
        <f t="shared" si="4"/>
        <v>22.776975391665523</v>
      </c>
    </row>
    <row r="47" spans="1:10" x14ac:dyDescent="0.25">
      <c r="A47">
        <v>47</v>
      </c>
      <c r="B47">
        <v>1775</v>
      </c>
      <c r="C47">
        <v>22.730156999999998</v>
      </c>
      <c r="D47">
        <f t="shared" si="0"/>
        <v>0.22730156999999998</v>
      </c>
      <c r="E47">
        <f t="shared" si="1"/>
        <v>1.3133716228279131</v>
      </c>
      <c r="F47">
        <f t="shared" si="2"/>
        <v>0.69859154929577461</v>
      </c>
      <c r="G47">
        <f t="shared" si="5"/>
        <v>1.7249450196496261</v>
      </c>
      <c r="H47">
        <f t="shared" si="6"/>
        <v>8884.1313749257661</v>
      </c>
      <c r="I47">
        <f t="shared" si="3"/>
        <v>-553.15025071006676</v>
      </c>
      <c r="J47">
        <f t="shared" si="4"/>
        <v>22.787794766005003</v>
      </c>
    </row>
    <row r="48" spans="1:10" x14ac:dyDescent="0.25">
      <c r="A48">
        <v>48</v>
      </c>
      <c r="B48">
        <v>1770</v>
      </c>
      <c r="C48">
        <v>9.36069</v>
      </c>
      <c r="D48">
        <f t="shared" si="0"/>
        <v>9.3606899999999993E-2</v>
      </c>
      <c r="E48">
        <f t="shared" si="1"/>
        <v>4.3882900284466757</v>
      </c>
      <c r="F48">
        <f t="shared" si="2"/>
        <v>0.70056497175141241</v>
      </c>
      <c r="G48">
        <f t="shared" si="5"/>
        <v>19.257089373764526</v>
      </c>
      <c r="H48">
        <f t="shared" si="6"/>
        <v>-6311.533351789647</v>
      </c>
      <c r="I48">
        <f t="shared" si="3"/>
        <v>-552.36276824858669</v>
      </c>
      <c r="J48">
        <f t="shared" si="4"/>
        <v>22.798675266753186</v>
      </c>
    </row>
    <row r="49" spans="1:10" x14ac:dyDescent="0.25">
      <c r="A49">
        <v>49</v>
      </c>
      <c r="B49">
        <v>1765</v>
      </c>
      <c r="C49">
        <v>14.190422</v>
      </c>
      <c r="D49">
        <f t="shared" si="0"/>
        <v>0.14190422</v>
      </c>
      <c r="E49">
        <f t="shared" si="1"/>
        <v>2.5944554984122683</v>
      </c>
      <c r="F49">
        <f t="shared" si="2"/>
        <v>0.7025495750708215</v>
      </c>
      <c r="G49">
        <f t="shared" si="5"/>
        <v>6.7311993332416513</v>
      </c>
      <c r="H49">
        <f t="shared" si="6"/>
        <v>33266.330846787685</v>
      </c>
      <c r="I49">
        <f t="shared" si="3"/>
        <v>-551.5708241301013</v>
      </c>
      <c r="J49">
        <f t="shared" si="4"/>
        <v>22.809617413397955</v>
      </c>
    </row>
    <row r="50" spans="1:10" x14ac:dyDescent="0.25">
      <c r="A50">
        <v>50</v>
      </c>
      <c r="B50">
        <v>1760</v>
      </c>
      <c r="C50">
        <v>5.2492479999999997</v>
      </c>
      <c r="D50">
        <f t="shared" si="0"/>
        <v>5.2492479999999994E-2</v>
      </c>
      <c r="E50">
        <f t="shared" si="1"/>
        <v>8.5514201315745666</v>
      </c>
      <c r="F50">
        <f t="shared" si="2"/>
        <v>0.70454545454545459</v>
      </c>
      <c r="G50">
        <f t="shared" si="5"/>
        <v>73.126786266698772</v>
      </c>
      <c r="H50">
        <f t="shared" si="6"/>
        <v>-35838.158383525522</v>
      </c>
      <c r="I50">
        <f t="shared" si="3"/>
        <v>-550.77438032912437</v>
      </c>
      <c r="J50">
        <f t="shared" si="4"/>
        <v>22.82062173133048</v>
      </c>
    </row>
    <row r="51" spans="1:10" x14ac:dyDescent="0.25">
      <c r="A51">
        <v>51</v>
      </c>
      <c r="B51">
        <v>1755</v>
      </c>
      <c r="C51">
        <v>25.460443999999999</v>
      </c>
      <c r="D51">
        <f t="shared" si="0"/>
        <v>0.25460443999999999</v>
      </c>
      <c r="E51">
        <f t="shared" si="1"/>
        <v>1.0911328586172999</v>
      </c>
      <c r="F51">
        <f t="shared" si="2"/>
        <v>0.70655270655270652</v>
      </c>
      <c r="G51">
        <f t="shared" si="5"/>
        <v>1.1905709151543606</v>
      </c>
      <c r="H51">
        <f t="shared" si="6"/>
        <v>2221.453804387259</v>
      </c>
      <c r="I51">
        <f t="shared" si="3"/>
        <v>-549.97339838683138</v>
      </c>
      <c r="J51">
        <f t="shared" si="4"/>
        <v>22.831688751929288</v>
      </c>
    </row>
    <row r="52" spans="1:10" x14ac:dyDescent="0.25">
      <c r="A52">
        <v>52</v>
      </c>
      <c r="B52">
        <v>1750</v>
      </c>
      <c r="C52">
        <v>15.121114</v>
      </c>
      <c r="D52">
        <f t="shared" si="0"/>
        <v>0.15121113999999999</v>
      </c>
      <c r="E52">
        <f t="shared" si="1"/>
        <v>2.3822402531324727</v>
      </c>
      <c r="F52">
        <f t="shared" si="2"/>
        <v>0.70857142857142852</v>
      </c>
      <c r="G52">
        <f t="shared" si="5"/>
        <v>5.6750686236446679</v>
      </c>
      <c r="H52">
        <f t="shared" si="6"/>
        <v>2245.2786869001443</v>
      </c>
      <c r="I52">
        <f t="shared" si="3"/>
        <v>-549.16783940486812</v>
      </c>
      <c r="J52">
        <f t="shared" si="4"/>
        <v>22.842819012645801</v>
      </c>
    </row>
    <row r="53" spans="1:10" x14ac:dyDescent="0.25">
      <c r="A53">
        <v>53</v>
      </c>
      <c r="B53">
        <v>1745</v>
      </c>
      <c r="C53">
        <v>12.081384</v>
      </c>
      <c r="D53">
        <f t="shared" si="0"/>
        <v>0.12081384000000001</v>
      </c>
      <c r="E53">
        <f t="shared" si="1"/>
        <v>3.199005610348721</v>
      </c>
      <c r="F53">
        <f t="shared" si="2"/>
        <v>0.71060171919770776</v>
      </c>
      <c r="G53">
        <f t="shared" si="5"/>
        <v>10.233636895042594</v>
      </c>
      <c r="H53">
        <f t="shared" si="6"/>
        <v>21919.441913208491</v>
      </c>
      <c r="I53">
        <f t="shared" si="3"/>
        <v>-548.35766403905404</v>
      </c>
      <c r="J53">
        <f t="shared" si="4"/>
        <v>22.85401305709135</v>
      </c>
    </row>
    <row r="54" spans="1:10" x14ac:dyDescent="0.25">
      <c r="A54">
        <v>54</v>
      </c>
      <c r="B54">
        <v>1740</v>
      </c>
      <c r="C54">
        <v>-7.8413310000000003</v>
      </c>
      <c r="D54">
        <f t="shared" si="0"/>
        <v>-7.841331E-2</v>
      </c>
      <c r="E54">
        <f t="shared" si="1"/>
        <v>-7.4156751397508671</v>
      </c>
      <c r="F54">
        <f t="shared" si="2"/>
        <v>0.71264367816091956</v>
      </c>
      <c r="G54">
        <f t="shared" si="5"/>
        <v>54.992237778319044</v>
      </c>
      <c r="H54">
        <f t="shared" si="6"/>
        <v>48147.003905784499</v>
      </c>
      <c r="I54">
        <f t="shared" si="3"/>
        <v>-547.54283249297669</v>
      </c>
      <c r="J54">
        <f t="shared" si="4"/>
        <v>22.865271435125667</v>
      </c>
    </row>
    <row r="55" spans="1:10" x14ac:dyDescent="0.25">
      <c r="A55">
        <v>55</v>
      </c>
      <c r="B55">
        <v>1735</v>
      </c>
      <c r="C55">
        <v>-4.392671</v>
      </c>
      <c r="D55">
        <f t="shared" si="0"/>
        <v>-4.3926710000000001E-2</v>
      </c>
      <c r="E55">
        <f t="shared" si="1"/>
        <v>-12.404559502082265</v>
      </c>
      <c r="F55">
        <f t="shared" si="2"/>
        <v>0.71469740634005763</v>
      </c>
      <c r="G55">
        <f t="shared" si="5"/>
        <v>153.87309644069938</v>
      </c>
      <c r="H55">
        <f t="shared" si="6"/>
        <v>-72290.963206076049</v>
      </c>
      <c r="I55">
        <f t="shared" si="3"/>
        <v>-546.72330451147536</v>
      </c>
      <c r="J55">
        <f t="shared" si="4"/>
        <v>22.876594702946925</v>
      </c>
    </row>
    <row r="56" spans="1:10" x14ac:dyDescent="0.25">
      <c r="A56">
        <v>56</v>
      </c>
      <c r="B56">
        <v>1730</v>
      </c>
      <c r="C56">
        <v>16.388731</v>
      </c>
      <c r="D56">
        <f t="shared" si="0"/>
        <v>0.16388731000000001</v>
      </c>
      <c r="E56">
        <f t="shared" si="1"/>
        <v>2.1328205044644277</v>
      </c>
      <c r="F56">
        <f t="shared" si="2"/>
        <v>0.7167630057803468</v>
      </c>
      <c r="G56">
        <f t="shared" si="5"/>
        <v>4.5489233042638961</v>
      </c>
      <c r="H56">
        <f t="shared" si="6"/>
        <v>10601.864262221738</v>
      </c>
      <c r="I56">
        <f t="shared" si="3"/>
        <v>-545.89903937401141</v>
      </c>
      <c r="J56">
        <f t="shared" si="4"/>
        <v>22.887983423183336</v>
      </c>
    </row>
    <row r="57" spans="1:10" x14ac:dyDescent="0.25">
      <c r="A57">
        <v>57</v>
      </c>
      <c r="B57">
        <v>1725</v>
      </c>
      <c r="C57">
        <v>8.1776660000000003</v>
      </c>
      <c r="D57">
        <f t="shared" si="0"/>
        <v>8.1776660000000001E-2</v>
      </c>
      <c r="E57">
        <f t="shared" si="1"/>
        <v>5.155102336783842</v>
      </c>
      <c r="F57">
        <f t="shared" si="2"/>
        <v>0.71884057971014492</v>
      </c>
      <c r="G57">
        <f t="shared" si="5"/>
        <v>26.575080102714228</v>
      </c>
      <c r="H57">
        <f t="shared" si="6"/>
        <v>-3006.4788920493343</v>
      </c>
      <c r="I57">
        <f t="shared" si="3"/>
        <v>-545.06999588792473</v>
      </c>
      <c r="J57">
        <f t="shared" si="4"/>
        <v>22.899438164986332</v>
      </c>
    </row>
    <row r="58" spans="1:10" x14ac:dyDescent="0.25">
      <c r="A58">
        <v>58</v>
      </c>
      <c r="B58">
        <v>1720</v>
      </c>
      <c r="C58">
        <v>9.1593</v>
      </c>
      <c r="D58">
        <f t="shared" si="0"/>
        <v>9.1592999999999994E-2</v>
      </c>
      <c r="E58">
        <f t="shared" si="1"/>
        <v>4.5047289511698487</v>
      </c>
      <c r="F58">
        <f t="shared" si="2"/>
        <v>0.72093023255813948</v>
      </c>
      <c r="G58">
        <f t="shared" si="5"/>
        <v>20.292582923507805</v>
      </c>
      <c r="H58">
        <f t="shared" si="6"/>
        <v>5856.127273722198</v>
      </c>
      <c r="I58">
        <f t="shared" si="3"/>
        <v>-544.23613238156986</v>
      </c>
      <c r="J58">
        <f t="shared" si="4"/>
        <v>22.910959504125394</v>
      </c>
    </row>
    <row r="59" spans="1:10" x14ac:dyDescent="0.25">
      <c r="A59">
        <v>59</v>
      </c>
      <c r="B59">
        <v>1715</v>
      </c>
      <c r="C59">
        <v>7.4936920000000002</v>
      </c>
      <c r="D59">
        <f t="shared" si="0"/>
        <v>7.4936920000000004E-2</v>
      </c>
      <c r="E59">
        <f t="shared" si="1"/>
        <v>5.7097469577018005</v>
      </c>
      <c r="F59">
        <f t="shared" si="2"/>
        <v>0.72303206997084546</v>
      </c>
      <c r="G59">
        <f t="shared" si="5"/>
        <v>32.601210320984968</v>
      </c>
      <c r="H59">
        <f t="shared" si="6"/>
        <v>8391.106449348672</v>
      </c>
      <c r="I59">
        <f t="shared" si="3"/>
        <v>-543.39740669733555</v>
      </c>
      <c r="J59">
        <f t="shared" si="4"/>
        <v>22.922548023084509</v>
      </c>
    </row>
    <row r="60" spans="1:10" x14ac:dyDescent="0.25">
      <c r="A60">
        <v>60</v>
      </c>
      <c r="B60">
        <v>1710</v>
      </c>
      <c r="C60">
        <v>6.2002860000000002</v>
      </c>
      <c r="D60">
        <f t="shared" si="0"/>
        <v>6.200286E-2</v>
      </c>
      <c r="E60">
        <f t="shared" si="1"/>
        <v>7.0951455678671884</v>
      </c>
      <c r="F60">
        <f t="shared" si="2"/>
        <v>0.72514619883040932</v>
      </c>
      <c r="G60">
        <f t="shared" si="5"/>
        <v>50.341090629225405</v>
      </c>
      <c r="H60">
        <f t="shared" si="6"/>
        <v>-17298.9886080781</v>
      </c>
      <c r="I60">
        <f t="shared" si="3"/>
        <v>-542.55377618453826</v>
      </c>
      <c r="J60">
        <f t="shared" si="4"/>
        <v>22.934204311160343</v>
      </c>
    </row>
    <row r="61" spans="1:10" x14ac:dyDescent="0.25">
      <c r="A61">
        <v>61</v>
      </c>
      <c r="B61">
        <v>1705</v>
      </c>
      <c r="C61">
        <v>10.804754000000001</v>
      </c>
      <c r="D61">
        <f t="shared" si="0"/>
        <v>0.10804754000000001</v>
      </c>
      <c r="E61">
        <f t="shared" si="1"/>
        <v>3.6816164019099897</v>
      </c>
      <c r="F61">
        <f t="shared" si="2"/>
        <v>0.72727272727272729</v>
      </c>
      <c r="G61">
        <f t="shared" si="5"/>
        <v>13.554299330812659</v>
      </c>
      <c r="H61">
        <f t="shared" si="6"/>
        <v>43040.435959551745</v>
      </c>
      <c r="I61">
        <f t="shared" si="3"/>
        <v>-541.70519769219391</v>
      </c>
      <c r="J61">
        <f t="shared" si="4"/>
        <v>22.945928964562135</v>
      </c>
    </row>
    <row r="62" spans="1:10" x14ac:dyDescent="0.25">
      <c r="A62">
        <v>62</v>
      </c>
      <c r="B62">
        <v>1700</v>
      </c>
      <c r="C62">
        <v>-5.4053449999999996</v>
      </c>
      <c r="D62">
        <f t="shared" si="0"/>
        <v>-5.4053449999999996E-2</v>
      </c>
      <c r="E62">
        <f t="shared" si="1"/>
        <v>-10.277130094905159</v>
      </c>
      <c r="F62">
        <f t="shared" si="2"/>
        <v>0.72941176470588232</v>
      </c>
      <c r="G62">
        <f t="shared" si="5"/>
        <v>105.61940298760533</v>
      </c>
      <c r="H62">
        <f t="shared" si="6"/>
        <v>-41970.224076746606</v>
      </c>
      <c r="I62">
        <f t="shared" si="3"/>
        <v>-540.85162756165937</v>
      </c>
      <c r="J62">
        <f t="shared" si="4"/>
        <v>22.957722586513352</v>
      </c>
    </row>
    <row r="63" spans="1:10" x14ac:dyDescent="0.25">
      <c r="A63">
        <v>63</v>
      </c>
      <c r="B63">
        <v>1695</v>
      </c>
      <c r="C63">
        <v>10.284101</v>
      </c>
      <c r="D63">
        <f t="shared" si="0"/>
        <v>0.10284101</v>
      </c>
      <c r="E63">
        <f t="shared" si="1"/>
        <v>3.9132941874930052</v>
      </c>
      <c r="F63">
        <f t="shared" si="2"/>
        <v>0.73156342182890854</v>
      </c>
      <c r="G63">
        <f t="shared" si="5"/>
        <v>15.31387139786654</v>
      </c>
      <c r="H63">
        <f t="shared" si="6"/>
        <v>92415.748282626664</v>
      </c>
      <c r="I63">
        <f t="shared" si="3"/>
        <v>-539.99302161914511</v>
      </c>
      <c r="J63">
        <f t="shared" si="4"/>
        <v>22.969585787355133</v>
      </c>
    </row>
    <row r="64" spans="1:10" x14ac:dyDescent="0.25">
      <c r="A64">
        <v>64</v>
      </c>
      <c r="B64">
        <v>1690</v>
      </c>
      <c r="C64">
        <v>3.193171</v>
      </c>
      <c r="D64">
        <f t="shared" si="0"/>
        <v>3.1931710000000002E-2</v>
      </c>
      <c r="E64">
        <f t="shared" si="1"/>
        <v>14.67438189347711</v>
      </c>
      <c r="F64">
        <f t="shared" si="2"/>
        <v>0.73372781065088755</v>
      </c>
      <c r="G64">
        <f t="shared" si="5"/>
        <v>215.33748395560883</v>
      </c>
      <c r="H64">
        <f t="shared" si="6"/>
        <v>-92825.186672232652</v>
      </c>
      <c r="I64">
        <f t="shared" si="3"/>
        <v>-539.12933516809539</v>
      </c>
      <c r="J64">
        <f t="shared" si="4"/>
        <v>22.981519184651603</v>
      </c>
    </row>
    <row r="65" spans="1:10" x14ac:dyDescent="0.25">
      <c r="A65">
        <v>65</v>
      </c>
      <c r="B65">
        <v>1685</v>
      </c>
      <c r="C65">
        <v>-19.688134999999999</v>
      </c>
      <c r="D65">
        <f t="shared" si="0"/>
        <v>-0.19688134999999998</v>
      </c>
      <c r="E65">
        <f t="shared" si="1"/>
        <v>-3.6380413024845231</v>
      </c>
      <c r="F65">
        <f t="shared" si="2"/>
        <v>0.73590504451038574</v>
      </c>
      <c r="G65">
        <f t="shared" si="5"/>
        <v>13.235344518583284</v>
      </c>
      <c r="H65">
        <f t="shared" si="6"/>
        <v>-2836.2444529451695</v>
      </c>
      <c r="I65">
        <f t="shared" si="3"/>
        <v>-538.260522981431</v>
      </c>
      <c r="J65">
        <f t="shared" si="4"/>
        <v>22.993523403297008</v>
      </c>
    </row>
    <row r="66" spans="1:10" x14ac:dyDescent="0.25">
      <c r="A66">
        <v>66</v>
      </c>
      <c r="B66">
        <v>1680</v>
      </c>
      <c r="C66">
        <v>13.965123</v>
      </c>
      <c r="D66">
        <f t="shared" ref="D66:D129" si="7">C66/100</f>
        <v>0.13965123000000002</v>
      </c>
      <c r="E66">
        <f t="shared" ref="E66:E129" si="8">((1-D66)^2)/(2*D66)</f>
        <v>2.6501736004778218</v>
      </c>
      <c r="F66">
        <f t="shared" ref="F66:F129" si="9">1240/B66</f>
        <v>0.73809523809523814</v>
      </c>
      <c r="G66">
        <f t="shared" si="5"/>
        <v>7.0234201126695819</v>
      </c>
      <c r="H66">
        <f t="shared" si="6"/>
        <v>-2279.3483555037701</v>
      </c>
      <c r="I66">
        <f t="shared" ref="I66:I129" si="10">$R$4*F66+$R$5</f>
        <v>-537.38653929365569</v>
      </c>
      <c r="J66">
        <f t="shared" ref="J66:J129" si="11">$O$10*F66+$O$11</f>
        <v>23.005599075624829</v>
      </c>
    </row>
    <row r="67" spans="1:10" x14ac:dyDescent="0.25">
      <c r="A67">
        <v>67</v>
      </c>
      <c r="B67">
        <v>1675</v>
      </c>
      <c r="C67">
        <v>21.679645000000001</v>
      </c>
      <c r="D67">
        <f t="shared" si="7"/>
        <v>0.21679645</v>
      </c>
      <c r="E67">
        <f t="shared" si="8"/>
        <v>1.4147090525066313</v>
      </c>
      <c r="F67">
        <f t="shared" si="9"/>
        <v>0.74029850746268655</v>
      </c>
      <c r="G67">
        <f t="shared" ref="G67:G130" si="12">(E67)^2</f>
        <v>2.0014017032442104</v>
      </c>
      <c r="H67">
        <f t="shared" ref="H67:H130" si="13">(G68-G67)/(F68-F67)</f>
        <v>11409.192346581278</v>
      </c>
      <c r="I67">
        <f t="shared" si="10"/>
        <v>-536.50733779281893</v>
      </c>
      <c r="J67">
        <f t="shared" si="11"/>
        <v>23.017746841518786</v>
      </c>
    </row>
    <row r="68" spans="1:10" x14ac:dyDescent="0.25">
      <c r="A68">
        <v>68</v>
      </c>
      <c r="B68">
        <v>1670</v>
      </c>
      <c r="C68">
        <v>8.0860350000000007</v>
      </c>
      <c r="D68">
        <f t="shared" si="7"/>
        <v>8.0860350000000011E-2</v>
      </c>
      <c r="E68">
        <f t="shared" si="8"/>
        <v>5.2239304937594406</v>
      </c>
      <c r="F68">
        <f t="shared" si="9"/>
        <v>0.74251497005988021</v>
      </c>
      <c r="G68">
        <f t="shared" si="12"/>
        <v>27.289449803629754</v>
      </c>
      <c r="H68">
        <f t="shared" si="13"/>
        <v>479.53282039530535</v>
      </c>
      <c r="I68">
        <f t="shared" si="10"/>
        <v>-535.62287161233644</v>
      </c>
      <c r="J68">
        <f t="shared" si="11"/>
        <v>23.029967348525883</v>
      </c>
    </row>
    <row r="69" spans="1:10" x14ac:dyDescent="0.25">
      <c r="A69">
        <v>69</v>
      </c>
      <c r="B69">
        <v>1665</v>
      </c>
      <c r="C69">
        <v>7.9547980000000003</v>
      </c>
      <c r="D69">
        <f t="shared" si="7"/>
        <v>7.9547980000000004E-2</v>
      </c>
      <c r="E69">
        <f t="shared" si="8"/>
        <v>5.3252887196009278</v>
      </c>
      <c r="F69">
        <f t="shared" si="9"/>
        <v>0.74474474474474472</v>
      </c>
      <c r="G69">
        <f t="shared" si="12"/>
        <v>28.358699947108889</v>
      </c>
      <c r="H69">
        <f t="shared" si="13"/>
        <v>-5740.3685804045626</v>
      </c>
      <c r="I69">
        <f t="shared" si="10"/>
        <v>-534.73309332266194</v>
      </c>
      <c r="J69">
        <f t="shared" si="11"/>
        <v>23.042261251971457</v>
      </c>
    </row>
    <row r="70" spans="1:10" x14ac:dyDescent="0.25">
      <c r="A70">
        <v>70</v>
      </c>
      <c r="B70">
        <v>1660</v>
      </c>
      <c r="C70">
        <v>10.238543</v>
      </c>
      <c r="D70">
        <f t="shared" si="7"/>
        <v>0.10238543</v>
      </c>
      <c r="E70">
        <f t="shared" si="8"/>
        <v>3.934700065606429</v>
      </c>
      <c r="F70">
        <f t="shared" si="9"/>
        <v>0.74698795180722888</v>
      </c>
      <c r="G70">
        <f t="shared" si="12"/>
        <v>15.481864606283237</v>
      </c>
      <c r="H70">
        <f t="shared" si="13"/>
        <v>120451.48747389961</v>
      </c>
      <c r="I70">
        <f t="shared" si="10"/>
        <v>-533.83795492280854</v>
      </c>
      <c r="J70">
        <f t="shared" si="11"/>
        <v>23.054629215076346</v>
      </c>
    </row>
    <row r="71" spans="1:10" x14ac:dyDescent="0.25">
      <c r="A71">
        <v>71</v>
      </c>
      <c r="B71">
        <v>1655</v>
      </c>
      <c r="C71">
        <v>-3.1378270000000001</v>
      </c>
      <c r="D71">
        <f t="shared" si="7"/>
        <v>-3.137827E-2</v>
      </c>
      <c r="E71">
        <f t="shared" si="8"/>
        <v>-16.950283362151467</v>
      </c>
      <c r="F71">
        <f t="shared" si="9"/>
        <v>0.74924471299093653</v>
      </c>
      <c r="G71">
        <f t="shared" si="12"/>
        <v>287.31210605722885</v>
      </c>
      <c r="H71">
        <f t="shared" si="13"/>
        <v>118260.23081119329</v>
      </c>
      <c r="I71">
        <f t="shared" si="10"/>
        <v>-532.93740783171745</v>
      </c>
      <c r="J71">
        <f t="shared" si="11"/>
        <v>23.067071909076127</v>
      </c>
    </row>
    <row r="72" spans="1:10" x14ac:dyDescent="0.25">
      <c r="A72">
        <v>72</v>
      </c>
      <c r="B72">
        <v>1650</v>
      </c>
      <c r="C72">
        <v>-2.215856</v>
      </c>
      <c r="D72">
        <f t="shared" si="7"/>
        <v>-2.2158560000000001E-2</v>
      </c>
      <c r="E72">
        <f t="shared" si="8"/>
        <v>-23.57572246981017</v>
      </c>
      <c r="F72">
        <f t="shared" si="9"/>
        <v>0.75151515151515147</v>
      </c>
      <c r="G72">
        <f t="shared" si="12"/>
        <v>555.81468997351215</v>
      </c>
      <c r="H72">
        <f t="shared" si="13"/>
        <v>-242748.25756912938</v>
      </c>
      <c r="I72">
        <f t="shared" si="10"/>
        <v>-532.03140287946826</v>
      </c>
      <c r="J72">
        <f t="shared" si="11"/>
        <v>23.079590013342571</v>
      </c>
    </row>
    <row r="73" spans="1:10" x14ac:dyDescent="0.25">
      <c r="A73">
        <v>73</v>
      </c>
      <c r="B73">
        <v>1645</v>
      </c>
      <c r="C73">
        <v>24.689572999999999</v>
      </c>
      <c r="D73">
        <f t="shared" si="7"/>
        <v>0.24689572999999998</v>
      </c>
      <c r="E73">
        <f t="shared" si="8"/>
        <v>1.1485942699216243</v>
      </c>
      <c r="F73">
        <f t="shared" si="9"/>
        <v>0.75379939209726443</v>
      </c>
      <c r="G73">
        <f t="shared" si="12"/>
        <v>1.3192687968967891</v>
      </c>
      <c r="H73">
        <f t="shared" si="13"/>
        <v>355868.21066862368</v>
      </c>
      <c r="I73">
        <f t="shared" si="10"/>
        <v>-531.11989029832989</v>
      </c>
      <c r="J73">
        <f t="shared" si="11"/>
        <v>23.092184215507292</v>
      </c>
    </row>
    <row r="74" spans="1:10" x14ac:dyDescent="0.25">
      <c r="A74">
        <v>74</v>
      </c>
      <c r="B74">
        <v>1640</v>
      </c>
      <c r="C74">
        <v>1.6884699999999999</v>
      </c>
      <c r="D74">
        <f t="shared" si="7"/>
        <v>1.6884699999999999E-2</v>
      </c>
      <c r="E74">
        <f t="shared" si="8"/>
        <v>28.621050213924146</v>
      </c>
      <c r="F74">
        <f t="shared" si="9"/>
        <v>0.75609756097560976</v>
      </c>
      <c r="G74">
        <f t="shared" si="12"/>
        <v>819.16451534796738</v>
      </c>
      <c r="H74">
        <f t="shared" si="13"/>
        <v>46845.468477457514</v>
      </c>
      <c r="I74">
        <f t="shared" si="10"/>
        <v>-530.20281971364807</v>
      </c>
      <c r="J74">
        <f t="shared" si="11"/>
        <v>23.104855211587651</v>
      </c>
    </row>
    <row r="75" spans="1:10" x14ac:dyDescent="0.25">
      <c r="A75">
        <v>75</v>
      </c>
      <c r="B75">
        <v>1635</v>
      </c>
      <c r="C75">
        <v>-1.698018</v>
      </c>
      <c r="D75">
        <f t="shared" si="7"/>
        <v>-1.6980180000000001E-2</v>
      </c>
      <c r="E75">
        <f t="shared" si="8"/>
        <v>-30.454585478859244</v>
      </c>
      <c r="F75">
        <f t="shared" si="9"/>
        <v>0.75840978593272168</v>
      </c>
      <c r="G75">
        <f t="shared" si="12"/>
        <v>927.48177668914434</v>
      </c>
      <c r="H75">
        <f t="shared" si="13"/>
        <v>-336877.54181267635</v>
      </c>
      <c r="I75">
        <f t="shared" si="10"/>
        <v>-529.28014013456459</v>
      </c>
      <c r="J75">
        <f t="shared" si="11"/>
        <v>23.117603706114988</v>
      </c>
    </row>
    <row r="76" spans="1:10" x14ac:dyDescent="0.25">
      <c r="A76">
        <v>76</v>
      </c>
      <c r="B76">
        <v>1630</v>
      </c>
      <c r="C76">
        <v>-4.5589380000000004</v>
      </c>
      <c r="D76">
        <f t="shared" si="7"/>
        <v>-4.5589380000000006E-2</v>
      </c>
      <c r="E76">
        <f t="shared" si="8"/>
        <v>-11.990261235936792</v>
      </c>
      <c r="F76">
        <f t="shared" si="9"/>
        <v>0.76073619631901845</v>
      </c>
      <c r="G76">
        <f t="shared" si="12"/>
        <v>143.7663645060085</v>
      </c>
      <c r="H76">
        <f t="shared" si="13"/>
        <v>-41658.682959643127</v>
      </c>
      <c r="I76">
        <f t="shared" si="10"/>
        <v>-528.35179994456632</v>
      </c>
      <c r="J76">
        <f t="shared" si="11"/>
        <v>23.130430412265191</v>
      </c>
    </row>
    <row r="77" spans="1:10" x14ac:dyDescent="0.25">
      <c r="A77">
        <v>77</v>
      </c>
      <c r="B77">
        <v>1625</v>
      </c>
      <c r="C77">
        <v>-8.684075</v>
      </c>
      <c r="D77">
        <f t="shared" si="7"/>
        <v>-8.6840749999999994E-2</v>
      </c>
      <c r="E77">
        <f t="shared" si="8"/>
        <v>-6.8010859870542477</v>
      </c>
      <c r="F77">
        <f t="shared" si="9"/>
        <v>0.7630769230769231</v>
      </c>
      <c r="G77">
        <f t="shared" si="12"/>
        <v>46.254770603305651</v>
      </c>
      <c r="H77">
        <f t="shared" si="13"/>
        <v>-18678.948358529171</v>
      </c>
      <c r="I77">
        <f t="shared" si="10"/>
        <v>-527.41774689186047</v>
      </c>
      <c r="J77">
        <f t="shared" si="11"/>
        <v>23.1433360519917</v>
      </c>
    </row>
    <row r="78" spans="1:10" x14ac:dyDescent="0.25">
      <c r="A78">
        <v>78</v>
      </c>
      <c r="B78">
        <v>1620</v>
      </c>
      <c r="C78">
        <v>20.833188</v>
      </c>
      <c r="D78">
        <f t="shared" si="7"/>
        <v>0.20833188</v>
      </c>
      <c r="E78">
        <f t="shared" si="8"/>
        <v>1.5041826825167957</v>
      </c>
      <c r="F78">
        <f t="shared" si="9"/>
        <v>0.76543209876543206</v>
      </c>
      <c r="G78">
        <f t="shared" si="12"/>
        <v>2.2625655423834234</v>
      </c>
      <c r="H78">
        <f t="shared" si="13"/>
        <v>-147.22009502708062</v>
      </c>
      <c r="I78">
        <f t="shared" si="10"/>
        <v>-526.47792807957012</v>
      </c>
      <c r="J78">
        <f t="shared" si="11"/>
        <v>23.156321356160966</v>
      </c>
    </row>
    <row r="79" spans="1:10" x14ac:dyDescent="0.25">
      <c r="A79">
        <v>79</v>
      </c>
      <c r="B79">
        <v>1615</v>
      </c>
      <c r="C79">
        <v>21.993549000000002</v>
      </c>
      <c r="D79">
        <f t="shared" si="7"/>
        <v>0.21993549000000001</v>
      </c>
      <c r="E79">
        <f t="shared" si="8"/>
        <v>1.3833616388185919</v>
      </c>
      <c r="F79">
        <f t="shared" si="9"/>
        <v>0.7678018575851393</v>
      </c>
      <c r="G79">
        <f t="shared" si="12"/>
        <v>1.9136894237548603</v>
      </c>
      <c r="H79">
        <f t="shared" si="13"/>
        <v>1505.0101353132538</v>
      </c>
      <c r="I79">
        <f t="shared" si="10"/>
        <v>-525.53228995574841</v>
      </c>
      <c r="J79">
        <f t="shared" si="11"/>
        <v>23.169387064690415</v>
      </c>
    </row>
    <row r="80" spans="1:10" x14ac:dyDescent="0.25">
      <c r="A80">
        <v>80</v>
      </c>
      <c r="B80">
        <v>1610</v>
      </c>
      <c r="C80">
        <v>15.294079</v>
      </c>
      <c r="D80">
        <f t="shared" si="7"/>
        <v>0.15294078999999999</v>
      </c>
      <c r="E80">
        <f t="shared" si="8"/>
        <v>2.3457094253463193</v>
      </c>
      <c r="F80">
        <f t="shared" si="9"/>
        <v>0.77018633540372672</v>
      </c>
      <c r="G80">
        <f t="shared" si="12"/>
        <v>5.5023527081585595</v>
      </c>
      <c r="H80">
        <f t="shared" si="13"/>
        <v>6118.7000986006096</v>
      </c>
      <c r="I80">
        <f t="shared" si="10"/>
        <v>-524.58077830320735</v>
      </c>
      <c r="J80">
        <f t="shared" si="11"/>
        <v>23.18253392668899</v>
      </c>
    </row>
    <row r="81" spans="1:10" x14ac:dyDescent="0.25">
      <c r="A81">
        <v>81</v>
      </c>
      <c r="B81">
        <v>1605</v>
      </c>
      <c r="C81">
        <v>9.1799250000000008</v>
      </c>
      <c r="D81">
        <f t="shared" si="7"/>
        <v>9.1799250000000013E-2</v>
      </c>
      <c r="E81">
        <f t="shared" si="8"/>
        <v>4.4925672176001568</v>
      </c>
      <c r="F81">
        <f t="shared" si="9"/>
        <v>0.77258566978193144</v>
      </c>
      <c r="G81">
        <f t="shared" si="12"/>
        <v>20.183160204655614</v>
      </c>
      <c r="H81">
        <f t="shared" si="13"/>
        <v>-5377.8040196055599</v>
      </c>
      <c r="I81">
        <f t="shared" si="10"/>
        <v>-523.62333822915514</v>
      </c>
      <c r="J81">
        <f t="shared" si="11"/>
        <v>23.19576270060033</v>
      </c>
    </row>
    <row r="82" spans="1:10" x14ac:dyDescent="0.25">
      <c r="A82">
        <v>82</v>
      </c>
      <c r="B82">
        <v>1600</v>
      </c>
      <c r="C82">
        <v>13.835133000000001</v>
      </c>
      <c r="D82">
        <f t="shared" si="7"/>
        <v>0.13835132999999999</v>
      </c>
      <c r="E82">
        <f t="shared" si="8"/>
        <v>2.6831633295927437</v>
      </c>
      <c r="F82">
        <f t="shared" si="9"/>
        <v>0.77500000000000002</v>
      </c>
      <c r="G82">
        <f t="shared" si="12"/>
        <v>7.199365453271219</v>
      </c>
      <c r="H82">
        <f t="shared" si="13"/>
        <v>939162.35324782343</v>
      </c>
      <c r="I82">
        <f t="shared" si="10"/>
        <v>-522.65991415464009</v>
      </c>
      <c r="J82">
        <f t="shared" si="11"/>
        <v>23.209074154348617</v>
      </c>
    </row>
    <row r="83" spans="1:10" x14ac:dyDescent="0.25">
      <c r="A83">
        <v>83</v>
      </c>
      <c r="B83">
        <v>1595</v>
      </c>
      <c r="C83">
        <v>1.0238149999999999</v>
      </c>
      <c r="D83">
        <f t="shared" si="7"/>
        <v>1.023815E-2</v>
      </c>
      <c r="E83">
        <f t="shared" si="8"/>
        <v>47.8420671564405</v>
      </c>
      <c r="F83">
        <f t="shared" si="9"/>
        <v>0.77742946708463945</v>
      </c>
      <c r="G83">
        <f t="shared" si="12"/>
        <v>2288.8633898013627</v>
      </c>
      <c r="H83">
        <f t="shared" si="13"/>
        <v>-920016.66039195878</v>
      </c>
      <c r="I83">
        <f t="shared" si="10"/>
        <v>-521.6904498037959</v>
      </c>
      <c r="J83">
        <f t="shared" si="11"/>
        <v>23.222469065487171</v>
      </c>
    </row>
    <row r="84" spans="1:10" x14ac:dyDescent="0.25">
      <c r="A84">
        <v>84</v>
      </c>
      <c r="B84">
        <v>1590</v>
      </c>
      <c r="C84">
        <v>-9.5244429999999998</v>
      </c>
      <c r="D84">
        <f t="shared" si="7"/>
        <v>-9.5244429999999991E-2</v>
      </c>
      <c r="E84">
        <f t="shared" si="8"/>
        <v>-6.2972730344757428</v>
      </c>
      <c r="F84">
        <f t="shared" si="9"/>
        <v>0.77987421383647804</v>
      </c>
      <c r="G84">
        <f t="shared" si="12"/>
        <v>39.655647670735327</v>
      </c>
      <c r="H84">
        <f t="shared" si="13"/>
        <v>-7578.4719292806203</v>
      </c>
      <c r="I84">
        <f t="shared" si="10"/>
        <v>-520.71488819288334</v>
      </c>
      <c r="J84">
        <f t="shared" si="11"/>
        <v>23.235948221349872</v>
      </c>
    </row>
    <row r="85" spans="1:10" x14ac:dyDescent="0.25">
      <c r="A85">
        <v>85</v>
      </c>
      <c r="B85">
        <v>1585</v>
      </c>
      <c r="C85">
        <v>9.0274339999999995</v>
      </c>
      <c r="D85">
        <f t="shared" si="7"/>
        <v>9.0274339999999995E-2</v>
      </c>
      <c r="E85">
        <f t="shared" si="8"/>
        <v>4.5838096211084771</v>
      </c>
      <c r="F85">
        <f t="shared" si="9"/>
        <v>0.78233438485804419</v>
      </c>
      <c r="G85">
        <f t="shared" si="12"/>
        <v>21.011310642566642</v>
      </c>
      <c r="H85">
        <f t="shared" si="13"/>
        <v>-2649.5984109096694</v>
      </c>
      <c r="I85">
        <f t="shared" si="10"/>
        <v>-519.73317161912587</v>
      </c>
      <c r="J85">
        <f t="shared" si="11"/>
        <v>23.249512419205395</v>
      </c>
    </row>
    <row r="86" spans="1:10" x14ac:dyDescent="0.25">
      <c r="A86">
        <v>86</v>
      </c>
      <c r="B86">
        <v>1580</v>
      </c>
      <c r="C86">
        <v>10.528797000000001</v>
      </c>
      <c r="D86">
        <f t="shared" si="7"/>
        <v>0.10528797000000001</v>
      </c>
      <c r="E86">
        <f t="shared" si="8"/>
        <v>3.801524602605221</v>
      </c>
      <c r="F86">
        <f t="shared" si="9"/>
        <v>0.78481012658227844</v>
      </c>
      <c r="G86">
        <f t="shared" si="12"/>
        <v>14.451589304212783</v>
      </c>
      <c r="H86">
        <f t="shared" si="13"/>
        <v>-3907.1739714253949</v>
      </c>
      <c r="I86">
        <f t="shared" si="10"/>
        <v>-518.74524164933223</v>
      </c>
      <c r="J86">
        <f t="shared" si="11"/>
        <v>23.263162466414432</v>
      </c>
    </row>
    <row r="87" spans="1:10" x14ac:dyDescent="0.25">
      <c r="A87">
        <v>87</v>
      </c>
      <c r="B87">
        <v>1575</v>
      </c>
      <c r="C87">
        <v>16.176048999999999</v>
      </c>
      <c r="D87">
        <f t="shared" si="7"/>
        <v>0.16176048999999998</v>
      </c>
      <c r="E87">
        <f t="shared" si="8"/>
        <v>2.1718698927192919</v>
      </c>
      <c r="F87">
        <f t="shared" si="9"/>
        <v>0.78730158730158728</v>
      </c>
      <c r="G87">
        <f t="shared" si="12"/>
        <v>4.7170188309005088</v>
      </c>
      <c r="H87">
        <f t="shared" si="13"/>
        <v>12206.058784221961</v>
      </c>
      <c r="I87">
        <f t="shared" si="10"/>
        <v>-517.7510391083016</v>
      </c>
      <c r="J87">
        <f t="shared" si="11"/>
        <v>23.276899180589876</v>
      </c>
    </row>
    <row r="88" spans="1:10" x14ac:dyDescent="0.25">
      <c r="A88">
        <v>88</v>
      </c>
      <c r="B88">
        <v>1570</v>
      </c>
      <c r="C88">
        <v>7.2390270000000001</v>
      </c>
      <c r="D88">
        <f t="shared" si="7"/>
        <v>7.2390270000000007E-2</v>
      </c>
      <c r="E88">
        <f t="shared" si="8"/>
        <v>5.9432007311940742</v>
      </c>
      <c r="F88">
        <f t="shared" si="9"/>
        <v>0.78980891719745228</v>
      </c>
      <c r="G88">
        <f t="shared" si="12"/>
        <v>35.321634931265777</v>
      </c>
      <c r="H88">
        <f t="shared" si="13"/>
        <v>8268.4317044368308</v>
      </c>
      <c r="I88">
        <f t="shared" si="10"/>
        <v>-516.75050406700962</v>
      </c>
      <c r="J88">
        <f t="shared" si="11"/>
        <v>23.290723389760071</v>
      </c>
    </row>
    <row r="89" spans="1:10" x14ac:dyDescent="0.25">
      <c r="A89">
        <v>89</v>
      </c>
      <c r="B89">
        <v>1565</v>
      </c>
      <c r="C89">
        <v>5.9058450000000002</v>
      </c>
      <c r="D89">
        <f t="shared" si="7"/>
        <v>5.9058450000000005E-2</v>
      </c>
      <c r="E89">
        <f t="shared" si="8"/>
        <v>7.4957182292830442</v>
      </c>
      <c r="F89">
        <f t="shared" si="9"/>
        <v>0.792332268370607</v>
      </c>
      <c r="G89">
        <f t="shared" si="12"/>
        <v>56.185791772806134</v>
      </c>
      <c r="H89">
        <f t="shared" si="13"/>
        <v>-14593.84784763009</v>
      </c>
      <c r="I89">
        <f t="shared" si="10"/>
        <v>-515.74357583056576</v>
      </c>
      <c r="J89">
        <f t="shared" si="11"/>
        <v>23.304635932535184</v>
      </c>
    </row>
    <row r="90" spans="1:10" x14ac:dyDescent="0.25">
      <c r="A90">
        <v>90</v>
      </c>
      <c r="B90">
        <v>1560</v>
      </c>
      <c r="C90">
        <v>9.3875569999999993</v>
      </c>
      <c r="D90">
        <f t="shared" si="7"/>
        <v>9.3875569999999992E-2</v>
      </c>
      <c r="E90">
        <f t="shared" si="8"/>
        <v>4.3731371359067372</v>
      </c>
      <c r="F90">
        <f t="shared" si="9"/>
        <v>0.79487179487179482</v>
      </c>
      <c r="G90">
        <f t="shared" si="12"/>
        <v>19.12432840944658</v>
      </c>
      <c r="H90">
        <f t="shared" si="13"/>
        <v>-3419.5044831421433</v>
      </c>
      <c r="I90">
        <f t="shared" si="10"/>
        <v>-514.73019292593949</v>
      </c>
      <c r="J90">
        <f t="shared" si="11"/>
        <v>23.318637658276806</v>
      </c>
    </row>
    <row r="91" spans="1:10" x14ac:dyDescent="0.25">
      <c r="A91">
        <v>91</v>
      </c>
      <c r="B91">
        <v>1555</v>
      </c>
      <c r="C91">
        <v>12.012162999999999</v>
      </c>
      <c r="D91">
        <f t="shared" si="7"/>
        <v>0.12012162999999999</v>
      </c>
      <c r="E91">
        <f t="shared" si="8"/>
        <v>3.2225084940732862</v>
      </c>
      <c r="F91">
        <f t="shared" si="9"/>
        <v>0.797427652733119</v>
      </c>
      <c r="G91">
        <f t="shared" si="12"/>
        <v>10.384560994374478</v>
      </c>
      <c r="H91">
        <f t="shared" si="13"/>
        <v>53.886910519631826</v>
      </c>
      <c r="I91">
        <f t="shared" si="10"/>
        <v>-513.71029308945049</v>
      </c>
      <c r="J91">
        <f t="shared" si="11"/>
        <v>23.332729427270788</v>
      </c>
    </row>
    <row r="92" spans="1:10" x14ac:dyDescent="0.25">
      <c r="A92">
        <v>92</v>
      </c>
      <c r="B92">
        <v>1550</v>
      </c>
      <c r="C92">
        <v>11.949726999999999</v>
      </c>
      <c r="D92">
        <f t="shared" si="7"/>
        <v>0.11949726999999999</v>
      </c>
      <c r="E92">
        <f t="shared" si="8"/>
        <v>3.243944642155645</v>
      </c>
      <c r="F92">
        <f t="shared" si="9"/>
        <v>0.8</v>
      </c>
      <c r="G92">
        <f t="shared" si="12"/>
        <v>10.523176841370317</v>
      </c>
      <c r="H92">
        <f t="shared" si="13"/>
        <v>677899.64314900374</v>
      </c>
      <c r="I92">
        <f t="shared" si="10"/>
        <v>-512.68381325401663</v>
      </c>
      <c r="J92">
        <f t="shared" si="11"/>
        <v>23.346912110903439</v>
      </c>
    </row>
    <row r="93" spans="1:10" x14ac:dyDescent="0.25">
      <c r="A93">
        <v>93</v>
      </c>
      <c r="B93">
        <v>1545</v>
      </c>
      <c r="C93">
        <v>1.1624319999999999</v>
      </c>
      <c r="D93">
        <f t="shared" si="7"/>
        <v>1.1624319999999999E-2</v>
      </c>
      <c r="E93">
        <f t="shared" si="8"/>
        <v>42.019080893138799</v>
      </c>
      <c r="F93">
        <f t="shared" si="9"/>
        <v>0.80258899676375406</v>
      </c>
      <c r="G93">
        <f t="shared" si="12"/>
        <v>1765.6031591041422</v>
      </c>
      <c r="H93">
        <f t="shared" si="13"/>
        <v>-674371.93533740845</v>
      </c>
      <c r="I93">
        <f t="shared" si="10"/>
        <v>-511.65068953615275</v>
      </c>
      <c r="J93">
        <f t="shared" si="11"/>
        <v>23.361186591841154</v>
      </c>
    </row>
    <row r="94" spans="1:10" x14ac:dyDescent="0.25">
      <c r="A94">
        <v>94</v>
      </c>
      <c r="B94">
        <v>1540</v>
      </c>
      <c r="C94">
        <v>13.093059999999999</v>
      </c>
      <c r="D94">
        <f t="shared" si="7"/>
        <v>0.13093060000000001</v>
      </c>
      <c r="E94">
        <f t="shared" si="8"/>
        <v>2.8842822915970747</v>
      </c>
      <c r="F94">
        <f t="shared" si="9"/>
        <v>0.80519480519480524</v>
      </c>
      <c r="G94">
        <f t="shared" si="12"/>
        <v>8.3190843376204722</v>
      </c>
      <c r="H94">
        <f t="shared" si="13"/>
        <v>4717.7134952900906</v>
      </c>
      <c r="I94">
        <f t="shared" si="10"/>
        <v>-510.61085722271827</v>
      </c>
      <c r="J94">
        <f t="shared" si="11"/>
        <v>23.375553764213532</v>
      </c>
    </row>
    <row r="95" spans="1:10" x14ac:dyDescent="0.25">
      <c r="A95">
        <v>95</v>
      </c>
      <c r="B95">
        <v>1535</v>
      </c>
      <c r="C95">
        <v>9.0851450000000007</v>
      </c>
      <c r="D95">
        <f t="shared" si="7"/>
        <v>9.085145E-2</v>
      </c>
      <c r="E95">
        <f t="shared" si="8"/>
        <v>4.5489152125095558</v>
      </c>
      <c r="F95">
        <f t="shared" si="9"/>
        <v>0.80781758957654726</v>
      </c>
      <c r="G95">
        <f t="shared" si="12"/>
        <v>20.692629610600857</v>
      </c>
      <c r="H95">
        <f t="shared" si="13"/>
        <v>-926.91946685567859</v>
      </c>
      <c r="I95">
        <f t="shared" si="10"/>
        <v>-509.56425075740475</v>
      </c>
      <c r="J95">
        <f t="shared" si="11"/>
        <v>23.390014533800059</v>
      </c>
    </row>
    <row r="96" spans="1:10" x14ac:dyDescent="0.25">
      <c r="A96">
        <v>96</v>
      </c>
      <c r="B96">
        <v>1530</v>
      </c>
      <c r="C96">
        <v>9.5718859999999992</v>
      </c>
      <c r="D96">
        <f t="shared" si="7"/>
        <v>9.5718859999999989E-2</v>
      </c>
      <c r="E96">
        <f t="shared" si="8"/>
        <v>4.2714903842340979</v>
      </c>
      <c r="F96">
        <f t="shared" si="9"/>
        <v>0.81045751633986929</v>
      </c>
      <c r="G96">
        <f t="shared" si="12"/>
        <v>18.245630102604363</v>
      </c>
      <c r="H96">
        <f t="shared" si="13"/>
        <v>15365.065281659034</v>
      </c>
      <c r="I96">
        <f t="shared" si="10"/>
        <v>-508.5108037269585</v>
      </c>
      <c r="J96">
        <f t="shared" si="11"/>
        <v>23.404569818220487</v>
      </c>
    </row>
    <row r="97" spans="1:10" x14ac:dyDescent="0.25">
      <c r="A97">
        <v>97</v>
      </c>
      <c r="B97">
        <v>1525</v>
      </c>
      <c r="C97">
        <v>5.7756059999999998</v>
      </c>
      <c r="D97">
        <f t="shared" si="7"/>
        <v>5.7756059999999998E-2</v>
      </c>
      <c r="E97">
        <f t="shared" si="8"/>
        <v>7.6859782546344375</v>
      </c>
      <c r="F97">
        <f t="shared" si="9"/>
        <v>0.81311475409836065</v>
      </c>
      <c r="G97">
        <f t="shared" si="12"/>
        <v>59.074261730713431</v>
      </c>
      <c r="H97">
        <f t="shared" si="13"/>
        <v>-13825.721649778181</v>
      </c>
      <c r="I97">
        <f t="shared" si="10"/>
        <v>-507.45044884713224</v>
      </c>
      <c r="J97">
        <f t="shared" si="11"/>
        <v>23.419220547128919</v>
      </c>
    </row>
    <row r="98" spans="1:10" x14ac:dyDescent="0.25">
      <c r="A98">
        <v>98</v>
      </c>
      <c r="B98">
        <v>1520</v>
      </c>
      <c r="C98">
        <v>8.8397600000000001</v>
      </c>
      <c r="D98">
        <f t="shared" si="7"/>
        <v>8.8397600000000007E-2</v>
      </c>
      <c r="E98">
        <f t="shared" si="8"/>
        <v>4.7004609609636461</v>
      </c>
      <c r="F98">
        <f t="shared" si="9"/>
        <v>0.81578947368421051</v>
      </c>
      <c r="G98">
        <f t="shared" si="12"/>
        <v>22.094333245543282</v>
      </c>
      <c r="H98">
        <f t="shared" si="13"/>
        <v>605924.38808604667</v>
      </c>
      <c r="I98">
        <f t="shared" si="10"/>
        <v>-506.38311794835977</v>
      </c>
      <c r="J98">
        <f t="shared" si="11"/>
        <v>23.433967662411746</v>
      </c>
    </row>
    <row r="99" spans="1:10" x14ac:dyDescent="0.25">
      <c r="A99">
        <v>99</v>
      </c>
      <c r="B99">
        <v>1515</v>
      </c>
      <c r="C99">
        <v>1.2002820000000001</v>
      </c>
      <c r="D99">
        <f t="shared" si="7"/>
        <v>1.2002820000000001E-2</v>
      </c>
      <c r="E99">
        <f t="shared" si="8"/>
        <v>40.662878710501047</v>
      </c>
      <c r="F99">
        <f t="shared" si="9"/>
        <v>0.81848184818481851</v>
      </c>
      <c r="G99">
        <f t="shared" si="12"/>
        <v>1653.4697050249192</v>
      </c>
      <c r="H99">
        <f t="shared" si="13"/>
        <v>-573969.53553406999</v>
      </c>
      <c r="I99">
        <f t="shared" si="10"/>
        <v>-505.3087419611465</v>
      </c>
      <c r="J99">
        <f t="shared" si="11"/>
        <v>23.448812118389512</v>
      </c>
    </row>
    <row r="100" spans="1:10" x14ac:dyDescent="0.25">
      <c r="A100">
        <v>100</v>
      </c>
      <c r="B100">
        <v>1510</v>
      </c>
      <c r="C100">
        <v>4.5993170000000001</v>
      </c>
      <c r="D100">
        <f t="shared" si="7"/>
        <v>4.599317E-2</v>
      </c>
      <c r="E100">
        <f t="shared" si="8"/>
        <v>9.8941759361949693</v>
      </c>
      <c r="F100">
        <f t="shared" si="9"/>
        <v>0.82119205298013243</v>
      </c>
      <c r="G100">
        <f t="shared" si="12"/>
        <v>97.894717456379595</v>
      </c>
      <c r="H100">
        <f t="shared" si="13"/>
        <v>-31758.45539924649</v>
      </c>
      <c r="I100">
        <f t="shared" si="10"/>
        <v>-504.22725090117029</v>
      </c>
      <c r="J100">
        <f t="shared" si="11"/>
        <v>23.463754882022755</v>
      </c>
    </row>
    <row r="101" spans="1:10" x14ac:dyDescent="0.25">
      <c r="A101">
        <v>101</v>
      </c>
      <c r="B101">
        <v>1505</v>
      </c>
      <c r="C101">
        <v>11.63862</v>
      </c>
      <c r="D101">
        <f t="shared" si="7"/>
        <v>0.1163862</v>
      </c>
      <c r="E101">
        <f t="shared" si="8"/>
        <v>3.3542350706116362</v>
      </c>
      <c r="F101">
        <f t="shared" si="9"/>
        <v>0.82392026578073085</v>
      </c>
      <c r="G101">
        <f t="shared" si="12"/>
        <v>11.250892908921047</v>
      </c>
      <c r="H101">
        <f t="shared" si="13"/>
        <v>34461.622945184754</v>
      </c>
      <c r="I101">
        <f t="shared" si="10"/>
        <v>-503.1385738540846</v>
      </c>
      <c r="J101">
        <f t="shared" si="11"/>
        <v>23.478796933122005</v>
      </c>
    </row>
    <row r="102" spans="1:10" x14ac:dyDescent="0.25">
      <c r="A102">
        <v>102</v>
      </c>
      <c r="B102">
        <v>1500</v>
      </c>
      <c r="C102">
        <v>4.4371840000000002</v>
      </c>
      <c r="D102">
        <f t="shared" si="7"/>
        <v>4.4371840000000003E-2</v>
      </c>
      <c r="E102">
        <f t="shared" si="8"/>
        <v>10.29059399142548</v>
      </c>
      <c r="F102">
        <f t="shared" si="9"/>
        <v>0.82666666666666666</v>
      </c>
      <c r="G102">
        <f t="shared" si="12"/>
        <v>105.89632469636219</v>
      </c>
      <c r="H102">
        <f t="shared" si="13"/>
        <v>-14389.673085479621</v>
      </c>
      <c r="I102">
        <f t="shared" si="10"/>
        <v>-502.04263896001834</v>
      </c>
      <c r="J102">
        <f t="shared" si="11"/>
        <v>23.493939264561917</v>
      </c>
    </row>
    <row r="103" spans="1:10" x14ac:dyDescent="0.25">
      <c r="A103">
        <v>103</v>
      </c>
      <c r="B103">
        <v>1495</v>
      </c>
      <c r="C103">
        <v>5.492407</v>
      </c>
      <c r="D103">
        <f t="shared" si="7"/>
        <v>5.4924069999999998E-2</v>
      </c>
      <c r="E103">
        <f t="shared" si="8"/>
        <v>8.1309388895011327</v>
      </c>
      <c r="F103">
        <f t="shared" si="9"/>
        <v>0.8294314381270903</v>
      </c>
      <c r="G103">
        <f t="shared" si="12"/>
        <v>66.112167224801908</v>
      </c>
      <c r="H103">
        <f t="shared" si="13"/>
        <v>-477.17863395301862</v>
      </c>
      <c r="I103">
        <f t="shared" si="10"/>
        <v>-500.93937339776431</v>
      </c>
      <c r="J103">
        <f t="shared" si="11"/>
        <v>23.509182882499751</v>
      </c>
    </row>
    <row r="104" spans="1:10" x14ac:dyDescent="0.25">
      <c r="A104">
        <v>104</v>
      </c>
      <c r="B104">
        <v>1490</v>
      </c>
      <c r="C104">
        <v>5.5425370000000003</v>
      </c>
      <c r="D104">
        <f t="shared" si="7"/>
        <v>5.5425370000000002E-2</v>
      </c>
      <c r="E104">
        <f t="shared" si="8"/>
        <v>8.0488522822638515</v>
      </c>
      <c r="F104">
        <f t="shared" si="9"/>
        <v>0.83221476510067116</v>
      </c>
      <c r="G104">
        <f t="shared" si="12"/>
        <v>64.784023061704005</v>
      </c>
      <c r="H104">
        <f t="shared" si="13"/>
        <v>-11937.506817560878</v>
      </c>
      <c r="I104">
        <f t="shared" si="10"/>
        <v>-499.82870336864954</v>
      </c>
      <c r="J104">
        <f t="shared" si="11"/>
        <v>23.524528806598241</v>
      </c>
    </row>
    <row r="105" spans="1:10" x14ac:dyDescent="0.25">
      <c r="A105">
        <v>105</v>
      </c>
      <c r="B105">
        <v>1485</v>
      </c>
      <c r="C105">
        <v>7.6224249999999998</v>
      </c>
      <c r="D105">
        <f t="shared" si="7"/>
        <v>7.6224249999999993E-2</v>
      </c>
      <c r="E105">
        <f t="shared" si="8"/>
        <v>5.597704380745383</v>
      </c>
      <c r="F105">
        <f t="shared" si="9"/>
        <v>0.83501683501683499</v>
      </c>
      <c r="G105">
        <f t="shared" si="12"/>
        <v>31.33429433421605</v>
      </c>
      <c r="H105">
        <f t="shared" si="13"/>
        <v>-3921.7304875686873</v>
      </c>
      <c r="I105">
        <f t="shared" si="10"/>
        <v>-498.71055408007942</v>
      </c>
      <c r="J105">
        <f t="shared" si="11"/>
        <v>23.539978070252953</v>
      </c>
    </row>
    <row r="106" spans="1:10" x14ac:dyDescent="0.25">
      <c r="A106">
        <v>106</v>
      </c>
      <c r="B106">
        <v>1480</v>
      </c>
      <c r="C106">
        <v>9.1633410000000008</v>
      </c>
      <c r="D106">
        <f t="shared" si="7"/>
        <v>9.1633410000000012E-2</v>
      </c>
      <c r="E106">
        <f t="shared" si="8"/>
        <v>4.5023417868451467</v>
      </c>
      <c r="F106">
        <f t="shared" si="9"/>
        <v>0.83783783783783783</v>
      </c>
      <c r="G106">
        <f t="shared" si="12"/>
        <v>20.271081565571947</v>
      </c>
      <c r="H106">
        <f t="shared" si="13"/>
        <v>-3921.5739400045873</v>
      </c>
      <c r="I106">
        <f t="shared" si="10"/>
        <v>-497.58484972874874</v>
      </c>
      <c r="J106">
        <f t="shared" si="11"/>
        <v>23.555531720824249</v>
      </c>
    </row>
    <row r="107" spans="1:10" x14ac:dyDescent="0.25">
      <c r="A107">
        <v>107</v>
      </c>
      <c r="B107">
        <v>1475</v>
      </c>
      <c r="C107">
        <v>12.629486999999999</v>
      </c>
      <c r="D107">
        <f t="shared" si="7"/>
        <v>0.12629487</v>
      </c>
      <c r="E107">
        <f t="shared" si="8"/>
        <v>3.0221364263976715</v>
      </c>
      <c r="F107">
        <f t="shared" si="9"/>
        <v>0.84067796610169487</v>
      </c>
      <c r="G107">
        <f t="shared" si="12"/>
        <v>9.1333085797596887</v>
      </c>
      <c r="H107">
        <f t="shared" si="13"/>
        <v>11841.734282716086</v>
      </c>
      <c r="I107">
        <f t="shared" si="10"/>
        <v>-496.45151348351072</v>
      </c>
      <c r="J107">
        <f t="shared" si="11"/>
        <v>23.571190819873998</v>
      </c>
    </row>
    <row r="108" spans="1:10" x14ac:dyDescent="0.25">
      <c r="A108">
        <v>108</v>
      </c>
      <c r="B108">
        <v>1470</v>
      </c>
      <c r="C108">
        <v>6.6456099999999996</v>
      </c>
      <c r="D108">
        <f t="shared" si="7"/>
        <v>6.645609999999999E-2</v>
      </c>
      <c r="E108">
        <f t="shared" si="8"/>
        <v>6.556991857987529</v>
      </c>
      <c r="F108">
        <f t="shared" si="9"/>
        <v>0.84353741496598644</v>
      </c>
      <c r="G108">
        <f t="shared" si="12"/>
        <v>42.994142225714747</v>
      </c>
      <c r="H108">
        <f t="shared" si="13"/>
        <v>2680.1599325934772</v>
      </c>
      <c r="I108">
        <f t="shared" si="10"/>
        <v>-495.3104674678969</v>
      </c>
      <c r="J108">
        <f t="shared" si="11"/>
        <v>23.586956443407075</v>
      </c>
    </row>
    <row r="109" spans="1:10" x14ac:dyDescent="0.25">
      <c r="A109">
        <v>109</v>
      </c>
      <c r="B109">
        <v>1465</v>
      </c>
      <c r="C109">
        <v>6.1803090000000003</v>
      </c>
      <c r="D109">
        <f t="shared" si="7"/>
        <v>6.1803090000000005E-2</v>
      </c>
      <c r="E109">
        <f t="shared" si="8"/>
        <v>7.1211119212125817</v>
      </c>
      <c r="F109">
        <f t="shared" si="9"/>
        <v>0.84641638225255977</v>
      </c>
      <c r="G109">
        <f t="shared" si="12"/>
        <v>50.71023499443595</v>
      </c>
      <c r="H109">
        <f t="shared" si="13"/>
        <v>1447.7645361957771</v>
      </c>
      <c r="I109">
        <f t="shared" si="10"/>
        <v>-494.16163274227893</v>
      </c>
      <c r="J109">
        <f t="shared" si="11"/>
        <v>23.60282968211785</v>
      </c>
    </row>
    <row r="110" spans="1:10" x14ac:dyDescent="0.25">
      <c r="A110">
        <v>110</v>
      </c>
      <c r="B110">
        <v>1460</v>
      </c>
      <c r="C110">
        <v>5.9665280000000003</v>
      </c>
      <c r="D110">
        <f t="shared" si="7"/>
        <v>5.9665280000000001E-2</v>
      </c>
      <c r="E110">
        <f t="shared" si="8"/>
        <v>7.4099156631585261</v>
      </c>
      <c r="F110">
        <f t="shared" si="9"/>
        <v>0.84931506849315064</v>
      </c>
      <c r="G110">
        <f t="shared" si="12"/>
        <v>54.906850135122063</v>
      </c>
      <c r="H110">
        <f t="shared" si="13"/>
        <v>-12920.748609274267</v>
      </c>
      <c r="I110">
        <f t="shared" si="10"/>
        <v>-493.00492928566359</v>
      </c>
      <c r="J110">
        <f t="shared" si="11"/>
        <v>23.618811641641717</v>
      </c>
    </row>
    <row r="111" spans="1:10" x14ac:dyDescent="0.25">
      <c r="A111">
        <v>111</v>
      </c>
      <c r="B111">
        <v>1455</v>
      </c>
      <c r="C111">
        <v>9.8081630000000004</v>
      </c>
      <c r="D111">
        <f t="shared" si="7"/>
        <v>9.8081630000000003E-2</v>
      </c>
      <c r="E111">
        <f t="shared" si="8"/>
        <v>4.1468353765300234</v>
      </c>
      <c r="F111">
        <f t="shared" si="9"/>
        <v>0.85223367697594499</v>
      </c>
      <c r="G111">
        <f t="shared" si="12"/>
        <v>17.196243640040901</v>
      </c>
      <c r="H111">
        <f t="shared" si="13"/>
        <v>122.69190434868585</v>
      </c>
      <c r="I111">
        <f t="shared" si="10"/>
        <v>-491.8402759771127</v>
      </c>
      <c r="J111">
        <f t="shared" si="11"/>
        <v>23.634903442811794</v>
      </c>
    </row>
    <row r="112" spans="1:10" x14ac:dyDescent="0.25">
      <c r="A112">
        <v>112</v>
      </c>
      <c r="B112">
        <v>1450</v>
      </c>
      <c r="C112">
        <v>9.7248649999999994</v>
      </c>
      <c r="D112">
        <f t="shared" si="7"/>
        <v>9.7248649999999992E-2</v>
      </c>
      <c r="E112">
        <f t="shared" si="8"/>
        <v>4.1900838722533553</v>
      </c>
      <c r="F112">
        <f t="shared" si="9"/>
        <v>0.85517241379310349</v>
      </c>
      <c r="G112">
        <f t="shared" si="12"/>
        <v>17.556802856517674</v>
      </c>
      <c r="H112">
        <f t="shared" si="13"/>
        <v>6019.9926161351423</v>
      </c>
      <c r="I112">
        <f t="shared" si="10"/>
        <v>-490.66759057677871</v>
      </c>
      <c r="J112">
        <f t="shared" si="11"/>
        <v>23.651106221920976</v>
      </c>
    </row>
    <row r="113" spans="1:10" x14ac:dyDescent="0.25">
      <c r="A113">
        <v>113</v>
      </c>
      <c r="B113">
        <v>1445</v>
      </c>
      <c r="C113">
        <v>7.2347080000000004</v>
      </c>
      <c r="D113">
        <f t="shared" si="7"/>
        <v>7.2347080000000008E-2</v>
      </c>
      <c r="E113">
        <f t="shared" si="8"/>
        <v>5.9473025033251261</v>
      </c>
      <c r="F113">
        <f t="shared" si="9"/>
        <v>0.8581314878892734</v>
      </c>
      <c r="G113">
        <f t="shared" si="12"/>
        <v>35.370407066057311</v>
      </c>
      <c r="H113">
        <f t="shared" si="13"/>
        <v>-9973.1500535591367</v>
      </c>
      <c r="I113">
        <f t="shared" si="10"/>
        <v>-489.48678970654618</v>
      </c>
      <c r="J113">
        <f t="shared" si="11"/>
        <v>23.667421130989389</v>
      </c>
    </row>
    <row r="114" spans="1:10" x14ac:dyDescent="0.25">
      <c r="A114">
        <v>114</v>
      </c>
      <c r="B114">
        <v>1440</v>
      </c>
      <c r="C114">
        <v>15.141681999999999</v>
      </c>
      <c r="D114">
        <f t="shared" si="7"/>
        <v>0.15141682000000001</v>
      </c>
      <c r="E114">
        <f t="shared" si="8"/>
        <v>2.3778514612145214</v>
      </c>
      <c r="F114">
        <f t="shared" si="9"/>
        <v>0.86111111111111116</v>
      </c>
      <c r="G114">
        <f t="shared" si="12"/>
        <v>5.6541775716000346</v>
      </c>
      <c r="H114">
        <f t="shared" si="13"/>
        <v>-596.59318603181021</v>
      </c>
      <c r="I114">
        <f t="shared" si="10"/>
        <v>-488.29778883027041</v>
      </c>
      <c r="J114">
        <f t="shared" si="11"/>
        <v>23.683849338037447</v>
      </c>
    </row>
    <row r="115" spans="1:10" x14ac:dyDescent="0.25">
      <c r="A115">
        <v>115</v>
      </c>
      <c r="B115">
        <v>1435</v>
      </c>
      <c r="C115">
        <v>17.367684000000001</v>
      </c>
      <c r="D115">
        <f t="shared" si="7"/>
        <v>0.17367684</v>
      </c>
      <c r="E115">
        <f t="shared" si="8"/>
        <v>1.9657484692616058</v>
      </c>
      <c r="F115">
        <f t="shared" si="9"/>
        <v>0.86411149825783973</v>
      </c>
      <c r="G115">
        <f t="shared" si="12"/>
        <v>3.8641670444043466</v>
      </c>
      <c r="H115">
        <f t="shared" si="13"/>
        <v>11843.272200040867</v>
      </c>
      <c r="I115">
        <f t="shared" si="10"/>
        <v>-487.10050223360253</v>
      </c>
      <c r="J115">
        <f t="shared" si="11"/>
        <v>23.700392027364586</v>
      </c>
    </row>
    <row r="116" spans="1:10" x14ac:dyDescent="0.25">
      <c r="A116">
        <v>116</v>
      </c>
      <c r="B116">
        <v>1430</v>
      </c>
      <c r="C116">
        <v>6.8849980000000004</v>
      </c>
      <c r="D116">
        <f t="shared" si="7"/>
        <v>6.8849980000000005E-2</v>
      </c>
      <c r="E116">
        <f t="shared" si="8"/>
        <v>6.296591224470947</v>
      </c>
      <c r="F116">
        <f t="shared" si="9"/>
        <v>0.86713286713286708</v>
      </c>
      <c r="G116">
        <f t="shared" si="12"/>
        <v>39.647061048084538</v>
      </c>
      <c r="H116">
        <f t="shared" si="13"/>
        <v>-5671.6580108335356</v>
      </c>
      <c r="I116">
        <f t="shared" si="10"/>
        <v>-485.89484300339149</v>
      </c>
      <c r="J116">
        <f t="shared" si="11"/>
        <v>23.71705039983387</v>
      </c>
    </row>
    <row r="117" spans="1:10" x14ac:dyDescent="0.25">
      <c r="A117">
        <v>117</v>
      </c>
      <c r="B117">
        <v>1425</v>
      </c>
      <c r="C117">
        <v>8.7905569999999997</v>
      </c>
      <c r="D117">
        <f t="shared" si="7"/>
        <v>8.7905570000000002E-2</v>
      </c>
      <c r="E117">
        <f t="shared" si="8"/>
        <v>4.7318744946254538</v>
      </c>
      <c r="F117">
        <f t="shared" si="9"/>
        <v>0.87017543859649127</v>
      </c>
      <c r="G117">
        <f t="shared" si="12"/>
        <v>22.390636232886894</v>
      </c>
      <c r="H117">
        <f t="shared" si="13"/>
        <v>50734.14330803218</v>
      </c>
      <c r="I117">
        <f t="shared" si="10"/>
        <v>-484.68072300665256</v>
      </c>
      <c r="J117">
        <f t="shared" si="11"/>
        <v>23.733825673162588</v>
      </c>
    </row>
    <row r="118" spans="1:10" x14ac:dyDescent="0.25">
      <c r="A118">
        <v>118</v>
      </c>
      <c r="B118">
        <v>1420</v>
      </c>
      <c r="C118">
        <v>3.4920580000000001</v>
      </c>
      <c r="D118">
        <f t="shared" si="7"/>
        <v>3.492058E-2</v>
      </c>
      <c r="E118">
        <f t="shared" si="8"/>
        <v>13.335664626812276</v>
      </c>
      <c r="F118">
        <f t="shared" si="9"/>
        <v>0.87323943661971826</v>
      </c>
      <c r="G118">
        <f t="shared" si="12"/>
        <v>177.83995103881222</v>
      </c>
      <c r="H118">
        <f t="shared" si="13"/>
        <v>434804.6619172832</v>
      </c>
      <c r="I118">
        <f t="shared" si="10"/>
        <v>-483.45805286909166</v>
      </c>
      <c r="J118">
        <f t="shared" si="11"/>
        <v>23.750719082218971</v>
      </c>
    </row>
    <row r="119" spans="1:10" x14ac:dyDescent="0.25">
      <c r="A119">
        <v>119</v>
      </c>
      <c r="B119">
        <v>1415</v>
      </c>
      <c r="C119">
        <v>-1.316686</v>
      </c>
      <c r="D119">
        <f t="shared" si="7"/>
        <v>-1.3166860000000001E-2</v>
      </c>
      <c r="E119">
        <f t="shared" si="8"/>
        <v>-38.980709379543008</v>
      </c>
      <c r="F119">
        <f t="shared" si="9"/>
        <v>0.87632508833922262</v>
      </c>
      <c r="G119">
        <f t="shared" si="12"/>
        <v>1519.4957037323923</v>
      </c>
      <c r="H119">
        <f t="shared" si="13"/>
        <v>-487407.76172442059</v>
      </c>
      <c r="I119">
        <f t="shared" si="10"/>
        <v>-482.22674195317336</v>
      </c>
      <c r="J119">
        <f t="shared" si="11"/>
        <v>23.767731879325225</v>
      </c>
    </row>
    <row r="120" spans="1:10" x14ac:dyDescent="0.25">
      <c r="A120">
        <v>120</v>
      </c>
      <c r="B120">
        <v>1410</v>
      </c>
      <c r="C120">
        <v>16.004026</v>
      </c>
      <c r="D120">
        <f t="shared" si="7"/>
        <v>0.16004025999999999</v>
      </c>
      <c r="E120">
        <f t="shared" si="8"/>
        <v>2.2042339996850409</v>
      </c>
      <c r="F120">
        <f t="shared" si="9"/>
        <v>0.87943262411347523</v>
      </c>
      <c r="G120">
        <f t="shared" si="12"/>
        <v>4.8586475253675125</v>
      </c>
      <c r="H120">
        <f t="shared" si="13"/>
        <v>-337.60144728096975</v>
      </c>
      <c r="I120">
        <f t="shared" si="10"/>
        <v>-480.9866983357237</v>
      </c>
      <c r="J120">
        <f t="shared" si="11"/>
        <v>23.784865334566987</v>
      </c>
    </row>
    <row r="121" spans="1:10" x14ac:dyDescent="0.25">
      <c r="A121">
        <v>121</v>
      </c>
      <c r="B121">
        <v>1405</v>
      </c>
      <c r="C121">
        <v>17.466909000000001</v>
      </c>
      <c r="D121">
        <f t="shared" si="7"/>
        <v>0.17466909</v>
      </c>
      <c r="E121">
        <f t="shared" si="8"/>
        <v>1.949890249618373</v>
      </c>
      <c r="F121">
        <f t="shared" si="9"/>
        <v>0.88256227758007122</v>
      </c>
      <c r="G121">
        <f t="shared" si="12"/>
        <v>3.8020719855568008</v>
      </c>
      <c r="H121">
        <f t="shared" si="13"/>
        <v>9426.6490581826456</v>
      </c>
      <c r="I121">
        <f t="shared" si="10"/>
        <v>-479.73782878505381</v>
      </c>
      <c r="J121">
        <f t="shared" si="11"/>
        <v>23.802120736109398</v>
      </c>
    </row>
    <row r="122" spans="1:10" x14ac:dyDescent="0.25">
      <c r="A122">
        <v>122</v>
      </c>
      <c r="B122">
        <v>1400</v>
      </c>
      <c r="C122">
        <v>7.405011</v>
      </c>
      <c r="D122">
        <f t="shared" si="7"/>
        <v>7.4050110000000002E-2</v>
      </c>
      <c r="E122">
        <f t="shared" si="8"/>
        <v>5.7892094879468257</v>
      </c>
      <c r="F122">
        <f t="shared" si="9"/>
        <v>0.88571428571428568</v>
      </c>
      <c r="G122">
        <f t="shared" si="12"/>
        <v>33.514946495333547</v>
      </c>
      <c r="H122">
        <f t="shared" si="13"/>
        <v>-4487.7568301431556</v>
      </c>
      <c r="I122">
        <f t="shared" si="10"/>
        <v>-478.48003873759342</v>
      </c>
      <c r="J122">
        <f t="shared" si="11"/>
        <v>23.819499390519972</v>
      </c>
    </row>
    <row r="123" spans="1:10" x14ac:dyDescent="0.25">
      <c r="A123">
        <v>123</v>
      </c>
      <c r="B123">
        <v>1395</v>
      </c>
      <c r="C123">
        <v>9.358473</v>
      </c>
      <c r="D123">
        <f t="shared" si="7"/>
        <v>9.3584730000000005E-2</v>
      </c>
      <c r="E123">
        <f t="shared" si="8"/>
        <v>4.3895443289154805</v>
      </c>
      <c r="F123">
        <f t="shared" si="9"/>
        <v>0.88888888888888884</v>
      </c>
      <c r="G123">
        <f t="shared" si="12"/>
        <v>19.268099415514055</v>
      </c>
      <c r="H123">
        <f t="shared" si="13"/>
        <v>-2718.5109361297555</v>
      </c>
      <c r="I123">
        <f t="shared" si="10"/>
        <v>-477.21323227402218</v>
      </c>
      <c r="J123">
        <f t="shared" si="11"/>
        <v>23.83700262309836</v>
      </c>
    </row>
    <row r="124" spans="1:10" x14ac:dyDescent="0.25">
      <c r="A124">
        <v>124</v>
      </c>
      <c r="B124">
        <v>1390</v>
      </c>
      <c r="C124">
        <v>11.926295</v>
      </c>
      <c r="D124">
        <f t="shared" si="7"/>
        <v>0.11926294999999999</v>
      </c>
      <c r="E124">
        <f t="shared" si="8"/>
        <v>3.2520483152676611</v>
      </c>
      <c r="F124">
        <f t="shared" si="9"/>
        <v>0.8920863309352518</v>
      </c>
      <c r="G124">
        <f t="shared" si="12"/>
        <v>10.575818244835233</v>
      </c>
      <c r="H124">
        <f t="shared" si="13"/>
        <v>3200.2468222708058</v>
      </c>
      <c r="I124">
        <f t="shared" si="10"/>
        <v>-475.93731209488567</v>
      </c>
      <c r="J124">
        <f t="shared" si="11"/>
        <v>23.854631778213285</v>
      </c>
    </row>
    <row r="125" spans="1:10" x14ac:dyDescent="0.25">
      <c r="A125">
        <v>125</v>
      </c>
      <c r="B125">
        <v>1385</v>
      </c>
      <c r="C125">
        <v>9.0506539999999998</v>
      </c>
      <c r="D125">
        <f t="shared" si="7"/>
        <v>9.0506539999999996E-2</v>
      </c>
      <c r="E125">
        <f t="shared" si="8"/>
        <v>4.5697159220912189</v>
      </c>
      <c r="F125">
        <f t="shared" si="9"/>
        <v>0.89530685920577613</v>
      </c>
      <c r="G125">
        <f t="shared" si="12"/>
        <v>20.882303608613999</v>
      </c>
      <c r="H125">
        <f t="shared" si="13"/>
        <v>565449.49239820661</v>
      </c>
      <c r="I125">
        <f t="shared" si="10"/>
        <v>-474.65217949568324</v>
      </c>
      <c r="J125">
        <f t="shared" si="11"/>
        <v>23.87238821964673</v>
      </c>
    </row>
    <row r="126" spans="1:10" x14ac:dyDescent="0.25">
      <c r="A126">
        <v>126</v>
      </c>
      <c r="B126">
        <v>1380</v>
      </c>
      <c r="C126">
        <v>1.1346750000000001</v>
      </c>
      <c r="D126">
        <f t="shared" si="7"/>
        <v>1.1346750000000001E-2</v>
      </c>
      <c r="E126">
        <f t="shared" si="8"/>
        <v>43.071154680219557</v>
      </c>
      <c r="F126">
        <f t="shared" si="9"/>
        <v>0.89855072463768115</v>
      </c>
      <c r="G126">
        <f t="shared" si="12"/>
        <v>1855.124365487399</v>
      </c>
      <c r="H126">
        <f t="shared" si="13"/>
        <v>-460785.82836402347</v>
      </c>
      <c r="I126">
        <f t="shared" si="10"/>
        <v>-473.35773434141407</v>
      </c>
      <c r="J126">
        <f t="shared" si="11"/>
        <v>23.890273330945636</v>
      </c>
    </row>
    <row r="127" spans="1:10" x14ac:dyDescent="0.25">
      <c r="A127">
        <v>127</v>
      </c>
      <c r="B127">
        <v>1375</v>
      </c>
      <c r="C127">
        <v>2.540273</v>
      </c>
      <c r="D127">
        <f t="shared" si="7"/>
        <v>2.5402729999999998E-2</v>
      </c>
      <c r="E127">
        <f t="shared" si="8"/>
        <v>18.695625208224723</v>
      </c>
      <c r="F127">
        <f t="shared" si="9"/>
        <v>0.90181818181818185</v>
      </c>
      <c r="G127">
        <f t="shared" si="12"/>
        <v>349.52640192640769</v>
      </c>
      <c r="H127">
        <f t="shared" si="13"/>
        <v>-103712.86069243154</v>
      </c>
      <c r="I127">
        <f t="shared" si="10"/>
        <v>-472.05387504056841</v>
      </c>
      <c r="J127">
        <f t="shared" si="11"/>
        <v>23.908288515781258</v>
      </c>
    </row>
    <row r="128" spans="1:10" x14ac:dyDescent="0.25">
      <c r="A128">
        <v>128</v>
      </c>
      <c r="B128">
        <v>1370</v>
      </c>
      <c r="C128">
        <v>13.180853000000001</v>
      </c>
      <c r="D128">
        <f t="shared" si="7"/>
        <v>0.13180853000000001</v>
      </c>
      <c r="E128">
        <f t="shared" si="8"/>
        <v>2.8592854672636165</v>
      </c>
      <c r="F128">
        <f t="shared" si="9"/>
        <v>0.9051094890510949</v>
      </c>
      <c r="G128">
        <f t="shared" si="12"/>
        <v>8.1755133833049172</v>
      </c>
      <c r="H128">
        <f t="shared" si="13"/>
        <v>19753.152025504987</v>
      </c>
      <c r="I128">
        <f t="shared" si="10"/>
        <v>-470.74049851854875</v>
      </c>
      <c r="J128">
        <f t="shared" si="11"/>
        <v>23.926435198316412</v>
      </c>
    </row>
    <row r="129" spans="1:10" x14ac:dyDescent="0.25">
      <c r="A129">
        <v>129</v>
      </c>
      <c r="B129">
        <v>1365</v>
      </c>
      <c r="C129">
        <v>5.2319310000000003</v>
      </c>
      <c r="D129">
        <f t="shared" si="7"/>
        <v>5.2319310000000001E-2</v>
      </c>
      <c r="E129">
        <f t="shared" si="8"/>
        <v>8.5828606130210439</v>
      </c>
      <c r="F129">
        <f t="shared" si="9"/>
        <v>0.90842490842490842</v>
      </c>
      <c r="G129">
        <f t="shared" si="12"/>
        <v>73.665496302547965</v>
      </c>
      <c r="H129">
        <f t="shared" si="13"/>
        <v>43836.142706158593</v>
      </c>
      <c r="I129">
        <f t="shared" si="10"/>
        <v>-469.41750019050693</v>
      </c>
      <c r="J129">
        <f t="shared" si="11"/>
        <v>23.94471482358076</v>
      </c>
    </row>
    <row r="130" spans="1:10" x14ac:dyDescent="0.25">
      <c r="A130">
        <v>130</v>
      </c>
      <c r="B130">
        <v>1360</v>
      </c>
      <c r="C130">
        <v>3.1607699999999999</v>
      </c>
      <c r="D130">
        <f t="shared" ref="D130:D142" si="14">C130/100</f>
        <v>3.1607699999999996E-2</v>
      </c>
      <c r="E130">
        <f t="shared" ref="E130:E142" si="15">((1-D130)^2)/(2*D130)</f>
        <v>14.834734047388611</v>
      </c>
      <c r="F130">
        <f t="shared" ref="F130:F142" si="16">1240/B130</f>
        <v>0.91176470588235292</v>
      </c>
      <c r="G130">
        <f t="shared" si="12"/>
        <v>220.06933425675089</v>
      </c>
      <c r="H130">
        <f t="shared" si="13"/>
        <v>-41521.078053900419</v>
      </c>
      <c r="I130">
        <f t="shared" ref="I130:I142" si="17">$R$4*F130+$R$5</f>
        <v>-468.08477393358243</v>
      </c>
      <c r="J130">
        <f t="shared" ref="J130:J142" si="18">$O$10*F130+$O$11</f>
        <v>23.963128857854407</v>
      </c>
    </row>
    <row r="131" spans="1:10" x14ac:dyDescent="0.25">
      <c r="A131">
        <v>131</v>
      </c>
      <c r="B131">
        <v>1355</v>
      </c>
      <c r="C131">
        <v>5.0301809999999998</v>
      </c>
      <c r="D131">
        <f t="shared" si="14"/>
        <v>5.0301809999999995E-2</v>
      </c>
      <c r="E131">
        <f t="shared" si="15"/>
        <v>8.965151075968004</v>
      </c>
      <c r="F131">
        <f t="shared" si="16"/>
        <v>0.91512915129151295</v>
      </c>
      <c r="G131">
        <f t="shared" ref="G131:G142" si="19">(E131)^2</f>
        <v>80.373933814930254</v>
      </c>
      <c r="H131">
        <f t="shared" ref="H131:H142" si="20">(G132-G131)/(F132-F131)</f>
        <v>-22115.078329751217</v>
      </c>
      <c r="I131">
        <f t="shared" si="17"/>
        <v>-466.74221205852564</v>
      </c>
      <c r="J131">
        <f t="shared" si="18"/>
        <v>23.981678789059963</v>
      </c>
    </row>
    <row r="132" spans="1:10" x14ac:dyDescent="0.25">
      <c r="A132">
        <v>132</v>
      </c>
      <c r="B132">
        <v>1350</v>
      </c>
      <c r="C132">
        <v>15.38124</v>
      </c>
      <c r="D132">
        <f t="shared" si="14"/>
        <v>0.15381239999999999</v>
      </c>
      <c r="E132">
        <f t="shared" si="15"/>
        <v>2.3276194064775018</v>
      </c>
      <c r="F132">
        <f t="shared" si="16"/>
        <v>0.91851851851851851</v>
      </c>
      <c r="G132">
        <f t="shared" si="19"/>
        <v>5.4178121014106777</v>
      </c>
      <c r="H132">
        <f t="shared" si="20"/>
        <v>2790.4694484487127</v>
      </c>
      <c r="I132">
        <f t="shared" si="17"/>
        <v>-465.38970528069069</v>
      </c>
      <c r="J132">
        <f t="shared" si="18"/>
        <v>24.000366127163336</v>
      </c>
    </row>
    <row r="133" spans="1:10" x14ac:dyDescent="0.25">
      <c r="A133">
        <v>133</v>
      </c>
      <c r="B133">
        <v>1345</v>
      </c>
      <c r="C133">
        <v>10.386196</v>
      </c>
      <c r="D133">
        <f t="shared" si="14"/>
        <v>0.10386196</v>
      </c>
      <c r="E133">
        <f t="shared" si="15"/>
        <v>3.8660130558630006</v>
      </c>
      <c r="F133">
        <f t="shared" si="16"/>
        <v>0.92193308550185871</v>
      </c>
      <c r="G133">
        <f t="shared" si="19"/>
        <v>14.946056948103177</v>
      </c>
      <c r="H133">
        <f t="shared" si="20"/>
        <v>191557.90989145631</v>
      </c>
      <c r="I133">
        <f t="shared" si="17"/>
        <v>-464.02714269038114</v>
      </c>
      <c r="J133">
        <f t="shared" si="18"/>
        <v>24.019192404583464</v>
      </c>
    </row>
    <row r="134" spans="1:10" x14ac:dyDescent="0.25">
      <c r="A134">
        <v>134</v>
      </c>
      <c r="B134">
        <v>1340</v>
      </c>
      <c r="C134">
        <v>1.8552470000000001</v>
      </c>
      <c r="D134">
        <f t="shared" si="14"/>
        <v>1.8552470000000001E-2</v>
      </c>
      <c r="E134">
        <f t="shared" si="15"/>
        <v>25.959865563536844</v>
      </c>
      <c r="F134">
        <f t="shared" si="16"/>
        <v>0.92537313432835822</v>
      </c>
      <c r="G134">
        <f t="shared" si="19"/>
        <v>673.91462007690609</v>
      </c>
      <c r="H134">
        <f t="shared" si="20"/>
        <v>-171678.18175214878</v>
      </c>
      <c r="I134">
        <f t="shared" si="17"/>
        <v>-462.6544117225319</v>
      </c>
      <c r="J134">
        <f t="shared" si="18"/>
        <v>24.038159176611202</v>
      </c>
    </row>
    <row r="135" spans="1:10" x14ac:dyDescent="0.25">
      <c r="A135">
        <v>135</v>
      </c>
      <c r="B135">
        <v>1335</v>
      </c>
      <c r="C135">
        <v>5.0721569999999998</v>
      </c>
      <c r="D135">
        <f t="shared" si="14"/>
        <v>5.0721570000000001E-2</v>
      </c>
      <c r="E135">
        <f t="shared" si="15"/>
        <v>8.883099810034123</v>
      </c>
      <c r="F135">
        <f t="shared" si="16"/>
        <v>0.92883895131086147</v>
      </c>
      <c r="G135">
        <f t="shared" si="19"/>
        <v>78.909462235028272</v>
      </c>
      <c r="H135">
        <f t="shared" si="20"/>
        <v>-16069.609185053259</v>
      </c>
      <c r="I135">
        <f t="shared" si="17"/>
        <v>-461.27139812571005</v>
      </c>
      <c r="J135">
        <f t="shared" si="18"/>
        <v>24.05726802183765</v>
      </c>
    </row>
    <row r="136" spans="1:10" x14ac:dyDescent="0.25">
      <c r="A136">
        <v>136</v>
      </c>
      <c r="B136">
        <v>1330</v>
      </c>
      <c r="C136">
        <v>8.7245830000000009</v>
      </c>
      <c r="D136">
        <f t="shared" si="14"/>
        <v>8.724583000000001E-2</v>
      </c>
      <c r="E136">
        <f t="shared" si="15"/>
        <v>4.7745558432557118</v>
      </c>
      <c r="F136">
        <f t="shared" si="16"/>
        <v>0.93233082706766912</v>
      </c>
      <c r="G136">
        <f t="shared" si="19"/>
        <v>22.796383500367263</v>
      </c>
      <c r="H136">
        <f t="shared" si="20"/>
        <v>13834.282459124728</v>
      </c>
      <c r="I136">
        <f t="shared" si="17"/>
        <v>-459.87798593041589</v>
      </c>
      <c r="J136">
        <f t="shared" si="18"/>
        <v>24.076520542592121</v>
      </c>
    </row>
    <row r="137" spans="1:10" x14ac:dyDescent="0.25">
      <c r="A137">
        <v>137</v>
      </c>
      <c r="B137">
        <v>1325</v>
      </c>
      <c r="C137">
        <v>5.3036950000000003</v>
      </c>
      <c r="D137">
        <f t="shared" si="14"/>
        <v>5.3036949999999999E-2</v>
      </c>
      <c r="E137">
        <f t="shared" si="15"/>
        <v>8.453908247601932</v>
      </c>
      <c r="F137">
        <f t="shared" si="16"/>
        <v>0.9358490566037736</v>
      </c>
      <c r="G137">
        <f t="shared" si="19"/>
        <v>71.468564658871969</v>
      </c>
      <c r="H137">
        <f t="shared" si="20"/>
        <v>-2959.2678025934401</v>
      </c>
      <c r="I137">
        <f t="shared" si="17"/>
        <v>-458.4740574166666</v>
      </c>
      <c r="J137">
        <f t="shared" si="18"/>
        <v>24.09591836539002</v>
      </c>
    </row>
    <row r="138" spans="1:10" x14ac:dyDescent="0.25">
      <c r="A138">
        <v>138</v>
      </c>
      <c r="B138">
        <v>1320</v>
      </c>
      <c r="C138">
        <v>5.694509</v>
      </c>
      <c r="D138">
        <f t="shared" si="14"/>
        <v>5.6945090000000004E-2</v>
      </c>
      <c r="E138">
        <f t="shared" si="15"/>
        <v>7.8088608102569337</v>
      </c>
      <c r="F138">
        <f t="shared" si="16"/>
        <v>0.93939393939393945</v>
      </c>
      <c r="G138">
        <f t="shared" si="19"/>
        <v>60.978307153966576</v>
      </c>
      <c r="H138">
        <f t="shared" si="20"/>
        <v>-11999.863993693041</v>
      </c>
      <c r="I138">
        <f t="shared" si="17"/>
        <v>-457.05949308084348</v>
      </c>
      <c r="J138">
        <f t="shared" si="18"/>
        <v>24.115463141390933</v>
      </c>
    </row>
    <row r="139" spans="1:10" x14ac:dyDescent="0.25">
      <c r="A139">
        <v>139</v>
      </c>
      <c r="B139">
        <v>1315</v>
      </c>
      <c r="C139">
        <v>9.599926</v>
      </c>
      <c r="D139">
        <f t="shared" si="14"/>
        <v>9.5999260000000003E-2</v>
      </c>
      <c r="E139">
        <f t="shared" si="15"/>
        <v>4.25637311121225</v>
      </c>
      <c r="F139">
        <f t="shared" si="16"/>
        <v>0.94296577946768056</v>
      </c>
      <c r="G139">
        <f t="shared" si="19"/>
        <v>18.116712061850649</v>
      </c>
      <c r="H139">
        <f t="shared" si="20"/>
        <v>20.845013302381911</v>
      </c>
      <c r="I139">
        <f t="shared" si="17"/>
        <v>-455.63417160178221</v>
      </c>
      <c r="J139">
        <f t="shared" si="18"/>
        <v>24.135156546867137</v>
      </c>
    </row>
    <row r="140" spans="1:10" x14ac:dyDescent="0.25">
      <c r="A140">
        <v>140</v>
      </c>
      <c r="B140">
        <v>1310</v>
      </c>
      <c r="C140">
        <v>9.5835760000000008</v>
      </c>
      <c r="D140">
        <f t="shared" si="14"/>
        <v>9.5835760000000006E-2</v>
      </c>
      <c r="E140">
        <f t="shared" si="15"/>
        <v>4.2651770742715325</v>
      </c>
      <c r="F140">
        <f t="shared" si="16"/>
        <v>0.94656488549618323</v>
      </c>
      <c r="G140">
        <f t="shared" si="19"/>
        <v>18.19173547489147</v>
      </c>
      <c r="H140">
        <f t="shared" si="20"/>
        <v>4888.3885536903217</v>
      </c>
      <c r="I140">
        <f t="shared" si="17"/>
        <v>-454.1979698060868</v>
      </c>
      <c r="J140">
        <f t="shared" si="18"/>
        <v>24.155000283682853</v>
      </c>
    </row>
    <row r="141" spans="1:10" x14ac:dyDescent="0.25">
      <c r="A141">
        <v>141</v>
      </c>
      <c r="B141">
        <v>1305</v>
      </c>
      <c r="C141">
        <v>7.1865629999999996</v>
      </c>
      <c r="D141">
        <f t="shared" si="14"/>
        <v>7.186563E-2</v>
      </c>
      <c r="E141">
        <f t="shared" si="15"/>
        <v>5.9933615608413708</v>
      </c>
      <c r="F141">
        <f t="shared" si="16"/>
        <v>0.95019157088122608</v>
      </c>
      <c r="G141">
        <f t="shared" si="19"/>
        <v>35.920382798970913</v>
      </c>
      <c r="H141">
        <f t="shared" si="20"/>
        <v>-3880.9876005294559</v>
      </c>
      <c r="I141">
        <f t="shared" si="17"/>
        <v>-452.75076263264668</v>
      </c>
      <c r="J141">
        <f t="shared" si="18"/>
        <v>24.174996079784513</v>
      </c>
    </row>
    <row r="142" spans="1:10" x14ac:dyDescent="0.25">
      <c r="A142">
        <v>142</v>
      </c>
      <c r="B142">
        <v>1300</v>
      </c>
      <c r="C142">
        <v>8.9002920000000003</v>
      </c>
      <c r="D142">
        <f t="shared" si="14"/>
        <v>8.9002919999999999E-2</v>
      </c>
      <c r="E142">
        <f t="shared" si="15"/>
        <v>4.6622946739754516</v>
      </c>
      <c r="F142">
        <f t="shared" si="16"/>
        <v>0.9538461538461539</v>
      </c>
      <c r="G142">
        <f t="shared" si="19"/>
        <v>21.736991626979862</v>
      </c>
      <c r="H142">
        <f t="shared" si="20"/>
        <v>3983.9972808308216</v>
      </c>
      <c r="I142">
        <f t="shared" si="17"/>
        <v>-451.29242309633389</v>
      </c>
      <c r="J142">
        <f t="shared" si="18"/>
        <v>24.195145689702343</v>
      </c>
    </row>
    <row r="143" spans="1:10" x14ac:dyDescent="0.25">
      <c r="A143">
        <v>143</v>
      </c>
      <c r="B143">
        <v>1295</v>
      </c>
      <c r="C143">
        <v>7.1446059999999996</v>
      </c>
      <c r="D143">
        <f t="shared" ref="D143:D206" si="21">C143/100</f>
        <v>7.1446059999999992E-2</v>
      </c>
      <c r="E143">
        <f t="shared" ref="E143:E206" si="22">((1-D143)^2)/(2*D143)</f>
        <v>6.034009569523664</v>
      </c>
      <c r="F143">
        <f t="shared" ref="F143:F206" si="23">1240/B143</f>
        <v>0.9575289575289575</v>
      </c>
      <c r="G143">
        <f t="shared" ref="G143:G206" si="24">(E143)^2</f>
        <v>36.409271485103154</v>
      </c>
      <c r="H143">
        <f t="shared" ref="H143:H206" si="25">(G144-G143)/(F144-F143)</f>
        <v>-260.55828526298473</v>
      </c>
      <c r="I143">
        <f t="shared" ref="I143:I206" si="26">$R$4*F143+$R$5</f>
        <v>-449.82282225086044</v>
      </c>
      <c r="J143">
        <f t="shared" ref="J143:J206" si="27">$O$10*F143+$O$11</f>
        <v>24.215450895063555</v>
      </c>
    </row>
    <row r="144" spans="1:10" x14ac:dyDescent="0.25">
      <c r="A144">
        <v>144</v>
      </c>
      <c r="B144">
        <v>1290</v>
      </c>
      <c r="C144">
        <v>7.2283609999999996</v>
      </c>
      <c r="D144">
        <f t="shared" si="21"/>
        <v>7.2283609999999998E-2</v>
      </c>
      <c r="E144">
        <f t="shared" si="22"/>
        <v>5.9533392166954044</v>
      </c>
      <c r="F144">
        <f t="shared" si="23"/>
        <v>0.96124031007751942</v>
      </c>
      <c r="G144">
        <f t="shared" si="24"/>
        <v>35.442247829043453</v>
      </c>
      <c r="H144">
        <f t="shared" si="25"/>
        <v>-3196.8322915771209</v>
      </c>
      <c r="I144">
        <f t="shared" si="26"/>
        <v>-448.34182915077082</v>
      </c>
      <c r="J144">
        <f t="shared" si="27"/>
        <v>24.235913505117484</v>
      </c>
    </row>
    <row r="145" spans="1:10" x14ac:dyDescent="0.25">
      <c r="A145">
        <v>145</v>
      </c>
      <c r="B145">
        <v>1285</v>
      </c>
      <c r="C145">
        <v>8.6161030000000007</v>
      </c>
      <c r="D145">
        <f t="shared" si="21"/>
        <v>8.6161030000000013E-2</v>
      </c>
      <c r="E145">
        <f t="shared" si="22"/>
        <v>4.8461680593341372</v>
      </c>
      <c r="F145">
        <f t="shared" si="23"/>
        <v>0.96498054474708173</v>
      </c>
      <c r="G145">
        <f t="shared" si="24"/>
        <v>23.485344859310398</v>
      </c>
      <c r="H145">
        <f t="shared" si="25"/>
        <v>1257.240722870984</v>
      </c>
      <c r="I145">
        <f t="shared" si="26"/>
        <v>-446.84931081254831</v>
      </c>
      <c r="J145">
        <f t="shared" si="27"/>
        <v>24.256535357273002</v>
      </c>
    </row>
    <row r="146" spans="1:10" x14ac:dyDescent="0.25">
      <c r="A146">
        <v>146</v>
      </c>
      <c r="B146">
        <v>1280</v>
      </c>
      <c r="C146">
        <v>7.9709029999999998</v>
      </c>
      <c r="D146">
        <f t="shared" si="21"/>
        <v>7.970903E-2</v>
      </c>
      <c r="E146">
        <f t="shared" si="22"/>
        <v>5.312669527301618</v>
      </c>
      <c r="F146">
        <f t="shared" si="23"/>
        <v>0.96875</v>
      </c>
      <c r="G146">
        <f t="shared" si="24"/>
        <v>28.224457506319197</v>
      </c>
      <c r="H146">
        <f t="shared" si="25"/>
        <v>-2685.3992803311708</v>
      </c>
      <c r="I146">
        <f t="shared" si="26"/>
        <v>-445.34513217480838</v>
      </c>
      <c r="J146">
        <f t="shared" si="27"/>
        <v>24.277318317648486</v>
      </c>
    </row>
    <row r="147" spans="1:10" x14ac:dyDescent="0.25">
      <c r="A147">
        <v>147</v>
      </c>
      <c r="B147">
        <v>1275</v>
      </c>
      <c r="C147">
        <v>9.6205700000000007</v>
      </c>
      <c r="D147">
        <f t="shared" si="21"/>
        <v>9.6205700000000005E-2</v>
      </c>
      <c r="E147">
        <f t="shared" si="22"/>
        <v>4.2453001054640724</v>
      </c>
      <c r="F147">
        <f t="shared" si="23"/>
        <v>0.97254901960784312</v>
      </c>
      <c r="G147">
        <f t="shared" si="24"/>
        <v>18.022572985453266</v>
      </c>
      <c r="H147">
        <f t="shared" si="25"/>
        <v>8803.117439314994</v>
      </c>
      <c r="I147">
        <f t="shared" si="26"/>
        <v>-443.82915605755682</v>
      </c>
      <c r="J147">
        <f t="shared" si="27"/>
        <v>24.298264281634758</v>
      </c>
    </row>
    <row r="148" spans="1:10" x14ac:dyDescent="0.25">
      <c r="A148">
        <v>148</v>
      </c>
      <c r="B148">
        <v>1270</v>
      </c>
      <c r="C148">
        <v>6.126201</v>
      </c>
      <c r="D148">
        <f t="shared" si="21"/>
        <v>6.1262009999999999E-2</v>
      </c>
      <c r="E148">
        <f t="shared" si="22"/>
        <v>7.1922959585331929</v>
      </c>
      <c r="F148">
        <f t="shared" si="23"/>
        <v>0.97637795275590555</v>
      </c>
      <c r="G148">
        <f t="shared" si="24"/>
        <v>51.729121155132901</v>
      </c>
      <c r="H148">
        <f t="shared" si="25"/>
        <v>2465.7008006599094</v>
      </c>
      <c r="I148">
        <f t="shared" si="26"/>
        <v>-442.30124312048429</v>
      </c>
      <c r="J148">
        <f t="shared" si="27"/>
        <v>24.319375174471318</v>
      </c>
    </row>
    <row r="149" spans="1:10" x14ac:dyDescent="0.25">
      <c r="A149">
        <v>149</v>
      </c>
      <c r="B149">
        <v>1265</v>
      </c>
      <c r="C149">
        <v>5.6834420000000003</v>
      </c>
      <c r="D149">
        <f t="shared" si="21"/>
        <v>5.6834420000000004E-2</v>
      </c>
      <c r="E149">
        <f t="shared" si="22"/>
        <v>7.8259029589528337</v>
      </c>
      <c r="F149">
        <f t="shared" si="23"/>
        <v>0.98023715415019763</v>
      </c>
      <c r="G149">
        <f t="shared" si="24"/>
        <v>61.244757122946716</v>
      </c>
      <c r="H149">
        <f t="shared" si="25"/>
        <v>-8612.5663472695196</v>
      </c>
      <c r="I149">
        <f t="shared" si="26"/>
        <v>-440.76125182027289</v>
      </c>
      <c r="J149">
        <f t="shared" si="27"/>
        <v>24.340652951836226</v>
      </c>
    </row>
    <row r="150" spans="1:10" x14ac:dyDescent="0.25">
      <c r="A150">
        <v>150</v>
      </c>
      <c r="B150">
        <v>1260</v>
      </c>
      <c r="C150">
        <v>8.0294880000000006</v>
      </c>
      <c r="D150">
        <f t="shared" si="21"/>
        <v>8.0294880000000013E-2</v>
      </c>
      <c r="E150">
        <f t="shared" si="22"/>
        <v>5.2671945443732788</v>
      </c>
      <c r="F150">
        <f t="shared" si="23"/>
        <v>0.98412698412698407</v>
      </c>
      <c r="G150">
        <f t="shared" si="24"/>
        <v>27.743338368275634</v>
      </c>
      <c r="H150">
        <f t="shared" si="25"/>
        <v>-1465.8126103900506</v>
      </c>
      <c r="I150">
        <f t="shared" si="26"/>
        <v>-439.20903836688524</v>
      </c>
      <c r="J150">
        <f t="shared" si="27"/>
        <v>24.362099600450065</v>
      </c>
    </row>
    <row r="151" spans="1:10" x14ac:dyDescent="0.25">
      <c r="A151">
        <v>151</v>
      </c>
      <c r="B151">
        <v>1255</v>
      </c>
      <c r="C151">
        <v>8.8562609999999999</v>
      </c>
      <c r="D151">
        <f t="shared" si="21"/>
        <v>8.856261E-2</v>
      </c>
      <c r="E151">
        <f t="shared" si="22"/>
        <v>4.690004709041502</v>
      </c>
      <c r="F151">
        <f t="shared" si="23"/>
        <v>0.98804780876494025</v>
      </c>
      <c r="G151">
        <f t="shared" si="24"/>
        <v>21.996144170831464</v>
      </c>
      <c r="H151">
        <f t="shared" si="25"/>
        <v>-1842.1826682757114</v>
      </c>
      <c r="I151">
        <f t="shared" si="26"/>
        <v>-437.64445667880921</v>
      </c>
      <c r="J151">
        <f t="shared" si="27"/>
        <v>24.383717138694291</v>
      </c>
    </row>
    <row r="152" spans="1:10" x14ac:dyDescent="0.25">
      <c r="A152">
        <v>152</v>
      </c>
      <c r="B152">
        <v>1250</v>
      </c>
      <c r="C152">
        <v>10.451904000000001</v>
      </c>
      <c r="D152">
        <f t="shared" si="21"/>
        <v>0.10451904000000001</v>
      </c>
      <c r="E152">
        <f t="shared" si="22"/>
        <v>3.836076899111021</v>
      </c>
      <c r="F152">
        <f t="shared" si="23"/>
        <v>0.99199999999999999</v>
      </c>
      <c r="G152">
        <f t="shared" si="24"/>
        <v>14.715485975893227</v>
      </c>
      <c r="H152">
        <f t="shared" si="25"/>
        <v>1244.9220217059574</v>
      </c>
      <c r="I152">
        <f t="shared" si="26"/>
        <v>-436.0673583372286</v>
      </c>
      <c r="J152">
        <f t="shared" si="27"/>
        <v>24.405507617244471</v>
      </c>
    </row>
    <row r="153" spans="1:10" x14ac:dyDescent="0.25">
      <c r="A153">
        <v>153</v>
      </c>
      <c r="B153">
        <v>1245</v>
      </c>
      <c r="C153">
        <v>9.2776730000000001</v>
      </c>
      <c r="D153">
        <f t="shared" si="21"/>
        <v>9.2776730000000002E-2</v>
      </c>
      <c r="E153">
        <f t="shared" si="22"/>
        <v>4.4356707852793091</v>
      </c>
      <c r="F153">
        <f t="shared" si="23"/>
        <v>0.99598393574297184</v>
      </c>
      <c r="G153">
        <f t="shared" si="24"/>
        <v>19.675175315380361</v>
      </c>
      <c r="H153">
        <f t="shared" si="25"/>
        <v>21640.970462535515</v>
      </c>
      <c r="I153">
        <f t="shared" si="26"/>
        <v>-434.47759253908907</v>
      </c>
      <c r="J153">
        <f t="shared" si="27"/>
        <v>24.427473119718751</v>
      </c>
    </row>
    <row r="154" spans="1:10" x14ac:dyDescent="0.25">
      <c r="A154">
        <v>154</v>
      </c>
      <c r="B154">
        <v>1240</v>
      </c>
      <c r="C154">
        <v>4.42401</v>
      </c>
      <c r="D154">
        <f t="shared" si="21"/>
        <v>4.4240099999999997E-2</v>
      </c>
      <c r="E154">
        <f t="shared" si="22"/>
        <v>10.324083653156412</v>
      </c>
      <c r="F154">
        <f t="shared" si="23"/>
        <v>1</v>
      </c>
      <c r="G154">
        <f t="shared" si="24"/>
        <v>106.58670327737146</v>
      </c>
      <c r="H154">
        <f t="shared" si="25"/>
        <v>-21019.117066225223</v>
      </c>
      <c r="I154">
        <f t="shared" si="26"/>
        <v>-432.87500604902908</v>
      </c>
      <c r="J154">
        <f t="shared" si="27"/>
        <v>24.449615763342017</v>
      </c>
    </row>
    <row r="155" spans="1:10" x14ac:dyDescent="0.25">
      <c r="A155">
        <v>155</v>
      </c>
      <c r="B155">
        <v>1235</v>
      </c>
      <c r="C155">
        <v>8.9430809999999994</v>
      </c>
      <c r="D155">
        <f t="shared" si="21"/>
        <v>8.9430809999999999E-2</v>
      </c>
      <c r="E155">
        <f t="shared" si="22"/>
        <v>4.6356297666165398</v>
      </c>
      <c r="F155">
        <f t="shared" si="23"/>
        <v>1.0040485829959513</v>
      </c>
      <c r="G155">
        <f t="shared" si="24"/>
        <v>21.489063333141317</v>
      </c>
      <c r="H155">
        <f t="shared" si="25"/>
        <v>-1775.5012893196101</v>
      </c>
      <c r="I155">
        <f t="shared" si="26"/>
        <v>-431.25944315014272</v>
      </c>
      <c r="J155">
        <f t="shared" si="27"/>
        <v>24.471937699626196</v>
      </c>
    </row>
    <row r="156" spans="1:10" x14ac:dyDescent="0.25">
      <c r="A156">
        <v>156</v>
      </c>
      <c r="B156">
        <v>1230</v>
      </c>
      <c r="C156">
        <v>10.591089999999999</v>
      </c>
      <c r="D156">
        <f t="shared" si="21"/>
        <v>0.10591089999999999</v>
      </c>
      <c r="E156">
        <f t="shared" si="22"/>
        <v>3.7739048518085014</v>
      </c>
      <c r="F156">
        <f t="shared" si="23"/>
        <v>1.0081300813008129</v>
      </c>
      <c r="G156">
        <f t="shared" si="24"/>
        <v>14.242357830503748</v>
      </c>
      <c r="H156">
        <f t="shared" si="25"/>
        <v>7443.2174654279424</v>
      </c>
      <c r="I156">
        <f t="shared" si="26"/>
        <v>-429.6307455935418</v>
      </c>
      <c r="J156">
        <f t="shared" si="27"/>
        <v>24.494441115067161</v>
      </c>
    </row>
    <row r="157" spans="1:10" x14ac:dyDescent="0.25">
      <c r="A157">
        <v>157</v>
      </c>
      <c r="B157">
        <v>1225</v>
      </c>
      <c r="C157">
        <v>6.5224060000000001</v>
      </c>
      <c r="D157">
        <f t="shared" si="21"/>
        <v>6.522406E-2</v>
      </c>
      <c r="E157">
        <f t="shared" si="22"/>
        <v>6.6984948345969535</v>
      </c>
      <c r="F157">
        <f t="shared" si="23"/>
        <v>1.0122448979591836</v>
      </c>
      <c r="G157">
        <f t="shared" si="24"/>
        <v>44.869833049122064</v>
      </c>
      <c r="H157">
        <f t="shared" si="25"/>
        <v>10543.687089334577</v>
      </c>
      <c r="I157">
        <f t="shared" si="26"/>
        <v>-427.98875254668292</v>
      </c>
      <c r="J157">
        <f t="shared" si="27"/>
        <v>24.517128231858663</v>
      </c>
    </row>
    <row r="158" spans="1:10" x14ac:dyDescent="0.25">
      <c r="A158">
        <v>158</v>
      </c>
      <c r="B158">
        <v>1220</v>
      </c>
      <c r="C158">
        <v>4.812659</v>
      </c>
      <c r="D158">
        <f t="shared" si="21"/>
        <v>4.8126589999999997E-2</v>
      </c>
      <c r="E158">
        <f t="shared" si="22"/>
        <v>9.4133304340181621</v>
      </c>
      <c r="F158">
        <f t="shared" si="23"/>
        <v>1.0163934426229508</v>
      </c>
      <c r="G158">
        <f t="shared" si="24"/>
        <v>88.610789860012559</v>
      </c>
      <c r="H158">
        <f t="shared" si="25"/>
        <v>-12134.591574870687</v>
      </c>
      <c r="I158">
        <f t="shared" si="26"/>
        <v>-426.33330054042352</v>
      </c>
      <c r="J158">
        <f t="shared" si="27"/>
        <v>24.540001308623864</v>
      </c>
    </row>
    <row r="159" spans="1:10" x14ac:dyDescent="0.25">
      <c r="A159">
        <v>159</v>
      </c>
      <c r="B159">
        <v>1215</v>
      </c>
      <c r="C159">
        <v>7.0248759999999999</v>
      </c>
      <c r="D159">
        <f t="shared" si="21"/>
        <v>7.0248759999999993E-2</v>
      </c>
      <c r="E159">
        <f t="shared" si="22"/>
        <v>6.1526877362784607</v>
      </c>
      <c r="F159">
        <f t="shared" si="23"/>
        <v>1.0205761316872428</v>
      </c>
      <c r="G159">
        <f t="shared" si="24"/>
        <v>37.855566380151366</v>
      </c>
      <c r="H159">
        <f t="shared" si="25"/>
        <v>23896.527130997431</v>
      </c>
      <c r="I159">
        <f t="shared" si="26"/>
        <v>-424.66422341477107</v>
      </c>
      <c r="J159">
        <f t="shared" si="27"/>
        <v>24.563062641164915</v>
      </c>
    </row>
    <row r="160" spans="1:10" x14ac:dyDescent="0.25">
      <c r="A160">
        <v>160</v>
      </c>
      <c r="B160">
        <v>1210</v>
      </c>
      <c r="C160">
        <v>3.920134</v>
      </c>
      <c r="D160">
        <f t="shared" si="21"/>
        <v>3.9201340000000001E-2</v>
      </c>
      <c r="E160">
        <f t="shared" si="22"/>
        <v>11.774266709477221</v>
      </c>
      <c r="F160">
        <f t="shared" si="23"/>
        <v>1.024793388429752</v>
      </c>
      <c r="G160">
        <f t="shared" si="24"/>
        <v>138.63335654590355</v>
      </c>
      <c r="H160">
        <f t="shared" si="25"/>
        <v>-24066.777862812778</v>
      </c>
      <c r="I160">
        <f t="shared" si="26"/>
        <v>-422.98135226328685</v>
      </c>
      <c r="J160">
        <f t="shared" si="27"/>
        <v>24.586314563231095</v>
      </c>
    </row>
    <row r="161" spans="1:10" x14ac:dyDescent="0.25">
      <c r="A161">
        <v>161</v>
      </c>
      <c r="B161">
        <v>1205</v>
      </c>
      <c r="C161">
        <v>7.1543190000000001</v>
      </c>
      <c r="D161">
        <f t="shared" si="21"/>
        <v>7.1543190000000007E-2</v>
      </c>
      <c r="E161">
        <f t="shared" si="22"/>
        <v>6.0245569706590949</v>
      </c>
      <c r="F161">
        <f t="shared" si="23"/>
        <v>1.0290456431535269</v>
      </c>
      <c r="G161">
        <f t="shared" si="24"/>
        <v>36.295286692717092</v>
      </c>
      <c r="H161">
        <f t="shared" si="25"/>
        <v>-4958.2001655492177</v>
      </c>
      <c r="I161">
        <f t="shared" si="26"/>
        <v>-421.28451537610562</v>
      </c>
      <c r="J161">
        <f t="shared" si="27"/>
        <v>24.609759447306125</v>
      </c>
    </row>
    <row r="162" spans="1:10" x14ac:dyDescent="0.25">
      <c r="A162">
        <v>162</v>
      </c>
      <c r="B162">
        <v>1200</v>
      </c>
      <c r="C162">
        <v>10.360908999999999</v>
      </c>
      <c r="D162">
        <f t="shared" si="21"/>
        <v>0.10360909</v>
      </c>
      <c r="E162">
        <f t="shared" si="22"/>
        <v>3.8776359464725934</v>
      </c>
      <c r="F162">
        <f t="shared" si="23"/>
        <v>1.0333333333333334</v>
      </c>
      <c r="G162">
        <f t="shared" si="24"/>
        <v>15.036060533376405</v>
      </c>
      <c r="H162">
        <f t="shared" si="25"/>
        <v>5851.8044626382753</v>
      </c>
      <c r="I162">
        <f t="shared" si="26"/>
        <v>-419.57353818153109</v>
      </c>
      <c r="J162">
        <f t="shared" si="27"/>
        <v>24.633399705415112</v>
      </c>
    </row>
    <row r="163" spans="1:10" x14ac:dyDescent="0.25">
      <c r="A163">
        <v>163</v>
      </c>
      <c r="B163">
        <v>1195</v>
      </c>
      <c r="C163">
        <v>6.8334440000000001</v>
      </c>
      <c r="D163">
        <f t="shared" si="21"/>
        <v>6.8334439999999996E-2</v>
      </c>
      <c r="E163">
        <f t="shared" si="22"/>
        <v>6.3511218917584866</v>
      </c>
      <c r="F163">
        <f t="shared" si="23"/>
        <v>1.0376569037656904</v>
      </c>
      <c r="G163">
        <f t="shared" si="24"/>
        <v>40.336749283973894</v>
      </c>
      <c r="H163">
        <f t="shared" si="25"/>
        <v>-3372.0019200722477</v>
      </c>
      <c r="I163">
        <f t="shared" si="26"/>
        <v>-417.84824318616529</v>
      </c>
      <c r="J163">
        <f t="shared" si="27"/>
        <v>24.65723778995179</v>
      </c>
    </row>
    <row r="164" spans="1:10" x14ac:dyDescent="0.25">
      <c r="A164">
        <v>164</v>
      </c>
      <c r="B164">
        <v>1190</v>
      </c>
      <c r="C164">
        <v>8.3034420000000004</v>
      </c>
      <c r="D164">
        <f t="shared" si="21"/>
        <v>8.3034419999999998E-2</v>
      </c>
      <c r="E164">
        <f t="shared" si="22"/>
        <v>5.0631164455941073</v>
      </c>
      <c r="F164">
        <f t="shared" si="23"/>
        <v>1.0420168067226891</v>
      </c>
      <c r="G164">
        <f t="shared" si="24"/>
        <v>25.635148141645509</v>
      </c>
      <c r="H164">
        <f t="shared" si="25"/>
        <v>-403.72598915745482</v>
      </c>
      <c r="I164">
        <f t="shared" si="26"/>
        <v>-416.10844991352747</v>
      </c>
      <c r="J164">
        <f t="shared" si="27"/>
        <v>24.681276194526589</v>
      </c>
    </row>
    <row r="165" spans="1:10" x14ac:dyDescent="0.25">
      <c r="A165">
        <v>165</v>
      </c>
      <c r="B165">
        <v>1185</v>
      </c>
      <c r="C165">
        <v>8.5588820000000005</v>
      </c>
      <c r="D165">
        <f t="shared" si="21"/>
        <v>8.558882000000001E-2</v>
      </c>
      <c r="E165">
        <f t="shared" si="22"/>
        <v>4.884678899119022</v>
      </c>
      <c r="F165">
        <f t="shared" si="23"/>
        <v>1.0464135021097047</v>
      </c>
      <c r="G165">
        <f t="shared" si="24"/>
        <v>23.86008794749862</v>
      </c>
      <c r="H165">
        <f t="shared" si="25"/>
        <v>8867.8147641437754</v>
      </c>
      <c r="I165">
        <f t="shared" si="26"/>
        <v>-414.35397484112053</v>
      </c>
      <c r="J165">
        <f t="shared" si="27"/>
        <v>24.705517454836201</v>
      </c>
    </row>
    <row r="166" spans="1:10" x14ac:dyDescent="0.25">
      <c r="A166">
        <v>166</v>
      </c>
      <c r="B166">
        <v>1180</v>
      </c>
      <c r="C166">
        <v>5.6050459999999998</v>
      </c>
      <c r="D166">
        <f t="shared" si="21"/>
        <v>5.6050459999999996E-2</v>
      </c>
      <c r="E166">
        <f t="shared" si="22"/>
        <v>7.9485586208053567</v>
      </c>
      <c r="F166">
        <f t="shared" si="23"/>
        <v>1.0508474576271187</v>
      </c>
      <c r="G166">
        <f t="shared" si="24"/>
        <v>63.179584148379156</v>
      </c>
      <c r="H166">
        <f t="shared" si="25"/>
        <v>-2752.1862869038491</v>
      </c>
      <c r="I166">
        <f t="shared" si="26"/>
        <v>-412.58463133589663</v>
      </c>
      <c r="J166">
        <f t="shared" si="27"/>
        <v>24.729964149555215</v>
      </c>
    </row>
    <row r="167" spans="1:10" x14ac:dyDescent="0.25">
      <c r="A167">
        <v>167</v>
      </c>
      <c r="B167">
        <v>1175</v>
      </c>
      <c r="C167">
        <v>6.171583</v>
      </c>
      <c r="D167">
        <f t="shared" si="21"/>
        <v>6.1715829999999999E-2</v>
      </c>
      <c r="E167">
        <f t="shared" si="22"/>
        <v>7.1325070380856008</v>
      </c>
      <c r="F167">
        <f t="shared" si="23"/>
        <v>1.0553191489361702</v>
      </c>
      <c r="G167">
        <f t="shared" si="24"/>
        <v>50.87265664834063</v>
      </c>
      <c r="H167">
        <f t="shared" si="25"/>
        <v>-3636.6308571506988</v>
      </c>
      <c r="I167">
        <f t="shared" si="26"/>
        <v>-410.80022958807507</v>
      </c>
      <c r="J167">
        <f t="shared" si="27"/>
        <v>24.754618901250559</v>
      </c>
    </row>
    <row r="168" spans="1:10" x14ac:dyDescent="0.25">
      <c r="A168">
        <v>168</v>
      </c>
      <c r="B168">
        <v>1170</v>
      </c>
      <c r="C168">
        <v>7.3156220000000003</v>
      </c>
      <c r="D168">
        <f t="shared" si="21"/>
        <v>7.3156220000000008E-2</v>
      </c>
      <c r="E168">
        <f t="shared" si="22"/>
        <v>5.8712669443875605</v>
      </c>
      <c r="F168">
        <f t="shared" si="23"/>
        <v>1.0598290598290598</v>
      </c>
      <c r="G168">
        <f t="shared" si="24"/>
        <v>34.471775532258043</v>
      </c>
      <c r="H168">
        <f t="shared" si="25"/>
        <v>8768.2065702063446</v>
      </c>
      <c r="I168">
        <f t="shared" si="26"/>
        <v>-409.00057654326355</v>
      </c>
      <c r="J168">
        <f t="shared" si="27"/>
        <v>24.779484377319367</v>
      </c>
    </row>
    <row r="169" spans="1:10" x14ac:dyDescent="0.25">
      <c r="A169">
        <v>169</v>
      </c>
      <c r="B169">
        <v>1165</v>
      </c>
      <c r="C169">
        <v>5.2100229999999996</v>
      </c>
      <c r="D169">
        <f t="shared" si="21"/>
        <v>5.2100229999999997E-2</v>
      </c>
      <c r="E169">
        <f t="shared" si="22"/>
        <v>8.6229367314314445</v>
      </c>
      <c r="F169">
        <f t="shared" si="23"/>
        <v>1.0643776824034334</v>
      </c>
      <c r="G169">
        <f t="shared" si="24"/>
        <v>74.355037874269598</v>
      </c>
      <c r="H169">
        <f t="shared" si="25"/>
        <v>-13542.676991708178</v>
      </c>
      <c r="I169">
        <f t="shared" si="26"/>
        <v>-407.1854758328314</v>
      </c>
      <c r="J169">
        <f t="shared" si="27"/>
        <v>24.804563290950998</v>
      </c>
    </row>
    <row r="170" spans="1:10" x14ac:dyDescent="0.25">
      <c r="A170">
        <v>170</v>
      </c>
      <c r="B170">
        <v>1160</v>
      </c>
      <c r="C170">
        <v>11.261513000000001</v>
      </c>
      <c r="D170">
        <f t="shared" si="21"/>
        <v>0.11261513000000001</v>
      </c>
      <c r="E170">
        <f t="shared" si="22"/>
        <v>3.4962083136827036</v>
      </c>
      <c r="F170">
        <f t="shared" si="23"/>
        <v>1.0689655172413792</v>
      </c>
      <c r="G170">
        <f t="shared" si="24"/>
        <v>12.223472572664054</v>
      </c>
      <c r="H170">
        <f t="shared" si="25"/>
        <v>-1334.8014080760638</v>
      </c>
      <c r="I170">
        <f t="shared" si="26"/>
        <v>-405.35472770248168</v>
      </c>
      <c r="J170">
        <f t="shared" si="27"/>
        <v>24.829858402113938</v>
      </c>
    </row>
    <row r="171" spans="1:10" x14ac:dyDescent="0.25">
      <c r="A171">
        <v>171</v>
      </c>
      <c r="B171">
        <v>1155</v>
      </c>
      <c r="C171">
        <v>14.770473000000001</v>
      </c>
      <c r="D171">
        <f t="shared" si="21"/>
        <v>0.14770473000000001</v>
      </c>
      <c r="E171">
        <f t="shared" si="22"/>
        <v>2.4589843103344515</v>
      </c>
      <c r="F171">
        <f t="shared" si="23"/>
        <v>1.0735930735930737</v>
      </c>
      <c r="G171">
        <f t="shared" si="24"/>
        <v>6.0466038384709986</v>
      </c>
      <c r="H171">
        <f t="shared" si="25"/>
        <v>585.66837817709325</v>
      </c>
      <c r="I171">
        <f t="shared" si="26"/>
        <v>-403.5081289389687</v>
      </c>
      <c r="J171">
        <f t="shared" si="27"/>
        <v>24.855372518568331</v>
      </c>
    </row>
    <row r="172" spans="1:10" x14ac:dyDescent="0.25">
      <c r="A172">
        <v>172</v>
      </c>
      <c r="B172">
        <v>1150</v>
      </c>
      <c r="C172">
        <v>12.823626000000001</v>
      </c>
      <c r="D172">
        <f t="shared" si="21"/>
        <v>0.12823626000000002</v>
      </c>
      <c r="E172">
        <f t="shared" si="22"/>
        <v>2.9631713307093777</v>
      </c>
      <c r="F172">
        <f t="shared" si="23"/>
        <v>1.0782608695652174</v>
      </c>
      <c r="G172">
        <f t="shared" si="24"/>
        <v>8.7803843351379847</v>
      </c>
      <c r="H172">
        <f t="shared" si="25"/>
        <v>6512.7031190313073</v>
      </c>
      <c r="I172">
        <f t="shared" si="26"/>
        <v>-401.64547279490353</v>
      </c>
      <c r="J172">
        <f t="shared" si="27"/>
        <v>24.881108496904936</v>
      </c>
    </row>
    <row r="173" spans="1:10" x14ac:dyDescent="0.25">
      <c r="A173">
        <v>173</v>
      </c>
      <c r="B173">
        <v>1145</v>
      </c>
      <c r="C173">
        <v>6.900271</v>
      </c>
      <c r="D173">
        <f t="shared" si="21"/>
        <v>6.9002709999999995E-2</v>
      </c>
      <c r="E173">
        <f t="shared" si="22"/>
        <v>6.2805935736969181</v>
      </c>
      <c r="F173">
        <f t="shared" si="23"/>
        <v>1.0829694323144106</v>
      </c>
      <c r="G173">
        <f t="shared" si="24"/>
        <v>39.445855637963028</v>
      </c>
      <c r="H173">
        <f t="shared" si="25"/>
        <v>-2662.0144186849243</v>
      </c>
      <c r="I173">
        <f t="shared" si="26"/>
        <v>-399.76654891158881</v>
      </c>
      <c r="J173">
        <f t="shared" si="27"/>
        <v>24.907069243611296</v>
      </c>
    </row>
    <row r="174" spans="1:10" x14ac:dyDescent="0.25">
      <c r="A174">
        <v>174</v>
      </c>
      <c r="B174">
        <v>1140</v>
      </c>
      <c r="C174">
        <v>8.1482469999999996</v>
      </c>
      <c r="D174">
        <f t="shared" si="21"/>
        <v>8.1482470000000001E-2</v>
      </c>
      <c r="E174">
        <f t="shared" si="22"/>
        <v>5.1770304270188481</v>
      </c>
      <c r="F174">
        <f t="shared" si="23"/>
        <v>1.0877192982456141</v>
      </c>
      <c r="G174">
        <f t="shared" si="24"/>
        <v>26.801644042278955</v>
      </c>
      <c r="H174">
        <f t="shared" si="25"/>
        <v>-501.90475108356293</v>
      </c>
      <c r="I174">
        <f t="shared" si="26"/>
        <v>-397.87114323982399</v>
      </c>
      <c r="J174">
        <f t="shared" si="27"/>
        <v>24.933257716165954</v>
      </c>
    </row>
    <row r="175" spans="1:10" x14ac:dyDescent="0.25">
      <c r="A175">
        <v>175</v>
      </c>
      <c r="B175">
        <v>1135</v>
      </c>
      <c r="C175">
        <v>8.4790279999999996</v>
      </c>
      <c r="D175">
        <f t="shared" si="21"/>
        <v>8.4790279999999996E-2</v>
      </c>
      <c r="E175">
        <f t="shared" si="22"/>
        <v>4.9392974736165423</v>
      </c>
      <c r="F175">
        <f t="shared" si="23"/>
        <v>1.0925110132158591</v>
      </c>
      <c r="G175">
        <f t="shared" si="24"/>
        <v>24.396659532874757</v>
      </c>
      <c r="H175">
        <f t="shared" si="25"/>
        <v>7538.5387437183563</v>
      </c>
      <c r="I175">
        <f t="shared" si="26"/>
        <v>-395.95903795861631</v>
      </c>
      <c r="J175">
        <f t="shared" si="27"/>
        <v>24.95967692416162</v>
      </c>
    </row>
    <row r="176" spans="1:10" x14ac:dyDescent="0.25">
      <c r="A176">
        <v>176</v>
      </c>
      <c r="B176">
        <v>1130</v>
      </c>
      <c r="C176">
        <v>5.7003279999999998</v>
      </c>
      <c r="D176">
        <f t="shared" si="21"/>
        <v>5.7003279999999996E-2</v>
      </c>
      <c r="E176">
        <f t="shared" si="22"/>
        <v>7.7999267229075109</v>
      </c>
      <c r="F176">
        <f t="shared" si="23"/>
        <v>1.0973451327433628</v>
      </c>
      <c r="G176">
        <f t="shared" si="24"/>
        <v>60.838856882726702</v>
      </c>
      <c r="H176">
        <f t="shared" si="25"/>
        <v>-7494.6656734785092</v>
      </c>
      <c r="I176">
        <f t="shared" si="26"/>
        <v>-394.03001139173426</v>
      </c>
      <c r="J176">
        <f t="shared" si="27"/>
        <v>24.986329930458137</v>
      </c>
    </row>
    <row r="177" spans="1:10" x14ac:dyDescent="0.25">
      <c r="A177">
        <v>177</v>
      </c>
      <c r="B177">
        <v>1125</v>
      </c>
      <c r="C177">
        <v>8.4951980000000002</v>
      </c>
      <c r="D177">
        <f t="shared" si="21"/>
        <v>8.4951979999999996E-2</v>
      </c>
      <c r="E177">
        <f t="shared" si="22"/>
        <v>4.9281539930318301</v>
      </c>
      <c r="F177">
        <f t="shared" si="23"/>
        <v>1.1022222222222222</v>
      </c>
      <c r="G177">
        <f t="shared" si="24"/>
        <v>24.286701779035571</v>
      </c>
      <c r="H177">
        <f t="shared" si="25"/>
        <v>555.88249387077758</v>
      </c>
      <c r="I177">
        <f t="shared" si="26"/>
        <v>-392.08383792203546</v>
      </c>
      <c r="J177">
        <f t="shared" si="27"/>
        <v>25.013219852366177</v>
      </c>
    </row>
    <row r="178" spans="1:10" x14ac:dyDescent="0.25">
      <c r="A178">
        <v>178</v>
      </c>
      <c r="B178">
        <v>1120</v>
      </c>
      <c r="C178">
        <v>8.1199560000000002</v>
      </c>
      <c r="D178">
        <f t="shared" si="21"/>
        <v>8.1199560000000004E-2</v>
      </c>
      <c r="E178">
        <f t="shared" si="22"/>
        <v>5.1982686146587103</v>
      </c>
      <c r="F178">
        <f t="shared" si="23"/>
        <v>1.1071428571428572</v>
      </c>
      <c r="G178">
        <f t="shared" si="24"/>
        <v>27.021996590145786</v>
      </c>
      <c r="H178">
        <f t="shared" si="25"/>
        <v>-1124.7293800061852</v>
      </c>
      <c r="I178">
        <f t="shared" si="26"/>
        <v>-390.12028790350001</v>
      </c>
      <c r="J178">
        <f t="shared" si="27"/>
        <v>25.040349862862683</v>
      </c>
    </row>
    <row r="179" spans="1:10" x14ac:dyDescent="0.25">
      <c r="A179">
        <v>179</v>
      </c>
      <c r="B179">
        <v>1115</v>
      </c>
      <c r="C179">
        <v>8.9519800000000007</v>
      </c>
      <c r="D179">
        <f t="shared" si="21"/>
        <v>8.951980000000001E-2</v>
      </c>
      <c r="E179">
        <f t="shared" si="22"/>
        <v>4.6301164356490956</v>
      </c>
      <c r="F179">
        <f t="shared" si="23"/>
        <v>1.1121076233183858</v>
      </c>
      <c r="G179">
        <f t="shared" si="24"/>
        <v>21.437978207667886</v>
      </c>
      <c r="H179">
        <f t="shared" si="25"/>
        <v>245.19907312132929</v>
      </c>
      <c r="I179">
        <f t="shared" si="26"/>
        <v>-388.13912757089702</v>
      </c>
      <c r="J179">
        <f t="shared" si="27"/>
        <v>25.067723191838976</v>
      </c>
    </row>
    <row r="180" spans="1:10" x14ac:dyDescent="0.25">
      <c r="A180">
        <v>180</v>
      </c>
      <c r="B180">
        <v>1110</v>
      </c>
      <c r="C180">
        <v>8.7455610000000004</v>
      </c>
      <c r="D180">
        <f t="shared" si="21"/>
        <v>8.7455610000000003E-2</v>
      </c>
      <c r="E180">
        <f t="shared" si="22"/>
        <v>4.7609139294807505</v>
      </c>
      <c r="F180">
        <f t="shared" si="23"/>
        <v>1.117117117117117</v>
      </c>
      <c r="G180">
        <f t="shared" si="24"/>
        <v>22.666301443923842</v>
      </c>
      <c r="H180">
        <f t="shared" si="25"/>
        <v>1749.2832138310239</v>
      </c>
      <c r="I180">
        <f t="shared" si="26"/>
        <v>-386.14011894700934</v>
      </c>
      <c r="J180">
        <f t="shared" si="27"/>
        <v>25.095343127382623</v>
      </c>
    </row>
    <row r="181" spans="1:10" x14ac:dyDescent="0.25">
      <c r="A181">
        <v>181</v>
      </c>
      <c r="B181">
        <v>1105</v>
      </c>
      <c r="C181">
        <v>7.6042930000000002</v>
      </c>
      <c r="D181">
        <f t="shared" si="21"/>
        <v>7.6042930000000009E-2</v>
      </c>
      <c r="E181">
        <f t="shared" si="22"/>
        <v>5.6132546918101704</v>
      </c>
      <c r="F181">
        <f t="shared" si="23"/>
        <v>1.1221719457013575</v>
      </c>
      <c r="G181">
        <f t="shared" si="24"/>
        <v>31.508628235128892</v>
      </c>
      <c r="H181">
        <f t="shared" si="25"/>
        <v>-3660.6526378575199</v>
      </c>
      <c r="I181">
        <f t="shared" si="26"/>
        <v>-384.12301974733987</v>
      </c>
      <c r="J181">
        <f t="shared" si="27"/>
        <v>25.123213017094088</v>
      </c>
    </row>
    <row r="182" spans="1:10" x14ac:dyDescent="0.25">
      <c r="A182">
        <v>182</v>
      </c>
      <c r="B182">
        <v>1100</v>
      </c>
      <c r="C182">
        <v>11.043426</v>
      </c>
      <c r="D182">
        <f t="shared" si="21"/>
        <v>0.11043426000000001</v>
      </c>
      <c r="E182">
        <f t="shared" si="22"/>
        <v>3.5827976109123543</v>
      </c>
      <c r="F182">
        <f t="shared" si="23"/>
        <v>1.1272727272727272</v>
      </c>
      <c r="G182">
        <f t="shared" si="24"/>
        <v>12.836438720759274</v>
      </c>
      <c r="H182">
        <f t="shared" si="25"/>
        <v>35.562722262839848</v>
      </c>
      <c r="I182">
        <f t="shared" si="26"/>
        <v>-382.08758328221882</v>
      </c>
      <c r="J182">
        <f t="shared" si="27"/>
        <v>25.151336269439291</v>
      </c>
    </row>
    <row r="183" spans="1:10" x14ac:dyDescent="0.25">
      <c r="A183">
        <v>183</v>
      </c>
      <c r="B183">
        <v>1095</v>
      </c>
      <c r="C183">
        <v>10.980929</v>
      </c>
      <c r="D183">
        <f t="shared" si="21"/>
        <v>0.10980929</v>
      </c>
      <c r="E183">
        <f t="shared" si="22"/>
        <v>3.6082534554694958</v>
      </c>
      <c r="F183">
        <f t="shared" si="23"/>
        <v>1.1324200913242009</v>
      </c>
      <c r="G183">
        <f t="shared" si="24"/>
        <v>13.019492998907557</v>
      </c>
      <c r="H183">
        <f t="shared" si="25"/>
        <v>10495.524414190033</v>
      </c>
      <c r="I183">
        <f t="shared" si="26"/>
        <v>-380.03355835622909</v>
      </c>
      <c r="J183">
        <f t="shared" si="27"/>
        <v>25.179716355139245</v>
      </c>
    </row>
    <row r="184" spans="1:10" x14ac:dyDescent="0.25">
      <c r="A184">
        <v>184</v>
      </c>
      <c r="B184">
        <v>1090</v>
      </c>
      <c r="C184">
        <v>5.4400829999999996</v>
      </c>
      <c r="D184">
        <f t="shared" si="21"/>
        <v>5.4400829999999997E-2</v>
      </c>
      <c r="E184">
        <f t="shared" si="22"/>
        <v>8.2182366547044321</v>
      </c>
      <c r="F184">
        <f t="shared" si="23"/>
        <v>1.1376146788990826</v>
      </c>
      <c r="G184">
        <f t="shared" si="24"/>
        <v>67.539413712727494</v>
      </c>
      <c r="H184">
        <f t="shared" si="25"/>
        <v>-10081.605043305561</v>
      </c>
      <c r="I184">
        <f t="shared" si="26"/>
        <v>-377.96068916486331</v>
      </c>
      <c r="J184">
        <f t="shared" si="27"/>
        <v>25.208356808597919</v>
      </c>
    </row>
    <row r="185" spans="1:10" x14ac:dyDescent="0.25">
      <c r="A185">
        <v>185</v>
      </c>
      <c r="B185">
        <v>1085</v>
      </c>
      <c r="C185">
        <v>10.460127</v>
      </c>
      <c r="D185">
        <f t="shared" si="21"/>
        <v>0.10460127</v>
      </c>
      <c r="E185">
        <f t="shared" si="22"/>
        <v>3.8323573207362251</v>
      </c>
      <c r="F185">
        <f t="shared" si="23"/>
        <v>1.1428571428571428</v>
      </c>
      <c r="G185">
        <f t="shared" si="24"/>
        <v>14.686962633800539</v>
      </c>
      <c r="H185">
        <f t="shared" si="25"/>
        <v>-446.43165807855337</v>
      </c>
      <c r="I185">
        <f t="shared" si="26"/>
        <v>-375.86871518832368</v>
      </c>
      <c r="J185">
        <f t="shared" si="27"/>
        <v>25.237261229369569</v>
      </c>
    </row>
    <row r="186" spans="1:10" x14ac:dyDescent="0.25">
      <c r="A186">
        <v>186</v>
      </c>
      <c r="B186">
        <v>1080</v>
      </c>
      <c r="C186">
        <v>11.224453</v>
      </c>
      <c r="D186">
        <f t="shared" si="21"/>
        <v>0.11224453000000001</v>
      </c>
      <c r="E186">
        <f t="shared" si="22"/>
        <v>3.5106823224032424</v>
      </c>
      <c r="F186">
        <f t="shared" si="23"/>
        <v>1.1481481481481481</v>
      </c>
      <c r="G186">
        <f t="shared" si="24"/>
        <v>12.324890368834623</v>
      </c>
      <c r="H186">
        <f t="shared" si="25"/>
        <v>1285.0752206708673</v>
      </c>
      <c r="I186">
        <f t="shared" si="26"/>
        <v>-373.75737108237161</v>
      </c>
      <c r="J186">
        <f t="shared" si="27"/>
        <v>25.266433283666888</v>
      </c>
    </row>
    <row r="187" spans="1:10" x14ac:dyDescent="0.25">
      <c r="A187">
        <v>187</v>
      </c>
      <c r="B187">
        <v>1075</v>
      </c>
      <c r="C187">
        <v>9.374746</v>
      </c>
      <c r="D187">
        <f t="shared" si="21"/>
        <v>9.3747460000000005E-2</v>
      </c>
      <c r="E187">
        <f t="shared" si="22"/>
        <v>4.3803515650261433</v>
      </c>
      <c r="F187">
        <f t="shared" si="23"/>
        <v>1.1534883720930234</v>
      </c>
      <c r="G187">
        <f t="shared" si="24"/>
        <v>19.187479833226984</v>
      </c>
      <c r="H187">
        <f t="shared" si="25"/>
        <v>24871.660486400113</v>
      </c>
      <c r="I187">
        <f t="shared" si="26"/>
        <v>-371.6263865661316</v>
      </c>
      <c r="J187">
        <f t="shared" si="27"/>
        <v>25.295876705911155</v>
      </c>
    </row>
    <row r="188" spans="1:10" x14ac:dyDescent="0.25">
      <c r="A188">
        <v>188</v>
      </c>
      <c r="B188">
        <v>1070</v>
      </c>
      <c r="C188">
        <v>3.7423280000000001</v>
      </c>
      <c r="D188">
        <f t="shared" si="21"/>
        <v>3.7423280000000003E-2</v>
      </c>
      <c r="E188">
        <f t="shared" si="22"/>
        <v>12.379379117570108</v>
      </c>
      <c r="F188">
        <f t="shared" si="23"/>
        <v>1.1588785046728971</v>
      </c>
      <c r="G188">
        <f t="shared" si="24"/>
        <v>153.24902733653087</v>
      </c>
      <c r="H188">
        <f t="shared" si="25"/>
        <v>-23182.630562425638</v>
      </c>
      <c r="I188">
        <f t="shared" si="26"/>
        <v>-369.4754863067493</v>
      </c>
      <c r="J188">
        <f t="shared" si="27"/>
        <v>25.325595300325929</v>
      </c>
    </row>
    <row r="189" spans="1:10" x14ac:dyDescent="0.25">
      <c r="A189">
        <v>189</v>
      </c>
      <c r="B189">
        <v>1065</v>
      </c>
      <c r="C189">
        <v>8.1076940000000004</v>
      </c>
      <c r="D189">
        <f t="shared" si="21"/>
        <v>8.107694E-2</v>
      </c>
      <c r="E189">
        <f t="shared" si="22"/>
        <v>5.2075201049753703</v>
      </c>
      <c r="F189">
        <f t="shared" si="23"/>
        <v>1.164319248826291</v>
      </c>
      <c r="G189">
        <f t="shared" si="24"/>
        <v>27.11826564372269</v>
      </c>
      <c r="H189">
        <f t="shared" si="25"/>
        <v>-4196.0746593366648</v>
      </c>
      <c r="I189">
        <f t="shared" si="26"/>
        <v>-367.30438980079987</v>
      </c>
      <c r="J189">
        <f t="shared" si="27"/>
        <v>25.355592942575587</v>
      </c>
    </row>
    <row r="190" spans="1:10" x14ac:dyDescent="0.25">
      <c r="A190">
        <v>190</v>
      </c>
      <c r="B190">
        <v>1060</v>
      </c>
      <c r="C190">
        <v>17.047626999999999</v>
      </c>
      <c r="D190">
        <f t="shared" si="21"/>
        <v>0.17047626999999999</v>
      </c>
      <c r="E190">
        <f t="shared" si="22"/>
        <v>2.0181976606864787</v>
      </c>
      <c r="F190">
        <f t="shared" si="23"/>
        <v>1.1698113207547169</v>
      </c>
      <c r="G190">
        <f t="shared" si="24"/>
        <v>4.0731217976003746</v>
      </c>
      <c r="H190">
        <f t="shared" si="25"/>
        <v>2480.1190192165077</v>
      </c>
      <c r="I190">
        <f t="shared" si="26"/>
        <v>-365.11281125234154</v>
      </c>
      <c r="J190">
        <f t="shared" si="27"/>
        <v>25.385873581450241</v>
      </c>
    </row>
    <row r="191" spans="1:10" x14ac:dyDescent="0.25">
      <c r="A191">
        <v>191</v>
      </c>
      <c r="B191">
        <v>1055</v>
      </c>
      <c r="C191">
        <v>9.6647639999999999</v>
      </c>
      <c r="D191">
        <f t="shared" si="21"/>
        <v>9.6647639999999993E-2</v>
      </c>
      <c r="E191">
        <f t="shared" si="22"/>
        <v>4.2217558872496506</v>
      </c>
      <c r="F191">
        <f t="shared" si="23"/>
        <v>1.1753554502369667</v>
      </c>
      <c r="G191">
        <f t="shared" si="24"/>
        <v>17.823222771527085</v>
      </c>
      <c r="H191">
        <f t="shared" si="25"/>
        <v>227066.6371953995</v>
      </c>
      <c r="I191">
        <f t="shared" si="26"/>
        <v>-362.90045944749971</v>
      </c>
      <c r="J191">
        <f t="shared" si="27"/>
        <v>25.416441240598587</v>
      </c>
    </row>
    <row r="192" spans="1:10" x14ac:dyDescent="0.25">
      <c r="A192">
        <v>192</v>
      </c>
      <c r="B192">
        <v>1050</v>
      </c>
      <c r="C192">
        <v>1.3553189999999999</v>
      </c>
      <c r="D192">
        <f t="shared" si="21"/>
        <v>1.355319E-2</v>
      </c>
      <c r="E192">
        <f t="shared" si="22"/>
        <v>35.898460397853796</v>
      </c>
      <c r="F192">
        <f t="shared" si="23"/>
        <v>1.180952380952381</v>
      </c>
      <c r="G192">
        <f t="shared" si="24"/>
        <v>1288.6994589362773</v>
      </c>
      <c r="H192">
        <f t="shared" si="25"/>
        <v>-222695.0913792511</v>
      </c>
      <c r="I192">
        <f t="shared" si="26"/>
        <v>-360.66703762546888</v>
      </c>
      <c r="J192">
        <f t="shared" si="27"/>
        <v>25.447300020310252</v>
      </c>
    </row>
    <row r="193" spans="1:10" x14ac:dyDescent="0.25">
      <c r="A193">
        <v>193</v>
      </c>
      <c r="B193">
        <v>1045</v>
      </c>
      <c r="C193">
        <v>7.7260140000000002</v>
      </c>
      <c r="D193">
        <f t="shared" si="21"/>
        <v>7.7260140000000005E-2</v>
      </c>
      <c r="E193">
        <f t="shared" si="22"/>
        <v>5.5102724977771169</v>
      </c>
      <c r="F193">
        <f t="shared" si="23"/>
        <v>1.1866028708133971</v>
      </c>
      <c r="G193">
        <f t="shared" si="24"/>
        <v>30.363102999758866</v>
      </c>
      <c r="H193">
        <f t="shared" si="25"/>
        <v>-653.61813970643288</v>
      </c>
      <c r="I193">
        <f t="shared" si="26"/>
        <v>-358.41224334581102</v>
      </c>
      <c r="J193">
        <f t="shared" si="27"/>
        <v>25.4784540993493</v>
      </c>
    </row>
    <row r="194" spans="1:10" x14ac:dyDescent="0.25">
      <c r="A194">
        <v>194</v>
      </c>
      <c r="B194">
        <v>1040</v>
      </c>
      <c r="C194">
        <v>8.1699400000000004</v>
      </c>
      <c r="D194">
        <f t="shared" si="21"/>
        <v>8.1699400000000005E-2</v>
      </c>
      <c r="E194">
        <f t="shared" si="22"/>
        <v>5.1608456852826334</v>
      </c>
      <c r="F194">
        <f t="shared" si="23"/>
        <v>1.1923076923076923</v>
      </c>
      <c r="G194">
        <f t="shared" si="24"/>
        <v>26.634328187300373</v>
      </c>
      <c r="H194">
        <f t="shared" si="25"/>
        <v>-1297.1597991310559</v>
      </c>
      <c r="I194">
        <f t="shared" si="26"/>
        <v>-356.13576835192566</v>
      </c>
      <c r="J194">
        <f t="shared" si="27"/>
        <v>25.509907736840645</v>
      </c>
    </row>
    <row r="195" spans="1:10" x14ac:dyDescent="0.25">
      <c r="A195">
        <v>195</v>
      </c>
      <c r="B195">
        <v>1035</v>
      </c>
      <c r="C195">
        <v>9.3797529999999991</v>
      </c>
      <c r="D195">
        <f t="shared" si="21"/>
        <v>9.379752999999999E-2</v>
      </c>
      <c r="E195">
        <f t="shared" si="22"/>
        <v>4.3775295396056855</v>
      </c>
      <c r="F195">
        <f t="shared" si="23"/>
        <v>1.1980676328502415</v>
      </c>
      <c r="G195">
        <f t="shared" si="24"/>
        <v>19.162764870120366</v>
      </c>
      <c r="H195">
        <f t="shared" si="25"/>
        <v>846.85139024316288</v>
      </c>
      <c r="I195">
        <f t="shared" si="26"/>
        <v>-353.83729843056312</v>
      </c>
      <c r="J195">
        <f t="shared" si="27"/>
        <v>25.541665274211137</v>
      </c>
    </row>
    <row r="196" spans="1:10" x14ac:dyDescent="0.25">
      <c r="A196">
        <v>196</v>
      </c>
      <c r="B196">
        <v>1030</v>
      </c>
      <c r="C196">
        <v>8.52468</v>
      </c>
      <c r="D196">
        <f t="shared" si="21"/>
        <v>8.5246799999999998E-2</v>
      </c>
      <c r="E196">
        <f t="shared" si="22"/>
        <v>4.9079462039058361</v>
      </c>
      <c r="F196">
        <f t="shared" si="23"/>
        <v>1.203883495145631</v>
      </c>
      <c r="G196">
        <f t="shared" si="24"/>
        <v>24.087935940433706</v>
      </c>
      <c r="H196">
        <f t="shared" si="25"/>
        <v>2061.070745754947</v>
      </c>
      <c r="I196">
        <f t="shared" si="26"/>
        <v>-351.51651326724567</v>
      </c>
      <c r="J196">
        <f t="shared" si="27"/>
        <v>25.573731137187167</v>
      </c>
    </row>
    <row r="197" spans="1:10" x14ac:dyDescent="0.25">
      <c r="A197">
        <v>197</v>
      </c>
      <c r="B197">
        <v>1025</v>
      </c>
      <c r="C197">
        <v>7.1631749999999998</v>
      </c>
      <c r="D197">
        <f t="shared" si="21"/>
        <v>7.1631749999999994E-2</v>
      </c>
      <c r="E197">
        <f t="shared" si="22"/>
        <v>6.015960852611185</v>
      </c>
      <c r="F197">
        <f t="shared" si="23"/>
        <v>1.2097560975609756</v>
      </c>
      <c r="G197">
        <f t="shared" si="24"/>
        <v>36.191784980150295</v>
      </c>
      <c r="H197">
        <f t="shared" si="25"/>
        <v>3480.8101372595224</v>
      </c>
      <c r="I197">
        <f t="shared" si="26"/>
        <v>-349.17308629745679</v>
      </c>
      <c r="J197">
        <f t="shared" si="27"/>
        <v>25.606109837850767</v>
      </c>
    </row>
    <row r="198" spans="1:10" x14ac:dyDescent="0.25">
      <c r="A198">
        <v>198</v>
      </c>
      <c r="B198">
        <v>1020</v>
      </c>
      <c r="C198">
        <v>5.8758359999999996</v>
      </c>
      <c r="D198">
        <f t="shared" si="21"/>
        <v>5.8758359999999996E-2</v>
      </c>
      <c r="E198">
        <f t="shared" si="22"/>
        <v>7.5388066044550053</v>
      </c>
      <c r="F198">
        <f t="shared" si="23"/>
        <v>1.2156862745098038</v>
      </c>
      <c r="G198">
        <f t="shared" si="24"/>
        <v>56.833605019374403</v>
      </c>
      <c r="H198">
        <f t="shared" si="25"/>
        <v>-6803.0613073933982</v>
      </c>
      <c r="I198">
        <f t="shared" si="26"/>
        <v>-346.80668455345432</v>
      </c>
      <c r="J198">
        <f t="shared" si="27"/>
        <v>25.638805976756167</v>
      </c>
    </row>
    <row r="199" spans="1:10" x14ac:dyDescent="0.25">
      <c r="A199">
        <v>199</v>
      </c>
      <c r="B199">
        <v>1015</v>
      </c>
      <c r="C199">
        <v>10.078229</v>
      </c>
      <c r="D199">
        <f t="shared" si="21"/>
        <v>0.10078229</v>
      </c>
      <c r="E199">
        <f t="shared" si="22"/>
        <v>4.0115802586825735</v>
      </c>
      <c r="F199">
        <f t="shared" si="23"/>
        <v>1.2216748768472907</v>
      </c>
      <c r="G199">
        <f t="shared" si="24"/>
        <v>16.092776171851742</v>
      </c>
      <c r="H199">
        <f t="shared" si="25"/>
        <v>6612.9113424670313</v>
      </c>
      <c r="I199">
        <f t="shared" si="26"/>
        <v>-344.41696850655518</v>
      </c>
      <c r="J199">
        <f t="shared" si="27"/>
        <v>25.671824245108912</v>
      </c>
    </row>
    <row r="200" spans="1:10" x14ac:dyDescent="0.25">
      <c r="A200">
        <v>200</v>
      </c>
      <c r="B200">
        <v>1010</v>
      </c>
      <c r="C200">
        <v>5.9104650000000003</v>
      </c>
      <c r="D200">
        <f t="shared" si="21"/>
        <v>5.9104650000000002E-2</v>
      </c>
      <c r="E200">
        <f t="shared" si="22"/>
        <v>7.4891236108463755</v>
      </c>
      <c r="F200">
        <f t="shared" si="23"/>
        <v>1.2277227722772277</v>
      </c>
      <c r="G200">
        <f t="shared" si="24"/>
        <v>56.08697245853665</v>
      </c>
      <c r="H200">
        <f t="shared" si="25"/>
        <v>-801.39184548867922</v>
      </c>
      <c r="I200">
        <f t="shared" si="26"/>
        <v>-342.00359190473631</v>
      </c>
      <c r="J200">
        <f t="shared" si="27"/>
        <v>25.7051694270097</v>
      </c>
    </row>
    <row r="201" spans="1:10" x14ac:dyDescent="0.25">
      <c r="A201">
        <v>201</v>
      </c>
      <c r="B201">
        <v>1005</v>
      </c>
      <c r="C201">
        <v>6.1545379999999996</v>
      </c>
      <c r="D201">
        <f t="shared" si="21"/>
        <v>6.1545379999999997E-2</v>
      </c>
      <c r="E201">
        <f t="shared" si="22"/>
        <v>7.1548593395584241</v>
      </c>
      <c r="F201">
        <f t="shared" si="23"/>
        <v>1.2338308457711442</v>
      </c>
      <c r="G201">
        <f t="shared" si="24"/>
        <v>51.192012168866412</v>
      </c>
      <c r="H201">
        <f t="shared" si="25"/>
        <v>3331.6071694783036</v>
      </c>
      <c r="I201">
        <f t="shared" si="26"/>
        <v>-339.56620160538694</v>
      </c>
      <c r="J201">
        <f t="shared" si="27"/>
        <v>25.738846401765226</v>
      </c>
    </row>
    <row r="202" spans="1:10" x14ac:dyDescent="0.25">
      <c r="A202">
        <v>202</v>
      </c>
      <c r="B202">
        <v>1000</v>
      </c>
      <c r="C202">
        <v>5.2944889999999996</v>
      </c>
      <c r="D202">
        <f t="shared" si="21"/>
        <v>5.2944889999999994E-2</v>
      </c>
      <c r="E202">
        <f t="shared" si="22"/>
        <v>8.470254460601506</v>
      </c>
      <c r="F202">
        <f t="shared" si="23"/>
        <v>1.24</v>
      </c>
      <c r="G202">
        <f t="shared" si="24"/>
        <v>71.745210627339716</v>
      </c>
      <c r="H202">
        <f t="shared" si="25"/>
        <v>-5278.6607635757227</v>
      </c>
      <c r="I202">
        <f t="shared" si="26"/>
        <v>-337.10443740304402</v>
      </c>
      <c r="J202">
        <f t="shared" si="27"/>
        <v>25.772860146268307</v>
      </c>
    </row>
    <row r="203" spans="1:10" x14ac:dyDescent="0.25">
      <c r="A203">
        <v>203</v>
      </c>
      <c r="B203">
        <v>995</v>
      </c>
      <c r="C203">
        <v>6.9458989999999998</v>
      </c>
      <c r="D203">
        <f t="shared" si="21"/>
        <v>6.9458989999999998E-2</v>
      </c>
      <c r="E203">
        <f t="shared" si="22"/>
        <v>6.2332217276109265</v>
      </c>
      <c r="F203">
        <f t="shared" si="23"/>
        <v>1.2462311557788945</v>
      </c>
      <c r="G203">
        <f t="shared" si="24"/>
        <v>38.853053105560946</v>
      </c>
      <c r="H203">
        <f t="shared" si="25"/>
        <v>-4775.7509805855643</v>
      </c>
      <c r="I203">
        <f t="shared" si="26"/>
        <v>-334.6179318519338</v>
      </c>
      <c r="J203">
        <f t="shared" si="27"/>
        <v>25.807215737449813</v>
      </c>
    </row>
    <row r="204" spans="1:10" x14ac:dyDescent="0.25">
      <c r="A204">
        <v>204</v>
      </c>
      <c r="B204">
        <v>990</v>
      </c>
      <c r="C204">
        <v>12.815943000000001</v>
      </c>
      <c r="D204">
        <f t="shared" si="21"/>
        <v>0.12815943000000002</v>
      </c>
      <c r="E204">
        <f t="shared" si="22"/>
        <v>2.9654703500863135</v>
      </c>
      <c r="F204">
        <f t="shared" si="23"/>
        <v>1.2525252525252526</v>
      </c>
      <c r="G204">
        <f t="shared" si="24"/>
        <v>8.7940143972410425</v>
      </c>
      <c r="H204">
        <f t="shared" si="25"/>
        <v>13321.197770338997</v>
      </c>
      <c r="I204">
        <f t="shared" si="26"/>
        <v>-332.10631008313567</v>
      </c>
      <c r="J204">
        <f t="shared" si="27"/>
        <v>25.841918354804868</v>
      </c>
    </row>
    <row r="205" spans="1:10" x14ac:dyDescent="0.25">
      <c r="A205">
        <v>205</v>
      </c>
      <c r="B205">
        <v>985</v>
      </c>
      <c r="C205">
        <v>4.6967999999999996</v>
      </c>
      <c r="D205">
        <f t="shared" si="21"/>
        <v>4.6967999999999996E-2</v>
      </c>
      <c r="E205">
        <f t="shared" si="22"/>
        <v>9.6690299035939375</v>
      </c>
      <c r="F205">
        <f t="shared" si="23"/>
        <v>1.2588832487309645</v>
      </c>
      <c r="G205">
        <f t="shared" si="24"/>
        <v>93.490139276593794</v>
      </c>
      <c r="H205">
        <f t="shared" si="25"/>
        <v>38384.803797893102</v>
      </c>
      <c r="I205">
        <f t="shared" si="26"/>
        <v>-329.56918961617714</v>
      </c>
      <c r="J205">
        <f t="shared" si="27"/>
        <v>25.876973282996012</v>
      </c>
    </row>
    <row r="206" spans="1:10" x14ac:dyDescent="0.25">
      <c r="A206">
        <v>206</v>
      </c>
      <c r="B206">
        <v>980</v>
      </c>
      <c r="C206">
        <v>-2.869345</v>
      </c>
      <c r="D206">
        <f t="shared" si="21"/>
        <v>-2.8693449999999999E-2</v>
      </c>
      <c r="E206">
        <f t="shared" si="22"/>
        <v>-18.439926430472855</v>
      </c>
      <c r="F206">
        <f t="shared" si="23"/>
        <v>1.2653061224489797</v>
      </c>
      <c r="G206">
        <f t="shared" si="24"/>
        <v>340.0308867612514</v>
      </c>
      <c r="H206">
        <f t="shared" si="25"/>
        <v>-50958.490181378926</v>
      </c>
      <c r="I206">
        <f t="shared" si="26"/>
        <v>-327.00618016486186</v>
      </c>
      <c r="J206">
        <f t="shared" si="27"/>
        <v>25.912385914536046</v>
      </c>
    </row>
    <row r="207" spans="1:10" x14ac:dyDescent="0.25">
      <c r="A207">
        <v>207</v>
      </c>
      <c r="B207">
        <v>975</v>
      </c>
      <c r="C207">
        <v>12.502535</v>
      </c>
      <c r="D207">
        <f t="shared" ref="D207:D270" si="28">C207/100</f>
        <v>0.12502535000000001</v>
      </c>
      <c r="E207">
        <f t="shared" ref="E207:E270" si="29">((1-D207)^2)/(2*D207)</f>
        <v>3.0617016394780037</v>
      </c>
      <c r="F207">
        <f t="shared" ref="F207:F270" si="30">1240/B207</f>
        <v>1.2717948717948717</v>
      </c>
      <c r="G207">
        <f t="shared" ref="G207:G270" si="31">(E207)^2</f>
        <v>9.3740169291822948</v>
      </c>
      <c r="H207">
        <f t="shared" ref="H207:H270" si="32">(G208-G207)/(F208-F207)</f>
        <v>5444.8418914118884</v>
      </c>
      <c r="I207">
        <f t="shared" ref="I207:I270" si="33">$R$4*F207+$R$5</f>
        <v>-324.41688343712292</v>
      </c>
      <c r="J207">
        <f t="shared" ref="J207:J270" si="34">$O$10*F207+$O$11</f>
        <v>25.948161752553414</v>
      </c>
    </row>
    <row r="208" spans="1:10" x14ac:dyDescent="0.25">
      <c r="A208">
        <v>208</v>
      </c>
      <c r="B208">
        <v>970</v>
      </c>
      <c r="C208">
        <v>6.5097759999999996</v>
      </c>
      <c r="D208">
        <f t="shared" si="28"/>
        <v>6.5097759999999991E-2</v>
      </c>
      <c r="E208">
        <f t="shared" si="29"/>
        <v>6.7133047155310548</v>
      </c>
      <c r="F208">
        <f t="shared" si="30"/>
        <v>1.2783505154639174</v>
      </c>
      <c r="G208">
        <f t="shared" si="31"/>
        <v>45.068460203571497</v>
      </c>
      <c r="H208">
        <f t="shared" si="32"/>
        <v>12110.737519250195</v>
      </c>
      <c r="I208">
        <f t="shared" si="33"/>
        <v>-321.80089292868558</v>
      </c>
      <c r="J208">
        <f t="shared" si="34"/>
        <v>25.984306413643129</v>
      </c>
    </row>
    <row r="209" spans="1:10" x14ac:dyDescent="0.25">
      <c r="A209">
        <v>209</v>
      </c>
      <c r="B209">
        <v>965</v>
      </c>
      <c r="C209">
        <v>4.1076079999999999</v>
      </c>
      <c r="D209">
        <f t="shared" si="28"/>
        <v>4.1076080000000001E-2</v>
      </c>
      <c r="E209">
        <f t="shared" si="29"/>
        <v>11.193072517486653</v>
      </c>
      <c r="F209">
        <f t="shared" si="30"/>
        <v>1.2849740932642486</v>
      </c>
      <c r="G209">
        <f t="shared" si="31"/>
        <v>125.284872381715</v>
      </c>
      <c r="H209">
        <f t="shared" si="32"/>
        <v>-13092.602949586157</v>
      </c>
      <c r="I209">
        <f t="shared" si="33"/>
        <v>-319.15779371031624</v>
      </c>
      <c r="J209">
        <f t="shared" si="34"/>
        <v>26.020825630806307</v>
      </c>
    </row>
    <row r="210" spans="1:10" x14ac:dyDescent="0.25">
      <c r="A210">
        <v>210</v>
      </c>
      <c r="B210">
        <v>960</v>
      </c>
      <c r="C210">
        <v>-9.8274830000000009</v>
      </c>
      <c r="D210">
        <f t="shared" si="28"/>
        <v>-9.8274830000000007E-2</v>
      </c>
      <c r="E210">
        <f t="shared" si="29"/>
        <v>-6.1369101437851832</v>
      </c>
      <c r="F210">
        <f t="shared" si="30"/>
        <v>1.2916666666666667</v>
      </c>
      <c r="G210">
        <f t="shared" si="31"/>
        <v>37.661666112893478</v>
      </c>
      <c r="H210">
        <f t="shared" si="32"/>
        <v>389461.85789877205</v>
      </c>
      <c r="I210">
        <f t="shared" si="33"/>
        <v>-316.48716220842221</v>
      </c>
      <c r="J210">
        <f t="shared" si="34"/>
        <v>26.057725256481607</v>
      </c>
    </row>
    <row r="211" spans="1:10" x14ac:dyDescent="0.25">
      <c r="A211">
        <v>211</v>
      </c>
      <c r="B211">
        <v>955</v>
      </c>
      <c r="C211">
        <v>-0.98655899999999996</v>
      </c>
      <c r="D211">
        <f t="shared" si="28"/>
        <v>-9.8655900000000005E-3</v>
      </c>
      <c r="E211">
        <f t="shared" si="29"/>
        <v>-51.686138886070069</v>
      </c>
      <c r="F211">
        <f t="shared" si="30"/>
        <v>1.2984293193717278</v>
      </c>
      <c r="G211">
        <f t="shared" si="31"/>
        <v>2671.4569529501246</v>
      </c>
      <c r="H211">
        <f t="shared" si="32"/>
        <v>-390441.6899088124</v>
      </c>
      <c r="I211">
        <f t="shared" si="33"/>
        <v>-313.78856597875961</v>
      </c>
      <c r="J211">
        <f t="shared" si="34"/>
        <v>26.095011265671829</v>
      </c>
    </row>
    <row r="212" spans="1:10" x14ac:dyDescent="0.25">
      <c r="A212">
        <v>212</v>
      </c>
      <c r="B212">
        <v>950</v>
      </c>
      <c r="C212">
        <v>18.463139000000002</v>
      </c>
      <c r="D212">
        <f t="shared" si="28"/>
        <v>0.18463139000000001</v>
      </c>
      <c r="E212">
        <f t="shared" si="29"/>
        <v>1.8004142474725775</v>
      </c>
      <c r="F212">
        <f t="shared" si="30"/>
        <v>1.3052631578947369</v>
      </c>
      <c r="G212">
        <f t="shared" si="31"/>
        <v>3.2414914625022475</v>
      </c>
      <c r="H212">
        <f t="shared" si="32"/>
        <v>709.95754670917756</v>
      </c>
      <c r="I212">
        <f t="shared" si="33"/>
        <v>-311.06156347299543</v>
      </c>
      <c r="J212">
        <f t="shared" si="34"/>
        <v>26.132689759169317</v>
      </c>
    </row>
    <row r="213" spans="1:10" x14ac:dyDescent="0.25">
      <c r="A213">
        <v>213</v>
      </c>
      <c r="B213">
        <v>945</v>
      </c>
      <c r="C213">
        <v>13.200035</v>
      </c>
      <c r="D213">
        <f t="shared" si="28"/>
        <v>0.13200034999999999</v>
      </c>
      <c r="E213">
        <f t="shared" si="29"/>
        <v>2.8538689192874211</v>
      </c>
      <c r="F213">
        <f t="shared" si="30"/>
        <v>1.3121693121693121</v>
      </c>
      <c r="G213">
        <f t="shared" si="31"/>
        <v>8.1445678084747524</v>
      </c>
      <c r="H213">
        <f t="shared" si="32"/>
        <v>182563.36737782854</v>
      </c>
      <c r="I213">
        <f t="shared" si="33"/>
        <v>-308.30570379785809</v>
      </c>
      <c r="J213">
        <f t="shared" si="34"/>
        <v>26.170766966883711</v>
      </c>
    </row>
    <row r="214" spans="1:10" x14ac:dyDescent="0.25">
      <c r="A214">
        <v>214</v>
      </c>
      <c r="B214">
        <v>940</v>
      </c>
      <c r="C214">
        <v>1.358571</v>
      </c>
      <c r="D214">
        <f t="shared" si="28"/>
        <v>1.3585709999999999E-2</v>
      </c>
      <c r="E214">
        <f t="shared" si="29"/>
        <v>35.810169343972611</v>
      </c>
      <c r="F214">
        <f t="shared" si="30"/>
        <v>1.3191489361702127</v>
      </c>
      <c r="G214">
        <f t="shared" si="31"/>
        <v>1282.3682284439958</v>
      </c>
      <c r="H214">
        <f t="shared" si="32"/>
        <v>-175510.13847070033</v>
      </c>
      <c r="I214">
        <f t="shared" si="33"/>
        <v>-305.52052646660218</v>
      </c>
      <c r="J214">
        <f t="shared" si="34"/>
        <v>26.209249251275914</v>
      </c>
    </row>
    <row r="215" spans="1:10" x14ac:dyDescent="0.25">
      <c r="A215">
        <v>215</v>
      </c>
      <c r="B215">
        <v>935</v>
      </c>
      <c r="C215">
        <v>6.5608969999999998</v>
      </c>
      <c r="D215">
        <f t="shared" si="28"/>
        <v>6.5608970000000003E-2</v>
      </c>
      <c r="E215">
        <f t="shared" si="29"/>
        <v>6.6537136381234214</v>
      </c>
      <c r="F215">
        <f t="shared" si="30"/>
        <v>1.3262032085561497</v>
      </c>
      <c r="G215">
        <f t="shared" si="31"/>
        <v>44.271905178149616</v>
      </c>
      <c r="H215">
        <f t="shared" si="32"/>
        <v>-4311.1590272530611</v>
      </c>
      <c r="I215">
        <f t="shared" si="33"/>
        <v>-302.7055611424986</v>
      </c>
      <c r="J215">
        <f t="shared" si="34"/>
        <v>26.248143110902262</v>
      </c>
    </row>
    <row r="216" spans="1:10" x14ac:dyDescent="0.25">
      <c r="A216">
        <v>216</v>
      </c>
      <c r="B216">
        <v>930</v>
      </c>
      <c r="C216">
        <v>10.811658</v>
      </c>
      <c r="D216">
        <f t="shared" si="28"/>
        <v>0.10811657999999999</v>
      </c>
      <c r="E216">
        <f t="shared" si="29"/>
        <v>3.6786958802752383</v>
      </c>
      <c r="F216">
        <f t="shared" si="30"/>
        <v>1.3333333333333333</v>
      </c>
      <c r="G216">
        <f t="shared" si="31"/>
        <v>13.532803379554011</v>
      </c>
      <c r="H216">
        <f t="shared" si="32"/>
        <v>380.51468280902407</v>
      </c>
      <c r="I216">
        <f t="shared" si="33"/>
        <v>-299.8603273740498</v>
      </c>
      <c r="J216">
        <f t="shared" si="34"/>
        <v>26.287455184072975</v>
      </c>
    </row>
    <row r="217" spans="1:10" x14ac:dyDescent="0.25">
      <c r="A217">
        <v>217</v>
      </c>
      <c r="B217">
        <v>925</v>
      </c>
      <c r="C217">
        <v>10.031901</v>
      </c>
      <c r="D217">
        <f t="shared" si="28"/>
        <v>0.10031901</v>
      </c>
      <c r="E217">
        <f t="shared" si="29"/>
        <v>4.0342597268821736</v>
      </c>
      <c r="F217">
        <f t="shared" si="30"/>
        <v>1.3405405405405406</v>
      </c>
      <c r="G217">
        <f t="shared" si="31"/>
        <v>16.27525154394343</v>
      </c>
      <c r="H217">
        <f t="shared" si="32"/>
        <v>4719.3108653357222</v>
      </c>
      <c r="I217">
        <f t="shared" si="33"/>
        <v>-296.98433432161778</v>
      </c>
      <c r="J217">
        <f t="shared" si="34"/>
        <v>26.327192252629324</v>
      </c>
    </row>
    <row r="218" spans="1:10" x14ac:dyDescent="0.25">
      <c r="A218">
        <v>218</v>
      </c>
      <c r="B218">
        <v>920</v>
      </c>
      <c r="C218">
        <v>6.1831230000000001</v>
      </c>
      <c r="D218">
        <f t="shared" si="28"/>
        <v>6.1831230000000001E-2</v>
      </c>
      <c r="E218">
        <f t="shared" si="29"/>
        <v>7.1174440570187016</v>
      </c>
      <c r="F218">
        <f t="shared" si="30"/>
        <v>1.3478260869565217</v>
      </c>
      <c r="G218">
        <f t="shared" si="31"/>
        <v>50.658009904790838</v>
      </c>
      <c r="H218">
        <f t="shared" si="32"/>
        <v>-4838.7721420160824</v>
      </c>
      <c r="I218">
        <f t="shared" si="33"/>
        <v>-294.07708047513768</v>
      </c>
      <c r="J218">
        <f t="shared" si="34"/>
        <v>26.367361245843888</v>
      </c>
    </row>
    <row r="219" spans="1:10" x14ac:dyDescent="0.25">
      <c r="A219">
        <v>219</v>
      </c>
      <c r="B219">
        <v>915</v>
      </c>
      <c r="C219">
        <v>10.36551</v>
      </c>
      <c r="D219">
        <f t="shared" si="28"/>
        <v>0.1036551</v>
      </c>
      <c r="E219">
        <f t="shared" si="29"/>
        <v>3.875516881253358</v>
      </c>
      <c r="F219">
        <f t="shared" si="30"/>
        <v>1.355191256830601</v>
      </c>
      <c r="G219">
        <f t="shared" si="31"/>
        <v>15.019631096879754</v>
      </c>
      <c r="H219">
        <f t="shared" si="32"/>
        <v>221699.5904929954</v>
      </c>
      <c r="I219">
        <f t="shared" si="33"/>
        <v>-291.13805336257576</v>
      </c>
      <c r="J219">
        <f t="shared" si="34"/>
        <v>26.407969244448779</v>
      </c>
    </row>
    <row r="220" spans="1:10" x14ac:dyDescent="0.25">
      <c r="A220">
        <v>220</v>
      </c>
      <c r="B220">
        <v>910</v>
      </c>
      <c r="C220">
        <v>-1.256024</v>
      </c>
      <c r="D220">
        <f t="shared" si="28"/>
        <v>-1.256024E-2</v>
      </c>
      <c r="E220">
        <f t="shared" si="29"/>
        <v>-40.814436652040783</v>
      </c>
      <c r="F220">
        <f t="shared" si="30"/>
        <v>1.3626373626373627</v>
      </c>
      <c r="G220">
        <f t="shared" si="31"/>
        <v>1665.8182392234501</v>
      </c>
      <c r="H220">
        <f t="shared" si="32"/>
        <v>-193252.60763161868</v>
      </c>
      <c r="I220">
        <f t="shared" si="33"/>
        <v>-288.16672924877685</v>
      </c>
      <c r="J220">
        <f t="shared" si="34"/>
        <v>26.449023484796577</v>
      </c>
    </row>
    <row r="221" spans="1:10" x14ac:dyDescent="0.25">
      <c r="A221">
        <v>221</v>
      </c>
      <c r="B221">
        <v>905</v>
      </c>
      <c r="C221">
        <v>3.2242250000000001</v>
      </c>
      <c r="D221">
        <f t="shared" si="28"/>
        <v>3.224225E-2</v>
      </c>
      <c r="E221">
        <f t="shared" si="29"/>
        <v>14.523723727175717</v>
      </c>
      <c r="F221">
        <f t="shared" si="30"/>
        <v>1.3701657458563536</v>
      </c>
      <c r="G221">
        <f t="shared" si="31"/>
        <v>210.9385509033269</v>
      </c>
      <c r="H221">
        <f t="shared" si="32"/>
        <v>-16775.43122643228</v>
      </c>
      <c r="I221">
        <f t="shared" si="33"/>
        <v>-285.16257282432832</v>
      </c>
      <c r="J221">
        <f t="shared" si="34"/>
        <v>26.49053136315927</v>
      </c>
    </row>
    <row r="222" spans="1:10" x14ac:dyDescent="0.25">
      <c r="A222">
        <v>222</v>
      </c>
      <c r="B222">
        <v>900</v>
      </c>
      <c r="C222">
        <v>4.950971</v>
      </c>
      <c r="D222">
        <f t="shared" si="28"/>
        <v>4.9509709999999998E-2</v>
      </c>
      <c r="E222">
        <f t="shared" si="29"/>
        <v>9.1237839141481949</v>
      </c>
      <c r="F222">
        <f t="shared" si="30"/>
        <v>1.3777777777777778</v>
      </c>
      <c r="G222">
        <f t="shared" si="31"/>
        <v>83.243432912069352</v>
      </c>
      <c r="H222">
        <f t="shared" si="32"/>
        <v>-9808.2824275414405</v>
      </c>
      <c r="I222">
        <f t="shared" si="33"/>
        <v>-282.12503688405252</v>
      </c>
      <c r="J222">
        <f t="shared" si="34"/>
        <v>26.532500440170438</v>
      </c>
    </row>
    <row r="223" spans="1:10" x14ac:dyDescent="0.25">
      <c r="A223">
        <v>223</v>
      </c>
      <c r="B223">
        <v>895</v>
      </c>
      <c r="C223">
        <v>-30.670738</v>
      </c>
      <c r="D223">
        <f t="shared" si="28"/>
        <v>-0.30670737999999997</v>
      </c>
      <c r="E223">
        <f t="shared" si="29"/>
        <v>-2.7835720434025171</v>
      </c>
      <c r="F223">
        <f t="shared" si="30"/>
        <v>1.3854748603351956</v>
      </c>
      <c r="G223">
        <f t="shared" si="31"/>
        <v>7.7482733208120642</v>
      </c>
      <c r="H223">
        <f t="shared" si="32"/>
        <v>13415.099384070241</v>
      </c>
      <c r="I223">
        <f t="shared" si="33"/>
        <v>-279.0535619947234</v>
      </c>
      <c r="J223">
        <f t="shared" si="34"/>
        <v>26.574938445416368</v>
      </c>
    </row>
    <row r="224" spans="1:10" x14ac:dyDescent="0.25">
      <c r="A224">
        <v>224</v>
      </c>
      <c r="B224">
        <v>890</v>
      </c>
      <c r="C224">
        <v>-5.2275619999999998</v>
      </c>
      <c r="D224">
        <f t="shared" si="28"/>
        <v>-5.2275619999999995E-2</v>
      </c>
      <c r="E224">
        <f t="shared" si="29"/>
        <v>-10.590825899782581</v>
      </c>
      <c r="F224">
        <f t="shared" si="30"/>
        <v>1.3932584269662922</v>
      </c>
      <c r="G224">
        <f t="shared" si="31"/>
        <v>112.16559323950553</v>
      </c>
      <c r="H224">
        <f t="shared" si="32"/>
        <v>-14186.262263153392</v>
      </c>
      <c r="I224">
        <f t="shared" si="33"/>
        <v>-275.94757615158164</v>
      </c>
      <c r="J224">
        <f t="shared" si="34"/>
        <v>26.617853282181915</v>
      </c>
    </row>
    <row r="225" spans="1:10" x14ac:dyDescent="0.25">
      <c r="A225">
        <v>225</v>
      </c>
      <c r="B225">
        <v>885</v>
      </c>
      <c r="C225">
        <v>32.385472999999998</v>
      </c>
      <c r="D225">
        <f t="shared" si="28"/>
        <v>0.32385472999999998</v>
      </c>
      <c r="E225">
        <f t="shared" si="29"/>
        <v>0.70582947197246892</v>
      </c>
      <c r="F225">
        <f t="shared" si="30"/>
        <v>1.4011299435028248</v>
      </c>
      <c r="G225">
        <f t="shared" si="31"/>
        <v>0.49819524350493427</v>
      </c>
      <c r="H225">
        <f t="shared" si="32"/>
        <v>3.1990515153382981</v>
      </c>
      <c r="I225">
        <f t="shared" si="33"/>
        <v>-272.80649442320657</v>
      </c>
      <c r="J225">
        <f t="shared" si="34"/>
        <v>26.661253032357241</v>
      </c>
    </row>
    <row r="226" spans="1:10" x14ac:dyDescent="0.25">
      <c r="A226">
        <v>226</v>
      </c>
      <c r="B226">
        <v>880</v>
      </c>
      <c r="C226">
        <v>31.973887999999999</v>
      </c>
      <c r="D226">
        <f t="shared" si="28"/>
        <v>0.31973888</v>
      </c>
      <c r="E226">
        <f t="shared" si="29"/>
        <v>0.72364548124965966</v>
      </c>
      <c r="F226">
        <f t="shared" si="30"/>
        <v>1.4090909090909092</v>
      </c>
      <c r="G226">
        <f t="shared" si="31"/>
        <v>0.52366278253305154</v>
      </c>
      <c r="H226">
        <f t="shared" si="32"/>
        <v>4389702.5068830717</v>
      </c>
      <c r="I226">
        <f t="shared" si="33"/>
        <v>-269.6297185842817</v>
      </c>
      <c r="J226">
        <f t="shared" si="34"/>
        <v>26.705145961511832</v>
      </c>
    </row>
    <row r="227" spans="1:10" x14ac:dyDescent="0.25">
      <c r="A227">
        <v>227</v>
      </c>
      <c r="B227">
        <v>875</v>
      </c>
      <c r="C227">
        <v>0.264544</v>
      </c>
      <c r="D227">
        <f t="shared" si="28"/>
        <v>2.6454400000000002E-3</v>
      </c>
      <c r="E227">
        <f t="shared" si="29"/>
        <v>188.00579834598281</v>
      </c>
      <c r="F227">
        <f t="shared" si="30"/>
        <v>1.417142857142857</v>
      </c>
      <c r="G227">
        <f t="shared" si="31"/>
        <v>35346.180211710351</v>
      </c>
      <c r="H227">
        <f t="shared" si="32"/>
        <v>-4334046.892402187</v>
      </c>
      <c r="I227">
        <f t="shared" si="33"/>
        <v>-266.41663673576932</v>
      </c>
      <c r="J227">
        <f t="shared" si="34"/>
        <v>26.749540524142475</v>
      </c>
    </row>
    <row r="228" spans="1:10" x14ac:dyDescent="0.25">
      <c r="A228">
        <v>228</v>
      </c>
      <c r="B228">
        <v>870</v>
      </c>
      <c r="C228">
        <v>6.3588570000000004</v>
      </c>
      <c r="D228">
        <f t="shared" si="28"/>
        <v>6.3588570000000011E-2</v>
      </c>
      <c r="E228">
        <f t="shared" si="29"/>
        <v>6.894842628436562</v>
      </c>
      <c r="F228">
        <f t="shared" si="30"/>
        <v>1.4252873563218391</v>
      </c>
      <c r="G228">
        <f t="shared" si="31"/>
        <v>47.538854870906</v>
      </c>
      <c r="H228">
        <f t="shared" si="32"/>
        <v>-5713.1510019711613</v>
      </c>
      <c r="I228">
        <f t="shared" si="33"/>
        <v>-263.16662291198656</v>
      </c>
      <c r="J228">
        <f t="shared" si="34"/>
        <v>26.79444536910221</v>
      </c>
    </row>
    <row r="229" spans="1:10" x14ac:dyDescent="0.25">
      <c r="A229">
        <v>229</v>
      </c>
      <c r="B229">
        <v>865</v>
      </c>
      <c r="C229">
        <v>32.865203000000001</v>
      </c>
      <c r="D229">
        <f t="shared" si="28"/>
        <v>0.32865202999999998</v>
      </c>
      <c r="E229">
        <f t="shared" si="29"/>
        <v>0.6856919411438307</v>
      </c>
      <c r="F229">
        <f t="shared" si="30"/>
        <v>1.4335260115606936</v>
      </c>
      <c r="G229">
        <f t="shared" si="31"/>
        <v>0.47017343814959456</v>
      </c>
      <c r="H229">
        <f t="shared" si="32"/>
        <v>813.03011530749257</v>
      </c>
      <c r="I229">
        <f t="shared" si="33"/>
        <v>-259.87903667405601</v>
      </c>
      <c r="J229">
        <f t="shared" si="34"/>
        <v>26.839869345217544</v>
      </c>
    </row>
    <row r="230" spans="1:10" x14ac:dyDescent="0.25">
      <c r="A230">
        <v>230</v>
      </c>
      <c r="B230">
        <v>860</v>
      </c>
      <c r="C230">
        <v>13.801113000000001</v>
      </c>
      <c r="D230">
        <f t="shared" si="28"/>
        <v>0.13801113000000001</v>
      </c>
      <c r="E230">
        <f t="shared" si="29"/>
        <v>2.6919017763417954</v>
      </c>
      <c r="F230">
        <f t="shared" si="30"/>
        <v>1.441860465116279</v>
      </c>
      <c r="G230">
        <f t="shared" si="31"/>
        <v>7.2463351734721133</v>
      </c>
      <c r="H230">
        <f t="shared" si="32"/>
        <v>2666.5067625719225</v>
      </c>
      <c r="I230">
        <f t="shared" si="33"/>
        <v>-256.55322268917291</v>
      </c>
      <c r="J230">
        <f t="shared" si="34"/>
        <v>26.88582150710166</v>
      </c>
    </row>
    <row r="231" spans="1:10" x14ac:dyDescent="0.25">
      <c r="A231">
        <v>231</v>
      </c>
      <c r="B231">
        <v>855</v>
      </c>
      <c r="C231">
        <v>7.7959880000000004</v>
      </c>
      <c r="D231">
        <f t="shared" si="28"/>
        <v>7.7959880000000009E-2</v>
      </c>
      <c r="E231">
        <f t="shared" si="29"/>
        <v>5.4525352199722112</v>
      </c>
      <c r="F231">
        <f t="shared" si="30"/>
        <v>1.4502923976608186</v>
      </c>
      <c r="G231">
        <f t="shared" si="31"/>
        <v>29.730140325037411</v>
      </c>
      <c r="H231">
        <f t="shared" si="32"/>
        <v>-63.984724656614432</v>
      </c>
      <c r="I231">
        <f t="shared" si="33"/>
        <v>-253.18851029510972</v>
      </c>
      <c r="J231">
        <f t="shared" si="34"/>
        <v>26.932311121171558</v>
      </c>
    </row>
    <row r="232" spans="1:10" x14ac:dyDescent="0.25">
      <c r="A232">
        <v>232</v>
      </c>
      <c r="B232">
        <v>850</v>
      </c>
      <c r="C232">
        <v>7.8579809999999997</v>
      </c>
      <c r="D232">
        <f t="shared" si="28"/>
        <v>7.857981E-2</v>
      </c>
      <c r="E232">
        <f t="shared" si="29"/>
        <v>5.4022475145946274</v>
      </c>
      <c r="F232">
        <f t="shared" si="30"/>
        <v>1.4588235294117646</v>
      </c>
      <c r="G232">
        <f t="shared" si="31"/>
        <v>29.18427820894383</v>
      </c>
      <c r="H232">
        <f t="shared" si="32"/>
        <v>-68.558684636796201</v>
      </c>
      <c r="I232">
        <f t="shared" si="33"/>
        <v>-249.78421304935171</v>
      </c>
      <c r="J232">
        <f t="shared" si="34"/>
        <v>26.979347671877576</v>
      </c>
    </row>
    <row r="233" spans="1:10" x14ac:dyDescent="0.25">
      <c r="A233">
        <v>233</v>
      </c>
      <c r="B233">
        <v>845</v>
      </c>
      <c r="C233">
        <v>7.9269980000000002</v>
      </c>
      <c r="D233">
        <f t="shared" si="28"/>
        <v>7.9269980000000004E-2</v>
      </c>
      <c r="E233">
        <f t="shared" si="29"/>
        <v>5.3471930340413891</v>
      </c>
      <c r="F233">
        <f t="shared" si="30"/>
        <v>1.4674556213017751</v>
      </c>
      <c r="G233">
        <f t="shared" si="31"/>
        <v>28.592473343300757</v>
      </c>
      <c r="H233">
        <f t="shared" si="32"/>
        <v>55.321962677050486</v>
      </c>
      <c r="I233">
        <f t="shared" si="33"/>
        <v>-246.33962826222387</v>
      </c>
      <c r="J233">
        <f t="shared" si="34"/>
        <v>27.026940868154075</v>
      </c>
    </row>
    <row r="234" spans="1:10" x14ac:dyDescent="0.25">
      <c r="A234">
        <v>234</v>
      </c>
      <c r="B234">
        <v>840</v>
      </c>
      <c r="C234">
        <v>7.8704999999999998</v>
      </c>
      <c r="D234">
        <f t="shared" si="28"/>
        <v>7.8704999999999997E-2</v>
      </c>
      <c r="E234">
        <f t="shared" si="29"/>
        <v>5.3921890415157865</v>
      </c>
      <c r="F234">
        <f t="shared" si="30"/>
        <v>1.4761904761904763</v>
      </c>
      <c r="G234">
        <f t="shared" si="31"/>
        <v>29.075702659442936</v>
      </c>
      <c r="H234">
        <f t="shared" si="32"/>
        <v>-85.521016144568307</v>
      </c>
      <c r="I234">
        <f t="shared" si="33"/>
        <v>-242.85403651334434</v>
      </c>
      <c r="J234">
        <f t="shared" si="34"/>
        <v>27.075100650100531</v>
      </c>
    </row>
    <row r="235" spans="1:10" x14ac:dyDescent="0.25">
      <c r="A235">
        <v>235</v>
      </c>
      <c r="B235">
        <v>835</v>
      </c>
      <c r="C235">
        <v>7.9594610000000001</v>
      </c>
      <c r="D235">
        <f t="shared" si="28"/>
        <v>7.9594609999999996E-2</v>
      </c>
      <c r="E235">
        <f t="shared" si="29"/>
        <v>5.3216297054602828</v>
      </c>
      <c r="F235">
        <f t="shared" si="30"/>
        <v>1.4850299401197604</v>
      </c>
      <c r="G235">
        <f t="shared" si="31"/>
        <v>28.319742722037297</v>
      </c>
      <c r="H235">
        <f t="shared" si="32"/>
        <v>-45.952133309302582</v>
      </c>
      <c r="I235">
        <f t="shared" si="33"/>
        <v>-239.32670115070596</v>
      </c>
      <c r="J235">
        <f t="shared" si="34"/>
        <v>27.123837195902638</v>
      </c>
    </row>
    <row r="236" spans="1:10" x14ac:dyDescent="0.25">
      <c r="A236">
        <v>236</v>
      </c>
      <c r="B236">
        <v>830</v>
      </c>
      <c r="C236">
        <v>8.0092029999999994</v>
      </c>
      <c r="D236">
        <f t="shared" si="28"/>
        <v>8.0092029999999995E-2</v>
      </c>
      <c r="E236">
        <f t="shared" si="29"/>
        <v>5.2828644327626666</v>
      </c>
      <c r="F236">
        <f t="shared" si="30"/>
        <v>1.4939759036144578</v>
      </c>
      <c r="G236">
        <f t="shared" si="31"/>
        <v>27.908656614948811</v>
      </c>
      <c r="H236">
        <f t="shared" si="32"/>
        <v>16.186229175628718</v>
      </c>
      <c r="I236">
        <f t="shared" si="33"/>
        <v>-235.75686777165015</v>
      </c>
      <c r="J236">
        <f t="shared" si="34"/>
        <v>27.173160929003561</v>
      </c>
    </row>
    <row r="237" spans="1:10" x14ac:dyDescent="0.25">
      <c r="A237">
        <v>237</v>
      </c>
      <c r="B237">
        <v>825</v>
      </c>
      <c r="C237">
        <v>7.9913559999999997</v>
      </c>
      <c r="D237">
        <f t="shared" si="28"/>
        <v>7.9913559999999995E-2</v>
      </c>
      <c r="E237">
        <f t="shared" si="29"/>
        <v>5.2967172096442301</v>
      </c>
      <c r="F237">
        <f t="shared" si="30"/>
        <v>1.5030303030303029</v>
      </c>
      <c r="G237">
        <f t="shared" si="31"/>
        <v>28.05521319894136</v>
      </c>
      <c r="H237">
        <f t="shared" si="32"/>
        <v>11.175981505473262</v>
      </c>
      <c r="I237">
        <f t="shared" si="33"/>
        <v>-232.14376368496949</v>
      </c>
      <c r="J237">
        <f t="shared" si="34"/>
        <v>27.223082525536014</v>
      </c>
    </row>
    <row r="238" spans="1:10" x14ac:dyDescent="0.25">
      <c r="A238">
        <v>238</v>
      </c>
      <c r="B238">
        <v>820</v>
      </c>
      <c r="C238">
        <v>7.9789580000000004</v>
      </c>
      <c r="D238">
        <f t="shared" si="28"/>
        <v>7.9789579999999999E-2</v>
      </c>
      <c r="E238">
        <f t="shared" si="29"/>
        <v>5.3063772053730345</v>
      </c>
      <c r="F238">
        <f t="shared" si="30"/>
        <v>1.5121951219512195</v>
      </c>
      <c r="G238">
        <f t="shared" si="31"/>
        <v>28.157639045702535</v>
      </c>
      <c r="H238">
        <f t="shared" si="32"/>
        <v>1.5351003347309689</v>
      </c>
      <c r="I238">
        <f t="shared" si="33"/>
        <v>-228.48659735332922</v>
      </c>
      <c r="J238">
        <f t="shared" si="34"/>
        <v>27.273612922026174</v>
      </c>
    </row>
    <row r="239" spans="1:10" x14ac:dyDescent="0.25">
      <c r="A239">
        <v>239</v>
      </c>
      <c r="B239">
        <v>815</v>
      </c>
      <c r="C239">
        <v>7.977239</v>
      </c>
      <c r="D239">
        <f t="shared" si="28"/>
        <v>7.9772389999999999E-2</v>
      </c>
      <c r="E239">
        <f t="shared" si="29"/>
        <v>5.3077189627032118</v>
      </c>
      <c r="F239">
        <f t="shared" si="30"/>
        <v>1.5214723926380369</v>
      </c>
      <c r="G239">
        <f t="shared" si="31"/>
        <v>28.171880587039258</v>
      </c>
      <c r="H239">
        <f t="shared" si="32"/>
        <v>24.927233858373487</v>
      </c>
      <c r="I239">
        <f t="shared" si="33"/>
        <v>-224.78455781516573</v>
      </c>
      <c r="J239">
        <f t="shared" si="34"/>
        <v>27.324763323381251</v>
      </c>
    </row>
    <row r="240" spans="1:10" x14ac:dyDescent="0.25">
      <c r="A240">
        <v>240</v>
      </c>
      <c r="B240">
        <v>810</v>
      </c>
      <c r="C240">
        <v>7.9491490000000002</v>
      </c>
      <c r="D240">
        <f t="shared" si="28"/>
        <v>7.9491489999999998E-2</v>
      </c>
      <c r="E240">
        <f t="shared" si="29"/>
        <v>5.3297272260365238</v>
      </c>
      <c r="F240">
        <f t="shared" si="30"/>
        <v>1.5308641975308641</v>
      </c>
      <c r="G240">
        <f t="shared" si="31"/>
        <v>28.405992303954978</v>
      </c>
      <c r="H240">
        <f t="shared" si="32"/>
        <v>-47.138345518704796</v>
      </c>
      <c r="I240">
        <f t="shared" si="33"/>
        <v>-221.03681408517321</v>
      </c>
      <c r="J240">
        <f t="shared" si="34"/>
        <v>27.376545211172807</v>
      </c>
    </row>
    <row r="241" spans="1:10" x14ac:dyDescent="0.25">
      <c r="A241">
        <v>241</v>
      </c>
      <c r="B241">
        <v>805</v>
      </c>
      <c r="C241">
        <v>8.0032069999999997</v>
      </c>
      <c r="D241">
        <f t="shared" si="28"/>
        <v>8.0032069999999997E-2</v>
      </c>
      <c r="E241">
        <f t="shared" si="29"/>
        <v>5.2875115702273163</v>
      </c>
      <c r="F241">
        <f t="shared" si="30"/>
        <v>1.5403726708074534</v>
      </c>
      <c r="G241">
        <f t="shared" si="31"/>
        <v>27.957778605287739</v>
      </c>
      <c r="H241">
        <f t="shared" si="32"/>
        <v>-25.872866324261913</v>
      </c>
      <c r="I241">
        <f t="shared" si="33"/>
        <v>-217.24251453244779</v>
      </c>
      <c r="J241">
        <f t="shared" si="34"/>
        <v>27.428970352228855</v>
      </c>
    </row>
    <row r="242" spans="1:10" x14ac:dyDescent="0.25">
      <c r="A242">
        <v>242</v>
      </c>
      <c r="B242">
        <v>800</v>
      </c>
      <c r="C242">
        <v>8.0337599999999991</v>
      </c>
      <c r="D242">
        <f t="shared" si="28"/>
        <v>8.0337599999999995E-2</v>
      </c>
      <c r="E242">
        <f t="shared" si="29"/>
        <v>5.2639046347772407</v>
      </c>
      <c r="F242">
        <f t="shared" si="30"/>
        <v>1.55</v>
      </c>
      <c r="G242">
        <f t="shared" si="31"/>
        <v>27.708692004029317</v>
      </c>
      <c r="H242">
        <f t="shared" si="32"/>
        <v>-51.383723629907671</v>
      </c>
      <c r="I242">
        <f t="shared" si="33"/>
        <v>-213.40078623531326</v>
      </c>
      <c r="J242">
        <f t="shared" si="34"/>
        <v>27.482050807548106</v>
      </c>
    </row>
    <row r="243" spans="1:10" x14ac:dyDescent="0.25">
      <c r="A243">
        <v>243</v>
      </c>
      <c r="B243">
        <v>795</v>
      </c>
      <c r="C243">
        <v>8.0963449999999995</v>
      </c>
      <c r="D243">
        <f t="shared" si="28"/>
        <v>8.0963449999999992E-2</v>
      </c>
      <c r="E243">
        <f t="shared" si="29"/>
        <v>5.2161078871756477</v>
      </c>
      <c r="F243">
        <f t="shared" si="30"/>
        <v>1.5597484276729561</v>
      </c>
      <c r="G243">
        <f t="shared" si="31"/>
        <v>27.207781490656</v>
      </c>
      <c r="H243">
        <f t="shared" si="32"/>
        <v>35.935703206580818</v>
      </c>
      <c r="I243">
        <f t="shared" si="33"/>
        <v>-209.51073431179964</v>
      </c>
      <c r="J243">
        <f t="shared" si="34"/>
        <v>27.535798941550613</v>
      </c>
    </row>
    <row r="244" spans="1:10" x14ac:dyDescent="0.25">
      <c r="A244">
        <v>244</v>
      </c>
      <c r="B244">
        <v>790</v>
      </c>
      <c r="C244">
        <v>8.0518619999999999</v>
      </c>
      <c r="D244">
        <f t="shared" si="28"/>
        <v>8.0518619999999999E-2</v>
      </c>
      <c r="E244">
        <f t="shared" si="29"/>
        <v>5.2500030934875959</v>
      </c>
      <c r="F244">
        <f t="shared" si="30"/>
        <v>1.5696202531645569</v>
      </c>
      <c r="G244">
        <f t="shared" si="31"/>
        <v>27.562532481629326</v>
      </c>
      <c r="H244">
        <f t="shared" si="32"/>
        <v>36.609804329978509</v>
      </c>
      <c r="I244">
        <f t="shared" si="33"/>
        <v>-205.57144122469742</v>
      </c>
      <c r="J244">
        <f t="shared" si="34"/>
        <v>27.590227431679736</v>
      </c>
    </row>
    <row r="245" spans="1:10" x14ac:dyDescent="0.25">
      <c r="A245">
        <v>245</v>
      </c>
      <c r="B245">
        <v>785</v>
      </c>
      <c r="C245">
        <v>8.0067740000000001</v>
      </c>
      <c r="D245">
        <f t="shared" si="28"/>
        <v>8.0067739999999998E-2</v>
      </c>
      <c r="E245">
        <f t="shared" si="29"/>
        <v>5.2847461598685532</v>
      </c>
      <c r="F245">
        <f t="shared" si="30"/>
        <v>1.5796178343949046</v>
      </c>
      <c r="G245">
        <f t="shared" si="31"/>
        <v>27.92854197424542</v>
      </c>
      <c r="H245">
        <f t="shared" si="32"/>
        <v>-1.0051991385058081</v>
      </c>
      <c r="I245">
        <f t="shared" si="33"/>
        <v>-201.58196606005231</v>
      </c>
      <c r="J245">
        <f t="shared" si="34"/>
        <v>27.645349278371015</v>
      </c>
    </row>
    <row r="246" spans="1:10" x14ac:dyDescent="0.25">
      <c r="A246">
        <v>246</v>
      </c>
      <c r="B246">
        <v>780</v>
      </c>
      <c r="C246">
        <v>8.0080170000000006</v>
      </c>
      <c r="D246">
        <f t="shared" si="28"/>
        <v>8.0080170000000006E-2</v>
      </c>
      <c r="E246">
        <f t="shared" si="29"/>
        <v>5.2837830740570908</v>
      </c>
      <c r="F246">
        <f t="shared" si="30"/>
        <v>1.5897435897435896</v>
      </c>
      <c r="G246">
        <f t="shared" si="31"/>
        <v>27.918363573692201</v>
      </c>
      <c r="H246">
        <f t="shared" si="32"/>
        <v>-15.662093170858977</v>
      </c>
      <c r="I246">
        <f t="shared" si="33"/>
        <v>-197.54134377791195</v>
      </c>
      <c r="J246">
        <f t="shared" si="34"/>
        <v>27.701177815404485</v>
      </c>
    </row>
    <row r="247" spans="1:10" x14ac:dyDescent="0.25">
      <c r="A247">
        <v>247</v>
      </c>
      <c r="B247">
        <v>775</v>
      </c>
      <c r="C247">
        <v>8.0277159999999999</v>
      </c>
      <c r="D247">
        <f t="shared" si="28"/>
        <v>8.027716E-2</v>
      </c>
      <c r="E247">
        <f t="shared" si="29"/>
        <v>5.2685602132516003</v>
      </c>
      <c r="F247">
        <f t="shared" si="30"/>
        <v>1.6</v>
      </c>
      <c r="G247">
        <f t="shared" si="31"/>
        <v>27.757726720657747</v>
      </c>
      <c r="H247">
        <f t="shared" si="32"/>
        <v>-17.746428836449095</v>
      </c>
      <c r="I247">
        <f t="shared" si="33"/>
        <v>-193.44858443406633</v>
      </c>
      <c r="J247">
        <f t="shared" si="34"/>
        <v>27.75772672065775</v>
      </c>
    </row>
    <row r="248" spans="1:10" x14ac:dyDescent="0.25">
      <c r="A248">
        <v>248</v>
      </c>
      <c r="B248">
        <v>770</v>
      </c>
      <c r="C248">
        <v>8.0505180000000003</v>
      </c>
      <c r="D248">
        <f t="shared" si="28"/>
        <v>8.050518000000001E-2</v>
      </c>
      <c r="E248">
        <f t="shared" si="29"/>
        <v>5.2510330640017964</v>
      </c>
      <c r="F248">
        <f t="shared" si="30"/>
        <v>1.6103896103896105</v>
      </c>
      <c r="G248">
        <f t="shared" si="31"/>
        <v>27.573348239240094</v>
      </c>
      <c r="H248">
        <f t="shared" si="32"/>
        <v>13.470124054758308</v>
      </c>
      <c r="I248">
        <f t="shared" si="33"/>
        <v>-189.30267237146961</v>
      </c>
      <c r="J248">
        <f t="shared" si="34"/>
        <v>27.815010027277935</v>
      </c>
    </row>
    <row r="249" spans="1:10" x14ac:dyDescent="0.25">
      <c r="A249">
        <v>249</v>
      </c>
      <c r="B249">
        <v>765</v>
      </c>
      <c r="C249">
        <v>8.0329660000000001</v>
      </c>
      <c r="D249">
        <f t="shared" si="28"/>
        <v>8.0329659999999997E-2</v>
      </c>
      <c r="E249">
        <f t="shared" si="29"/>
        <v>5.2645158355937003</v>
      </c>
      <c r="F249">
        <f t="shared" si="30"/>
        <v>1.6209150326797386</v>
      </c>
      <c r="G249">
        <f t="shared" si="31"/>
        <v>27.715126983216837</v>
      </c>
      <c r="H249">
        <f t="shared" si="32"/>
        <v>-21.183540723105686</v>
      </c>
      <c r="I249">
        <f t="shared" si="33"/>
        <v>-185.10256537995008</v>
      </c>
      <c r="J249">
        <f t="shared" si="34"/>
        <v>27.873042135291847</v>
      </c>
    </row>
    <row r="250" spans="1:10" x14ac:dyDescent="0.25">
      <c r="A250">
        <v>250</v>
      </c>
      <c r="B250">
        <v>760</v>
      </c>
      <c r="C250">
        <v>8.0609900000000003</v>
      </c>
      <c r="D250">
        <f t="shared" si="28"/>
        <v>8.0609899999999998E-2</v>
      </c>
      <c r="E250">
        <f t="shared" si="29"/>
        <v>5.2430170238271598</v>
      </c>
      <c r="F250">
        <f t="shared" si="30"/>
        <v>1.631578947368421</v>
      </c>
      <c r="G250">
        <f t="shared" si="31"/>
        <v>27.489227512141408</v>
      </c>
      <c r="H250">
        <f t="shared" si="32"/>
        <v>10.099064137878734</v>
      </c>
      <c r="I250">
        <f t="shared" si="33"/>
        <v>-180.84719382275262</v>
      </c>
      <c r="J250">
        <f t="shared" si="34"/>
        <v>27.931837823674364</v>
      </c>
    </row>
    <row r="251" spans="1:10" x14ac:dyDescent="0.25">
      <c r="A251">
        <v>251</v>
      </c>
      <c r="B251">
        <v>755</v>
      </c>
      <c r="C251">
        <v>8.0474139999999998</v>
      </c>
      <c r="D251">
        <f t="shared" si="28"/>
        <v>8.047414E-2</v>
      </c>
      <c r="E251">
        <f t="shared" si="29"/>
        <v>5.2534131287935457</v>
      </c>
      <c r="F251">
        <f t="shared" si="30"/>
        <v>1.6423841059602649</v>
      </c>
      <c r="G251">
        <f t="shared" si="31"/>
        <v>27.59834950178039</v>
      </c>
      <c r="H251">
        <f t="shared" si="32"/>
        <v>-8.0689863521853127</v>
      </c>
      <c r="I251">
        <f t="shared" si="33"/>
        <v>-176.53545972837367</v>
      </c>
      <c r="J251">
        <f t="shared" si="34"/>
        <v>27.991412262896386</v>
      </c>
    </row>
    <row r="252" spans="1:10" x14ac:dyDescent="0.25">
      <c r="A252">
        <v>252</v>
      </c>
      <c r="B252">
        <v>750</v>
      </c>
      <c r="C252">
        <v>8.0584000000000007</v>
      </c>
      <c r="D252">
        <f t="shared" si="28"/>
        <v>8.0584000000000003E-2</v>
      </c>
      <c r="E252">
        <f t="shared" si="29"/>
        <v>5.2449976487640226</v>
      </c>
      <c r="F252">
        <f t="shared" si="30"/>
        <v>1.6533333333333333</v>
      </c>
      <c r="G252">
        <f t="shared" si="31"/>
        <v>27.510000335540127</v>
      </c>
      <c r="H252">
        <f t="shared" si="32"/>
        <v>21.887642530190888</v>
      </c>
      <c r="I252">
        <f t="shared" si="33"/>
        <v>-172.16623584606975</v>
      </c>
      <c r="J252">
        <f t="shared" si="34"/>
        <v>28.051781027974702</v>
      </c>
    </row>
    <row r="253" spans="1:10" x14ac:dyDescent="0.25">
      <c r="A253">
        <v>253</v>
      </c>
      <c r="B253">
        <v>745</v>
      </c>
      <c r="C253">
        <v>8.028314</v>
      </c>
      <c r="D253">
        <f t="shared" si="28"/>
        <v>8.0283140000000003E-2</v>
      </c>
      <c r="E253">
        <f t="shared" si="29"/>
        <v>5.2680992707077694</v>
      </c>
      <c r="F253">
        <f t="shared" si="30"/>
        <v>1.6644295302013423</v>
      </c>
      <c r="G253">
        <f t="shared" si="31"/>
        <v>27.752869926031732</v>
      </c>
      <c r="H253">
        <f t="shared" si="32"/>
        <v>-21.216167361591623</v>
      </c>
      <c r="I253">
        <f t="shared" si="33"/>
        <v>-167.73836466333216</v>
      </c>
      <c r="J253">
        <f t="shared" si="34"/>
        <v>28.112960112047357</v>
      </c>
    </row>
    <row r="254" spans="1:10" x14ac:dyDescent="0.25">
      <c r="A254">
        <v>254</v>
      </c>
      <c r="B254">
        <v>740</v>
      </c>
      <c r="C254">
        <v>8.0578679999999991</v>
      </c>
      <c r="D254">
        <f t="shared" si="28"/>
        <v>8.0578679999999986E-2</v>
      </c>
      <c r="E254">
        <f t="shared" si="29"/>
        <v>5.2454046384883855</v>
      </c>
      <c r="F254">
        <f t="shared" si="30"/>
        <v>1.6756756756756757</v>
      </c>
      <c r="G254">
        <f t="shared" si="31"/>
        <v>27.51426982147547</v>
      </c>
      <c r="H254">
        <f t="shared" si="32"/>
        <v>12.352561708926787</v>
      </c>
      <c r="I254">
        <f t="shared" si="33"/>
        <v>-163.25065738353055</v>
      </c>
      <c r="J254">
        <f t="shared" si="34"/>
        <v>28.174965940499369</v>
      </c>
    </row>
    <row r="255" spans="1:10" x14ac:dyDescent="0.25">
      <c r="A255">
        <v>255</v>
      </c>
      <c r="B255">
        <v>735</v>
      </c>
      <c r="C255">
        <v>8.0403850000000006</v>
      </c>
      <c r="D255">
        <f t="shared" si="28"/>
        <v>8.0403849999999999E-2</v>
      </c>
      <c r="E255">
        <f t="shared" si="29"/>
        <v>5.2588096160496205</v>
      </c>
      <c r="F255">
        <f t="shared" si="30"/>
        <v>1.6870748299319729</v>
      </c>
      <c r="G255">
        <f t="shared" si="31"/>
        <v>27.655078577855956</v>
      </c>
      <c r="H255">
        <f t="shared" si="32"/>
        <v>34.244840046947743</v>
      </c>
      <c r="I255">
        <f t="shared" si="33"/>
        <v>-158.70189286182688</v>
      </c>
      <c r="J255">
        <f t="shared" si="34"/>
        <v>28.237815385665019</v>
      </c>
    </row>
    <row r="256" spans="1:10" x14ac:dyDescent="0.25">
      <c r="A256">
        <v>256</v>
      </c>
      <c r="B256">
        <v>730</v>
      </c>
      <c r="C256">
        <v>7.9918930000000001</v>
      </c>
      <c r="D256">
        <f t="shared" si="28"/>
        <v>7.9918929999999999E-2</v>
      </c>
      <c r="E256">
        <f t="shared" si="29"/>
        <v>5.2962994835663135</v>
      </c>
      <c r="F256">
        <f t="shared" si="30"/>
        <v>1.6986301369863013</v>
      </c>
      <c r="G256">
        <f t="shared" si="31"/>
        <v>28.050788219624799</v>
      </c>
      <c r="H256">
        <f t="shared" si="32"/>
        <v>-0.69967535619451215</v>
      </c>
      <c r="I256">
        <f t="shared" si="33"/>
        <v>-154.09081649736027</v>
      </c>
      <c r="J256">
        <f t="shared" si="34"/>
        <v>28.301525782134306</v>
      </c>
    </row>
    <row r="257" spans="1:10" x14ac:dyDescent="0.25">
      <c r="A257">
        <v>257</v>
      </c>
      <c r="B257">
        <v>725</v>
      </c>
      <c r="C257">
        <v>7.9928879999999998</v>
      </c>
      <c r="D257">
        <f t="shared" si="28"/>
        <v>7.9928879999999994E-2</v>
      </c>
      <c r="E257">
        <f t="shared" si="29"/>
        <v>5.295525633901379</v>
      </c>
      <c r="F257">
        <f t="shared" si="30"/>
        <v>1.710344827586207</v>
      </c>
      <c r="G257">
        <f t="shared" si="31"/>
        <v>28.042591739306602</v>
      </c>
      <c r="H257">
        <f t="shared" si="32"/>
        <v>-5.325626665420871</v>
      </c>
      <c r="I257">
        <f t="shared" si="33"/>
        <v>-149.41613907959049</v>
      </c>
      <c r="J257">
        <f t="shared" si="34"/>
        <v>28.366114942692825</v>
      </c>
    </row>
    <row r="258" spans="1:10" x14ac:dyDescent="0.25">
      <c r="A258">
        <v>258</v>
      </c>
      <c r="B258">
        <v>720</v>
      </c>
      <c r="C258">
        <v>8.0005799999999994</v>
      </c>
      <c r="D258">
        <f t="shared" si="28"/>
        <v>8.0005799999999988E-2</v>
      </c>
      <c r="E258">
        <f t="shared" si="29"/>
        <v>5.2895498078491814</v>
      </c>
      <c r="F258">
        <f t="shared" si="30"/>
        <v>1.7222222222222223</v>
      </c>
      <c r="G258">
        <f t="shared" si="31"/>
        <v>27.979337169717311</v>
      </c>
      <c r="H258">
        <f t="shared" si="32"/>
        <v>15.333017488199047</v>
      </c>
      <c r="I258">
        <f t="shared" si="33"/>
        <v>-144.67653558657389</v>
      </c>
      <c r="J258">
        <f t="shared" si="34"/>
        <v>28.431601174925767</v>
      </c>
    </row>
    <row r="259" spans="1:10" x14ac:dyDescent="0.25">
      <c r="A259">
        <v>259</v>
      </c>
      <c r="B259">
        <v>715</v>
      </c>
      <c r="C259">
        <v>7.9781899999999997</v>
      </c>
      <c r="D259">
        <f t="shared" si="28"/>
        <v>7.9781900000000003E-2</v>
      </c>
      <c r="E259">
        <f t="shared" si="29"/>
        <v>5.3069765922321359</v>
      </c>
      <c r="F259">
        <f t="shared" si="30"/>
        <v>1.7342657342657342</v>
      </c>
      <c r="G259">
        <f t="shared" si="31"/>
        <v>28.164000550499814</v>
      </c>
      <c r="H259">
        <f t="shared" si="32"/>
        <v>17.671541431878968</v>
      </c>
      <c r="I259">
        <f t="shared" si="33"/>
        <v>-139.87064393281605</v>
      </c>
      <c r="J259">
        <f t="shared" si="34"/>
        <v>28.498003298518611</v>
      </c>
    </row>
    <row r="260" spans="1:10" x14ac:dyDescent="0.25">
      <c r="A260">
        <v>260</v>
      </c>
      <c r="B260">
        <v>710</v>
      </c>
      <c r="C260">
        <v>7.9522729999999999</v>
      </c>
      <c r="D260">
        <f t="shared" si="28"/>
        <v>7.952273E-2</v>
      </c>
      <c r="E260">
        <f t="shared" si="29"/>
        <v>5.3272718667144154</v>
      </c>
      <c r="F260">
        <f t="shared" si="30"/>
        <v>1.7464788732394365</v>
      </c>
      <c r="G260">
        <f t="shared" si="31"/>
        <v>28.379825541886891</v>
      </c>
      <c r="H260">
        <f t="shared" si="32"/>
        <v>27.685826552562201</v>
      </c>
      <c r="I260">
        <f t="shared" si="33"/>
        <v>-134.9970636642164</v>
      </c>
      <c r="J260">
        <f t="shared" si="34"/>
        <v>28.565340663288818</v>
      </c>
    </row>
    <row r="261" spans="1:10" x14ac:dyDescent="0.25">
      <c r="A261">
        <v>261</v>
      </c>
      <c r="B261">
        <v>705</v>
      </c>
      <c r="C261">
        <v>7.9116390000000001</v>
      </c>
      <c r="D261">
        <f t="shared" si="28"/>
        <v>7.9116389999999995E-2</v>
      </c>
      <c r="E261">
        <f t="shared" si="29"/>
        <v>5.3593612092679663</v>
      </c>
      <c r="F261">
        <f t="shared" si="30"/>
        <v>1.7588652482269505</v>
      </c>
      <c r="G261">
        <f t="shared" si="31"/>
        <v>28.722752571406197</v>
      </c>
      <c r="H261">
        <f t="shared" si="32"/>
        <v>-17.27412761010164</v>
      </c>
      <c r="I261">
        <f t="shared" si="33"/>
        <v>-130.05435459748048</v>
      </c>
      <c r="J261">
        <f t="shared" si="34"/>
        <v>28.633633167984847</v>
      </c>
    </row>
    <row r="262" spans="1:10" x14ac:dyDescent="0.25">
      <c r="A262">
        <v>262</v>
      </c>
      <c r="B262">
        <v>700</v>
      </c>
      <c r="C262">
        <v>7.9372769999999999</v>
      </c>
      <c r="D262">
        <f t="shared" si="28"/>
        <v>7.9372769999999995E-2</v>
      </c>
      <c r="E262">
        <f t="shared" si="29"/>
        <v>5.339075961551254</v>
      </c>
      <c r="F262">
        <f t="shared" si="30"/>
        <v>1.7714285714285714</v>
      </c>
      <c r="G262">
        <f t="shared" si="31"/>
        <v>28.505732123214447</v>
      </c>
      <c r="H262">
        <f t="shared" si="32"/>
        <v>-4.7792211993778393</v>
      </c>
      <c r="I262">
        <f t="shared" si="33"/>
        <v>-125.04103540121992</v>
      </c>
      <c r="J262">
        <f t="shared" si="34"/>
        <v>28.702901279890813</v>
      </c>
    </row>
    <row r="263" spans="1:10" x14ac:dyDescent="0.25">
      <c r="A263">
        <v>263</v>
      </c>
      <c r="B263">
        <v>695</v>
      </c>
      <c r="C263">
        <v>7.9445199999999998</v>
      </c>
      <c r="D263">
        <f t="shared" si="28"/>
        <v>7.9445199999999994E-2</v>
      </c>
      <c r="E263">
        <f t="shared" si="29"/>
        <v>5.333369038047862</v>
      </c>
      <c r="F263">
        <f t="shared" si="30"/>
        <v>1.7841726618705036</v>
      </c>
      <c r="G263">
        <f t="shared" si="31"/>
        <v>28.444825296007576</v>
      </c>
      <c r="H263">
        <f t="shared" si="32"/>
        <v>23.358959545337221</v>
      </c>
      <c r="I263">
        <f t="shared" si="33"/>
        <v>-119.95558211580442</v>
      </c>
      <c r="J263">
        <f t="shared" si="34"/>
        <v>28.773166055277443</v>
      </c>
    </row>
    <row r="264" spans="1:10" x14ac:dyDescent="0.25">
      <c r="A264">
        <v>264</v>
      </c>
      <c r="B264">
        <v>690</v>
      </c>
      <c r="C264">
        <v>7.908811</v>
      </c>
      <c r="D264">
        <f t="shared" si="28"/>
        <v>7.9088110000000003E-2</v>
      </c>
      <c r="E264">
        <f t="shared" si="29"/>
        <v>5.3616068783498045</v>
      </c>
      <c r="F264">
        <f t="shared" si="30"/>
        <v>1.7971014492753623</v>
      </c>
      <c r="G264">
        <f t="shared" si="31"/>
        <v>28.746828317967935</v>
      </c>
      <c r="H264">
        <f t="shared" si="32"/>
        <v>-9.3620501244682099</v>
      </c>
      <c r="I264">
        <f t="shared" si="33"/>
        <v>-114.79642660886122</v>
      </c>
      <c r="J264">
        <f t="shared" si="34"/>
        <v>28.844449160742144</v>
      </c>
    </row>
    <row r="265" spans="1:10" x14ac:dyDescent="0.25">
      <c r="A265">
        <v>265</v>
      </c>
      <c r="B265">
        <v>685</v>
      </c>
      <c r="C265">
        <v>7.9232699999999996</v>
      </c>
      <c r="D265">
        <f t="shared" si="28"/>
        <v>7.9232699999999989E-2</v>
      </c>
      <c r="E265">
        <f t="shared" si="29"/>
        <v>5.3501421808753848</v>
      </c>
      <c r="F265">
        <f t="shared" si="30"/>
        <v>1.8102189781021898</v>
      </c>
      <c r="G265">
        <f t="shared" si="31"/>
        <v>28.62402135558202</v>
      </c>
      <c r="H265">
        <f t="shared" si="32"/>
        <v>20.485933279445909</v>
      </c>
      <c r="I265">
        <f t="shared" si="33"/>
        <v>-109.56195496313057</v>
      </c>
      <c r="J265">
        <f t="shared" si="34"/>
        <v>28.916772895483696</v>
      </c>
    </row>
    <row r="266" spans="1:10" x14ac:dyDescent="0.25">
      <c r="A266">
        <v>266</v>
      </c>
      <c r="B266">
        <v>680</v>
      </c>
      <c r="C266">
        <v>7.8912789999999999</v>
      </c>
      <c r="D266">
        <f t="shared" si="28"/>
        <v>7.8912789999999997E-2</v>
      </c>
      <c r="E266">
        <f t="shared" si="29"/>
        <v>5.3755649016185094</v>
      </c>
      <c r="F266">
        <f t="shared" si="30"/>
        <v>1.8235294117647058</v>
      </c>
      <c r="G266">
        <f t="shared" si="31"/>
        <v>28.896698011512814</v>
      </c>
      <c r="H266">
        <f t="shared" si="32"/>
        <v>2.4018477324062268</v>
      </c>
      <c r="I266">
        <f t="shared" si="33"/>
        <v>-104.25050579319793</v>
      </c>
      <c r="J266">
        <f t="shared" si="34"/>
        <v>28.990160214559687</v>
      </c>
    </row>
    <row r="267" spans="1:10" x14ac:dyDescent="0.25">
      <c r="A267">
        <v>267</v>
      </c>
      <c r="B267">
        <v>675</v>
      </c>
      <c r="C267">
        <v>7.8875000000000002</v>
      </c>
      <c r="D267">
        <f t="shared" si="28"/>
        <v>7.8875000000000001E-2</v>
      </c>
      <c r="E267">
        <f t="shared" si="29"/>
        <v>5.3785817155309035</v>
      </c>
      <c r="F267">
        <f t="shared" si="30"/>
        <v>1.837037037037037</v>
      </c>
      <c r="G267">
        <f t="shared" si="31"/>
        <v>28.929141270643356</v>
      </c>
      <c r="H267">
        <f t="shared" si="32"/>
        <v>24.304930656981814</v>
      </c>
      <c r="I267">
        <f t="shared" si="33"/>
        <v>-98.860368487414462</v>
      </c>
      <c r="J267">
        <f t="shared" si="34"/>
        <v>29.064634753177543</v>
      </c>
    </row>
    <row r="268" spans="1:10" x14ac:dyDescent="0.25">
      <c r="A268">
        <v>268</v>
      </c>
      <c r="B268">
        <v>670</v>
      </c>
      <c r="C268">
        <v>7.8490190000000002</v>
      </c>
      <c r="D268">
        <f t="shared" si="28"/>
        <v>7.8490190000000001E-2</v>
      </c>
      <c r="E268">
        <f t="shared" si="29"/>
        <v>5.4094679215723396</v>
      </c>
      <c r="F268">
        <f t="shared" si="30"/>
        <v>1.8507462686567164</v>
      </c>
      <c r="G268">
        <f t="shared" si="31"/>
        <v>29.262343194520167</v>
      </c>
      <c r="H268">
        <f t="shared" si="32"/>
        <v>-5.8049135810610695</v>
      </c>
      <c r="I268">
        <f t="shared" si="33"/>
        <v>-93.389781371096888</v>
      </c>
      <c r="J268">
        <f t="shared" si="34"/>
        <v>29.140220852073277</v>
      </c>
    </row>
    <row r="269" spans="1:10" x14ac:dyDescent="0.25">
      <c r="A269">
        <v>269</v>
      </c>
      <c r="B269">
        <v>665</v>
      </c>
      <c r="C269">
        <v>7.8582929999999998</v>
      </c>
      <c r="D269">
        <f t="shared" si="28"/>
        <v>7.8582929999999995E-2</v>
      </c>
      <c r="E269">
        <f t="shared" si="29"/>
        <v>5.4019964443129371</v>
      </c>
      <c r="F269">
        <f t="shared" si="30"/>
        <v>1.8646616541353382</v>
      </c>
      <c r="G269">
        <f t="shared" si="31"/>
        <v>29.181565584369615</v>
      </c>
      <c r="H269">
        <f t="shared" si="32"/>
        <v>7.6345071646864309</v>
      </c>
      <c r="I269">
        <f t="shared" si="33"/>
        <v>-87.836929786864857</v>
      </c>
      <c r="J269">
        <f t="shared" si="34"/>
        <v>29.216943584035114</v>
      </c>
    </row>
    <row r="270" spans="1:10" x14ac:dyDescent="0.25">
      <c r="A270">
        <v>270</v>
      </c>
      <c r="B270">
        <v>660</v>
      </c>
      <c r="C270">
        <v>7.8459190000000003</v>
      </c>
      <c r="D270">
        <f t="shared" si="28"/>
        <v>7.8459189999999998E-2</v>
      </c>
      <c r="E270">
        <f t="shared" si="29"/>
        <v>5.4119693594558909</v>
      </c>
      <c r="F270">
        <f t="shared" si="30"/>
        <v>1.8787878787878789</v>
      </c>
      <c r="G270">
        <f t="shared" si="31"/>
        <v>29.289412347689407</v>
      </c>
      <c r="H270">
        <f t="shared" si="32"/>
        <v>5.8911834869832438</v>
      </c>
      <c r="I270">
        <f t="shared" si="33"/>
        <v>-82.199944087720041</v>
      </c>
      <c r="J270">
        <f t="shared" si="34"/>
        <v>29.294828781632734</v>
      </c>
    </row>
    <row r="271" spans="1:10" x14ac:dyDescent="0.25">
      <c r="A271">
        <v>271</v>
      </c>
      <c r="B271">
        <v>655</v>
      </c>
      <c r="C271">
        <v>7.8362679999999996</v>
      </c>
      <c r="D271">
        <f t="shared" ref="D271:D334" si="35">C271/100</f>
        <v>7.836267999999999E-2</v>
      </c>
      <c r="E271">
        <f t="shared" ref="E271:E334" si="36">((1-D271)^2)/(2*D271)</f>
        <v>5.4197696506601254</v>
      </c>
      <c r="F271">
        <f t="shared" ref="F271:F334" si="37">1240/B271</f>
        <v>1.8931297709923665</v>
      </c>
      <c r="G271">
        <f t="shared" ref="G271:G334" si="38">(E271)^2</f>
        <v>29.373903066216577</v>
      </c>
      <c r="H271">
        <f t="shared" ref="H271:H334" si="39">(G272-G271)/(F272-F271)</f>
        <v>23.452610832055509</v>
      </c>
      <c r="I271">
        <f t="shared" ref="I271:I334" si="40">$R$4*F271+$R$5</f>
        <v>-76.476897538206686</v>
      </c>
      <c r="J271">
        <f t="shared" ref="J271:J334" si="41">$O$10*F271+$O$11</f>
        <v>29.373903066216577</v>
      </c>
    </row>
    <row r="272" spans="1:10" x14ac:dyDescent="0.25">
      <c r="A272">
        <v>272</v>
      </c>
      <c r="B272">
        <v>650</v>
      </c>
      <c r="C272">
        <v>7.7976380000000001</v>
      </c>
      <c r="D272">
        <f t="shared" si="35"/>
        <v>7.7976379999999998E-2</v>
      </c>
      <c r="E272">
        <f t="shared" si="36"/>
        <v>5.4511863453901324</v>
      </c>
      <c r="F272">
        <f t="shared" si="37"/>
        <v>1.9076923076923078</v>
      </c>
      <c r="G272">
        <f t="shared" si="38"/>
        <v>29.715432572167828</v>
      </c>
      <c r="H272">
        <f t="shared" si="39"/>
        <v>4.4662601220549574</v>
      </c>
      <c r="I272">
        <f t="shared" si="40"/>
        <v>-70.665804118700862</v>
      </c>
      <c r="J272">
        <f t="shared" si="41"/>
        <v>29.454193878255559</v>
      </c>
    </row>
    <row r="273" spans="1:10" x14ac:dyDescent="0.25">
      <c r="A273">
        <v>273</v>
      </c>
      <c r="B273">
        <v>645</v>
      </c>
      <c r="C273">
        <v>7.7902370000000003</v>
      </c>
      <c r="D273">
        <f t="shared" si="35"/>
        <v>7.7902369999999999E-2</v>
      </c>
      <c r="E273">
        <f t="shared" si="36"/>
        <v>5.4572411548686954</v>
      </c>
      <c r="F273">
        <f t="shared" si="37"/>
        <v>1.9224806201550388</v>
      </c>
      <c r="G273">
        <f t="shared" si="38"/>
        <v>29.781481022392612</v>
      </c>
      <c r="H273">
        <f t="shared" si="39"/>
        <v>6.1476269451605861</v>
      </c>
      <c r="I273">
        <f t="shared" si="40"/>
        <v>-64.76461622757472</v>
      </c>
      <c r="J273">
        <f t="shared" si="41"/>
        <v>29.53572950908584</v>
      </c>
    </row>
    <row r="274" spans="1:10" x14ac:dyDescent="0.25">
      <c r="A274">
        <v>274</v>
      </c>
      <c r="B274">
        <v>640</v>
      </c>
      <c r="C274">
        <v>7.779928</v>
      </c>
      <c r="D274">
        <f t="shared" si="35"/>
        <v>7.7799279999999998E-2</v>
      </c>
      <c r="E274">
        <f t="shared" si="36"/>
        <v>5.4656943352722438</v>
      </c>
      <c r="F274">
        <f t="shared" si="37"/>
        <v>1.9375</v>
      </c>
      <c r="G274">
        <f t="shared" si="38"/>
        <v>29.873814566627097</v>
      </c>
      <c r="H274">
        <f t="shared" si="39"/>
        <v>34.372145618903737</v>
      </c>
      <c r="I274">
        <f t="shared" si="40"/>
        <v>-58.771222275649848</v>
      </c>
      <c r="J274">
        <f t="shared" si="41"/>
        <v>29.618539134147845</v>
      </c>
    </row>
    <row r="275" spans="1:10" x14ac:dyDescent="0.25">
      <c r="A275">
        <v>275</v>
      </c>
      <c r="B275">
        <v>635</v>
      </c>
      <c r="C275">
        <v>7.7221929999999999</v>
      </c>
      <c r="D275">
        <f t="shared" si="35"/>
        <v>7.7221929999999994E-2</v>
      </c>
      <c r="E275">
        <f t="shared" si="36"/>
        <v>5.513455610814991</v>
      </c>
      <c r="F275">
        <f t="shared" si="37"/>
        <v>1.9527559055118111</v>
      </c>
      <c r="G275">
        <f t="shared" si="38"/>
        <v>30.398192772427304</v>
      </c>
      <c r="H275">
        <f t="shared" si="39"/>
        <v>1.5931328828009459</v>
      </c>
      <c r="I275">
        <f t="shared" si="40"/>
        <v>-52.683444167001653</v>
      </c>
      <c r="J275">
        <f t="shared" si="41"/>
        <v>29.702652847793509</v>
      </c>
    </row>
    <row r="276" spans="1:10" x14ac:dyDescent="0.25">
      <c r="A276">
        <v>276</v>
      </c>
      <c r="B276">
        <v>630</v>
      </c>
      <c r="C276">
        <v>7.7195080000000003</v>
      </c>
      <c r="D276">
        <f t="shared" si="35"/>
        <v>7.7195079999999999E-2</v>
      </c>
      <c r="E276">
        <f t="shared" si="36"/>
        <v>5.5156942668898488</v>
      </c>
      <c r="F276">
        <f t="shared" si="37"/>
        <v>1.9682539682539681</v>
      </c>
      <c r="G276">
        <f t="shared" si="38"/>
        <v>30.422883245801547</v>
      </c>
      <c r="H276">
        <f t="shared" si="39"/>
        <v>19.092914540804102</v>
      </c>
      <c r="I276">
        <f t="shared" si="40"/>
        <v>-46.499034659803556</v>
      </c>
      <c r="J276">
        <f t="shared" si="41"/>
        <v>29.788101699751003</v>
      </c>
    </row>
    <row r="277" spans="1:10" x14ac:dyDescent="0.25">
      <c r="A277">
        <v>277</v>
      </c>
      <c r="B277">
        <v>625</v>
      </c>
      <c r="C277">
        <v>7.6870510000000003</v>
      </c>
      <c r="D277">
        <f t="shared" si="35"/>
        <v>7.6870510000000003E-2</v>
      </c>
      <c r="E277">
        <f t="shared" si="36"/>
        <v>5.5428801975403834</v>
      </c>
      <c r="F277">
        <f t="shared" si="37"/>
        <v>1.984</v>
      </c>
      <c r="G277">
        <f t="shared" si="38"/>
        <v>30.723520884285321</v>
      </c>
      <c r="H277">
        <f t="shared" si="39"/>
        <v>15.202906844519401</v>
      </c>
      <c r="I277">
        <f t="shared" si="40"/>
        <v>-40.215674600490274</v>
      </c>
      <c r="J277">
        <f t="shared" si="41"/>
        <v>29.874917733339814</v>
      </c>
    </row>
    <row r="278" spans="1:10" x14ac:dyDescent="0.25">
      <c r="A278">
        <v>278</v>
      </c>
      <c r="B278">
        <v>620</v>
      </c>
      <c r="C278">
        <v>7.6611050000000001</v>
      </c>
      <c r="D278">
        <f t="shared" si="35"/>
        <v>7.661105E-2</v>
      </c>
      <c r="E278">
        <f t="shared" si="36"/>
        <v>5.5647791864365681</v>
      </c>
      <c r="F278">
        <f t="shared" si="37"/>
        <v>2</v>
      </c>
      <c r="G278">
        <f t="shared" si="38"/>
        <v>30.966767393797632</v>
      </c>
      <c r="H278">
        <f t="shared" si="39"/>
        <v>26.772014110414421</v>
      </c>
      <c r="I278">
        <f t="shared" si="40"/>
        <v>-33.830970024091243</v>
      </c>
      <c r="J278">
        <f t="shared" si="41"/>
        <v>29.963134025534902</v>
      </c>
    </row>
    <row r="279" spans="1:10" x14ac:dyDescent="0.25">
      <c r="A279">
        <v>279</v>
      </c>
      <c r="B279">
        <v>615</v>
      </c>
      <c r="C279">
        <v>7.6153579999999996</v>
      </c>
      <c r="D279">
        <f t="shared" si="35"/>
        <v>7.6153579999999998E-2</v>
      </c>
      <c r="E279">
        <f t="shared" si="36"/>
        <v>5.6037563023748627</v>
      </c>
      <c r="F279">
        <f t="shared" si="37"/>
        <v>2.0162601626016259</v>
      </c>
      <c r="G279">
        <f t="shared" si="38"/>
        <v>31.402084696405993</v>
      </c>
      <c r="H279">
        <f t="shared" si="39"/>
        <v>7.7794173131460536</v>
      </c>
      <c r="I279">
        <f t="shared" si="40"/>
        <v>-27.342449113116686</v>
      </c>
      <c r="J279">
        <f t="shared" si="41"/>
        <v>30.052784728985195</v>
      </c>
    </row>
    <row r="280" spans="1:10" x14ac:dyDescent="0.25">
      <c r="A280">
        <v>280</v>
      </c>
      <c r="B280">
        <v>610</v>
      </c>
      <c r="C280">
        <v>7.6020120000000002</v>
      </c>
      <c r="D280">
        <f t="shared" si="35"/>
        <v>7.6020119999999997E-2</v>
      </c>
      <c r="E280">
        <f t="shared" si="36"/>
        <v>5.6152161996377696</v>
      </c>
      <c r="F280">
        <f t="shared" si="37"/>
        <v>2.0327868852459017</v>
      </c>
      <c r="G280">
        <f t="shared" si="38"/>
        <v>31.530652968674435</v>
      </c>
      <c r="H280">
        <f t="shared" si="39"/>
        <v>51.418443068740444</v>
      </c>
      <c r="I280">
        <f t="shared" si="40"/>
        <v>-20.747559006880124</v>
      </c>
      <c r="J280">
        <f t="shared" si="41"/>
        <v>30.143905116098601</v>
      </c>
    </row>
    <row r="281" spans="1:10" x14ac:dyDescent="0.25">
      <c r="A281">
        <v>281</v>
      </c>
      <c r="B281">
        <v>605</v>
      </c>
      <c r="C281">
        <v>7.5142280000000001</v>
      </c>
      <c r="D281">
        <f t="shared" si="35"/>
        <v>7.5142280000000006E-2</v>
      </c>
      <c r="E281">
        <f t="shared" si="36"/>
        <v>5.6916146425394487</v>
      </c>
      <c r="F281">
        <f t="shared" si="37"/>
        <v>2.049586776859504</v>
      </c>
      <c r="G281">
        <f t="shared" si="38"/>
        <v>32.394477239169454</v>
      </c>
      <c r="H281">
        <f t="shared" si="39"/>
        <v>16.542949747331093</v>
      </c>
      <c r="I281">
        <f t="shared" si="40"/>
        <v>-14.043662452606782</v>
      </c>
      <c r="J281">
        <f t="shared" si="41"/>
        <v>30.236531625313063</v>
      </c>
    </row>
    <row r="282" spans="1:10" x14ac:dyDescent="0.25">
      <c r="A282">
        <v>282</v>
      </c>
      <c r="B282">
        <v>600</v>
      </c>
      <c r="C282">
        <v>7.486205</v>
      </c>
      <c r="D282">
        <f t="shared" si="35"/>
        <v>7.4862049999999999E-2</v>
      </c>
      <c r="E282">
        <f t="shared" si="36"/>
        <v>5.7163825097643093</v>
      </c>
      <c r="F282">
        <f t="shared" si="37"/>
        <v>2.0666666666666669</v>
      </c>
      <c r="G282">
        <f t="shared" si="38"/>
        <v>32.677028997939303</v>
      </c>
      <c r="H282">
        <f t="shared" si="39"/>
        <v>34.800379683265284</v>
      </c>
      <c r="I282">
        <f t="shared" si="40"/>
        <v>-7.2280342890952625</v>
      </c>
      <c r="J282">
        <f t="shared" si="41"/>
        <v>30.330701909681096</v>
      </c>
    </row>
    <row r="283" spans="1:10" x14ac:dyDescent="0.25">
      <c r="A283">
        <v>283</v>
      </c>
      <c r="B283">
        <v>595</v>
      </c>
      <c r="C283">
        <v>7.4273600000000002</v>
      </c>
      <c r="D283">
        <f t="shared" si="35"/>
        <v>7.4273599999999995E-2</v>
      </c>
      <c r="E283">
        <f t="shared" si="36"/>
        <v>5.7690038429331558</v>
      </c>
      <c r="F283">
        <f t="shared" si="37"/>
        <v>2.0840336134453783</v>
      </c>
      <c r="G283">
        <f t="shared" si="38"/>
        <v>33.281405339777521</v>
      </c>
      <c r="H283">
        <f t="shared" si="39"/>
        <v>40.701039017471111</v>
      </c>
      <c r="I283">
        <f t="shared" si="40"/>
        <v>-0.29785775308801021</v>
      </c>
      <c r="J283">
        <f t="shared" si="41"/>
        <v>30.426454887904054</v>
      </c>
    </row>
    <row r="284" spans="1:10" x14ac:dyDescent="0.25">
      <c r="A284">
        <v>284</v>
      </c>
      <c r="B284">
        <v>590</v>
      </c>
      <c r="C284">
        <v>7.3592440000000003</v>
      </c>
      <c r="D284">
        <f t="shared" si="35"/>
        <v>7.3592440000000009E-2</v>
      </c>
      <c r="E284">
        <f t="shared" si="36"/>
        <v>5.8309723609188229</v>
      </c>
      <c r="F284">
        <f t="shared" si="37"/>
        <v>2.1016949152542375</v>
      </c>
      <c r="G284">
        <f t="shared" si="38"/>
        <v>34.000238673799231</v>
      </c>
      <c r="H284">
        <f t="shared" si="39"/>
        <v>53.381162365909248</v>
      </c>
      <c r="I284">
        <f t="shared" si="40"/>
        <v>6.7497794021736581</v>
      </c>
      <c r="J284">
        <f t="shared" si="41"/>
        <v>30.523830797961299</v>
      </c>
    </row>
    <row r="285" spans="1:10" x14ac:dyDescent="0.25">
      <c r="A285">
        <v>285</v>
      </c>
      <c r="B285">
        <v>585</v>
      </c>
      <c r="C285">
        <v>7.2713859999999997</v>
      </c>
      <c r="D285">
        <f t="shared" si="35"/>
        <v>7.2713859999999991E-2</v>
      </c>
      <c r="E285">
        <f t="shared" si="36"/>
        <v>5.912625085754625</v>
      </c>
      <c r="F285">
        <f t="shared" si="37"/>
        <v>2.1196581196581197</v>
      </c>
      <c r="G285">
        <f t="shared" si="38"/>
        <v>34.959135404694884</v>
      </c>
      <c r="H285">
        <f t="shared" si="39"/>
        <v>77.685529211526656</v>
      </c>
      <c r="I285">
        <f t="shared" si="40"/>
        <v>13.917888987439824</v>
      </c>
      <c r="J285">
        <f t="shared" si="41"/>
        <v>30.622871253489606</v>
      </c>
    </row>
    <row r="286" spans="1:10" x14ac:dyDescent="0.25">
      <c r="A286">
        <v>286</v>
      </c>
      <c r="B286">
        <v>580</v>
      </c>
      <c r="C286">
        <v>7.1472090000000001</v>
      </c>
      <c r="D286">
        <f t="shared" si="35"/>
        <v>7.1472090000000002E-2</v>
      </c>
      <c r="E286">
        <f t="shared" si="36"/>
        <v>6.0314738218021056</v>
      </c>
      <c r="F286">
        <f t="shared" si="37"/>
        <v>2.1379310344827585</v>
      </c>
      <c r="G286">
        <f t="shared" si="38"/>
        <v>36.378676463084098</v>
      </c>
      <c r="H286">
        <f t="shared" si="39"/>
        <v>98.616481654813114</v>
      </c>
      <c r="I286">
        <f t="shared" si="40"/>
        <v>21.209586669003556</v>
      </c>
      <c r="J286">
        <f t="shared" si="41"/>
        <v>30.723619303078749</v>
      </c>
    </row>
    <row r="287" spans="1:10" x14ac:dyDescent="0.25">
      <c r="A287">
        <v>287</v>
      </c>
      <c r="B287">
        <v>575</v>
      </c>
      <c r="C287">
        <v>6.9963280000000001</v>
      </c>
      <c r="D287">
        <f t="shared" si="35"/>
        <v>6.9963280000000003E-2</v>
      </c>
      <c r="E287">
        <f t="shared" si="36"/>
        <v>6.1815876882012857</v>
      </c>
      <c r="F287">
        <f t="shared" si="37"/>
        <v>2.1565217391304348</v>
      </c>
      <c r="G287">
        <f t="shared" si="38"/>
        <v>38.212026346921718</v>
      </c>
      <c r="H287">
        <f t="shared" si="39"/>
        <v>141.59579583013004</v>
      </c>
      <c r="I287">
        <f t="shared" si="40"/>
        <v>28.628096484159869</v>
      </c>
      <c r="J287">
        <f t="shared" si="41"/>
        <v>30.826119492660744</v>
      </c>
    </row>
    <row r="288" spans="1:10" x14ac:dyDescent="0.25">
      <c r="A288">
        <v>288</v>
      </c>
      <c r="B288">
        <v>570</v>
      </c>
      <c r="C288">
        <v>6.792916</v>
      </c>
      <c r="D288">
        <f t="shared" si="35"/>
        <v>6.7929160000000002E-2</v>
      </c>
      <c r="E288">
        <f t="shared" si="36"/>
        <v>6.3945737793482618</v>
      </c>
      <c r="F288">
        <f t="shared" si="37"/>
        <v>2.1754385964912282</v>
      </c>
      <c r="G288">
        <f t="shared" si="38"/>
        <v>40.890573819528313</v>
      </c>
      <c r="H288">
        <f t="shared" si="39"/>
        <v>236.90292939603546</v>
      </c>
      <c r="I288">
        <f t="shared" si="40"/>
        <v>36.176755594318934</v>
      </c>
      <c r="J288">
        <f t="shared" si="41"/>
        <v>30.930417931182777</v>
      </c>
    </row>
    <row r="289" spans="1:10" x14ac:dyDescent="0.25">
      <c r="A289">
        <v>289</v>
      </c>
      <c r="B289">
        <v>565</v>
      </c>
      <c r="C289">
        <v>6.4856449999999999</v>
      </c>
      <c r="D289">
        <f t="shared" si="35"/>
        <v>6.4856449999999996E-2</v>
      </c>
      <c r="E289">
        <f t="shared" si="36"/>
        <v>6.7417616837384919</v>
      </c>
      <c r="F289">
        <f t="shared" si="37"/>
        <v>2.1946902654867255</v>
      </c>
      <c r="G289">
        <f t="shared" si="38"/>
        <v>45.451350600324467</v>
      </c>
      <c r="H289">
        <f t="shared" si="39"/>
        <v>317.78377369768407</v>
      </c>
      <c r="I289">
        <f t="shared" si="40"/>
        <v>43.859019290498395</v>
      </c>
      <c r="J289">
        <f t="shared" si="41"/>
        <v>31.036562359767146</v>
      </c>
    </row>
    <row r="290" spans="1:10" x14ac:dyDescent="0.25">
      <c r="A290">
        <v>290</v>
      </c>
      <c r="B290">
        <v>560</v>
      </c>
      <c r="C290">
        <v>6.1288559999999999</v>
      </c>
      <c r="D290">
        <f t="shared" si="35"/>
        <v>6.1288559999999999E-2</v>
      </c>
      <c r="E290">
        <f t="shared" si="36"/>
        <v>7.1887736274671292</v>
      </c>
      <c r="F290">
        <f t="shared" si="37"/>
        <v>2.2142857142857144</v>
      </c>
      <c r="G290">
        <f t="shared" si="38"/>
        <v>51.678466266966907</v>
      </c>
      <c r="H290">
        <f t="shared" si="39"/>
        <v>399.04403602493784</v>
      </c>
      <c r="I290">
        <f t="shared" si="40"/>
        <v>51.678466266966893</v>
      </c>
      <c r="J290">
        <f t="shared" si="41"/>
        <v>31.144602224576236</v>
      </c>
    </row>
    <row r="291" spans="1:10" x14ac:dyDescent="0.25">
      <c r="A291">
        <v>291</v>
      </c>
      <c r="B291">
        <v>555</v>
      </c>
      <c r="C291">
        <v>5.7511850000000004</v>
      </c>
      <c r="D291">
        <f t="shared" si="35"/>
        <v>5.7511850000000003E-2</v>
      </c>
      <c r="E291">
        <f t="shared" si="36"/>
        <v>7.7226164076657451</v>
      </c>
      <c r="F291">
        <f t="shared" si="37"/>
        <v>2.2342342342342341</v>
      </c>
      <c r="G291">
        <f t="shared" si="38"/>
        <v>59.638804179948174</v>
      </c>
      <c r="H291">
        <f t="shared" si="39"/>
        <v>356.7130599897207</v>
      </c>
      <c r="I291">
        <f t="shared" si="40"/>
        <v>59.638804179948238</v>
      </c>
      <c r="J291">
        <f t="shared" si="41"/>
        <v>31.254588753616119</v>
      </c>
    </row>
    <row r="292" spans="1:10" x14ac:dyDescent="0.25">
      <c r="A292">
        <v>292</v>
      </c>
      <c r="B292">
        <v>550</v>
      </c>
      <c r="C292">
        <v>5.4639139999999999</v>
      </c>
      <c r="D292">
        <f t="shared" si="35"/>
        <v>5.4639140000000003E-2</v>
      </c>
      <c r="E292">
        <f t="shared" si="36"/>
        <v>8.178268871178604</v>
      </c>
      <c r="F292">
        <f t="shared" si="37"/>
        <v>2.2545454545454544</v>
      </c>
      <c r="G292">
        <f t="shared" si="38"/>
        <v>66.884081729288951</v>
      </c>
      <c r="H292">
        <f t="shared" si="39"/>
        <v>274.58220004719118</v>
      </c>
      <c r="I292">
        <f t="shared" si="40"/>
        <v>67.743875509529289</v>
      </c>
      <c r="J292">
        <f t="shared" si="41"/>
        <v>31.366575037729454</v>
      </c>
    </row>
    <row r="293" spans="1:10" x14ac:dyDescent="0.25">
      <c r="A293">
        <v>293</v>
      </c>
      <c r="B293">
        <v>545</v>
      </c>
      <c r="C293">
        <v>5.2675470000000004</v>
      </c>
      <c r="D293">
        <f t="shared" si="35"/>
        <v>5.2675470000000002E-2</v>
      </c>
      <c r="E293">
        <f t="shared" si="36"/>
        <v>8.518422001167913</v>
      </c>
      <c r="F293">
        <f t="shared" si="37"/>
        <v>2.2752293577981653</v>
      </c>
      <c r="G293">
        <f t="shared" si="38"/>
        <v>72.563513389981551</v>
      </c>
      <c r="H293">
        <f t="shared" si="39"/>
        <v>159.31666679487643</v>
      </c>
      <c r="I293">
        <f t="shared" si="40"/>
        <v>75.997663744240299</v>
      </c>
      <c r="J293">
        <f t="shared" si="41"/>
        <v>31.480616116046708</v>
      </c>
    </row>
    <row r="294" spans="1:10" x14ac:dyDescent="0.25">
      <c r="A294">
        <v>294</v>
      </c>
      <c r="B294">
        <v>540</v>
      </c>
      <c r="C294">
        <v>5.1613480000000003</v>
      </c>
      <c r="D294">
        <f t="shared" si="35"/>
        <v>5.1613480000000003E-2</v>
      </c>
      <c r="E294">
        <f t="shared" si="36"/>
        <v>8.7131984833972673</v>
      </c>
      <c r="F294">
        <f t="shared" si="37"/>
        <v>2.2962962962962963</v>
      </c>
      <c r="G294">
        <f t="shared" si="38"/>
        <v>75.919827811076445</v>
      </c>
      <c r="H294">
        <f t="shared" si="39"/>
        <v>76.230498342403038</v>
      </c>
      <c r="I294">
        <f t="shared" si="40"/>
        <v>84.40429990922371</v>
      </c>
      <c r="J294">
        <f t="shared" si="41"/>
        <v>31.596769066184649</v>
      </c>
    </row>
    <row r="295" spans="1:10" x14ac:dyDescent="0.25">
      <c r="A295">
        <v>295</v>
      </c>
      <c r="B295">
        <v>535</v>
      </c>
      <c r="C295">
        <v>5.1119430000000001</v>
      </c>
      <c r="D295">
        <f t="shared" si="35"/>
        <v>5.111943E-2</v>
      </c>
      <c r="E295">
        <f t="shared" si="36"/>
        <v>8.8065764438641523</v>
      </c>
      <c r="F295">
        <f t="shared" si="37"/>
        <v>2.3177570093457942</v>
      </c>
      <c r="G295">
        <f t="shared" si="38"/>
        <v>77.555788661622984</v>
      </c>
      <c r="H295">
        <f t="shared" si="39"/>
        <v>26.01394178814818</v>
      </c>
      <c r="I295">
        <f t="shared" si="40"/>
        <v>92.968069460468314</v>
      </c>
      <c r="J295">
        <f t="shared" si="41"/>
        <v>31.715093099502734</v>
      </c>
    </row>
    <row r="296" spans="1:10" x14ac:dyDescent="0.25">
      <c r="A296">
        <v>296</v>
      </c>
      <c r="B296">
        <v>530</v>
      </c>
      <c r="C296">
        <v>5.0951069999999996</v>
      </c>
      <c r="D296">
        <f t="shared" si="35"/>
        <v>5.0951069999999994E-2</v>
      </c>
      <c r="E296">
        <f t="shared" si="36"/>
        <v>8.8388121342117554</v>
      </c>
      <c r="F296">
        <f t="shared" si="37"/>
        <v>2.3396226415094339</v>
      </c>
      <c r="G296">
        <f t="shared" si="38"/>
        <v>78.124599943888967</v>
      </c>
      <c r="H296">
        <f t="shared" si="39"/>
        <v>17.111154162483746</v>
      </c>
      <c r="I296">
        <f t="shared" si="40"/>
        <v>101.69341956928383</v>
      </c>
      <c r="J296">
        <f t="shared" si="41"/>
        <v>31.835649661751354</v>
      </c>
    </row>
    <row r="297" spans="1:10" x14ac:dyDescent="0.25">
      <c r="A297">
        <v>297</v>
      </c>
      <c r="B297">
        <v>525</v>
      </c>
      <c r="C297">
        <v>5.0839179999999997</v>
      </c>
      <c r="D297">
        <f t="shared" si="35"/>
        <v>5.0839179999999998E-2</v>
      </c>
      <c r="E297">
        <f t="shared" si="36"/>
        <v>8.8603539850866255</v>
      </c>
      <c r="F297">
        <f t="shared" si="37"/>
        <v>2.361904761904762</v>
      </c>
      <c r="G297">
        <f t="shared" si="38"/>
        <v>78.505872741040449</v>
      </c>
      <c r="H297">
        <f t="shared" si="39"/>
        <v>2.7612593611235994</v>
      </c>
      <c r="I297">
        <f t="shared" si="40"/>
        <v>110.58496682302916</v>
      </c>
      <c r="J297">
        <f t="shared" si="41"/>
        <v>31.958502539471375</v>
      </c>
    </row>
    <row r="298" spans="1:10" x14ac:dyDescent="0.25">
      <c r="A298">
        <v>298</v>
      </c>
      <c r="B298">
        <v>520</v>
      </c>
      <c r="C298">
        <v>5.0820850000000002</v>
      </c>
      <c r="D298">
        <f t="shared" si="35"/>
        <v>5.0820850000000001E-2</v>
      </c>
      <c r="E298">
        <f t="shared" si="36"/>
        <v>8.8638920718044112</v>
      </c>
      <c r="F298">
        <f t="shared" si="37"/>
        <v>2.3846153846153846</v>
      </c>
      <c r="G298">
        <f t="shared" si="38"/>
        <v>78.568582660597102</v>
      </c>
      <c r="H298">
        <f t="shared" si="39"/>
        <v>-11.618516011865941</v>
      </c>
      <c r="I298">
        <f t="shared" si="40"/>
        <v>119.6475053701156</v>
      </c>
      <c r="J298">
        <f t="shared" si="41"/>
        <v>32.08371797253217</v>
      </c>
    </row>
    <row r="299" spans="1:10" x14ac:dyDescent="0.25">
      <c r="A299">
        <v>299</v>
      </c>
      <c r="B299">
        <v>515</v>
      </c>
      <c r="C299">
        <v>5.0899619999999999</v>
      </c>
      <c r="D299">
        <f t="shared" si="35"/>
        <v>5.089962E-2</v>
      </c>
      <c r="E299">
        <f t="shared" si="36"/>
        <v>8.8487058578840507</v>
      </c>
      <c r="F299">
        <f t="shared" si="37"/>
        <v>2.407766990291262</v>
      </c>
      <c r="G299">
        <f t="shared" si="38"/>
        <v>78.299595359351514</v>
      </c>
      <c r="H299">
        <f t="shared" si="39"/>
        <v>-37.748197200121375</v>
      </c>
      <c r="I299">
        <f t="shared" si="40"/>
        <v>128.88601553947558</v>
      </c>
      <c r="J299">
        <f t="shared" si="41"/>
        <v>32.211364773225206</v>
      </c>
    </row>
    <row r="300" spans="1:10" x14ac:dyDescent="0.25">
      <c r="A300">
        <v>300</v>
      </c>
      <c r="B300">
        <v>510</v>
      </c>
      <c r="C300">
        <v>5.1163299999999996</v>
      </c>
      <c r="D300">
        <f t="shared" si="35"/>
        <v>5.1163299999999995E-2</v>
      </c>
      <c r="E300">
        <f t="shared" si="36"/>
        <v>8.7982116406378221</v>
      </c>
      <c r="F300">
        <f t="shared" si="37"/>
        <v>2.4313725490196076</v>
      </c>
      <c r="G300">
        <f t="shared" si="38"/>
        <v>77.408528073454875</v>
      </c>
      <c r="H300">
        <f t="shared" si="39"/>
        <v>-39.317224134859821</v>
      </c>
      <c r="I300">
        <f t="shared" si="40"/>
        <v>138.30567296705829</v>
      </c>
      <c r="J300">
        <f t="shared" si="41"/>
        <v>32.341514452363207</v>
      </c>
    </row>
    <row r="301" spans="1:10" x14ac:dyDescent="0.25">
      <c r="A301">
        <v>301</v>
      </c>
      <c r="B301">
        <v>505</v>
      </c>
      <c r="C301">
        <v>5.1448090000000004</v>
      </c>
      <c r="D301">
        <f t="shared" si="35"/>
        <v>5.1448090000000002E-2</v>
      </c>
      <c r="E301">
        <f t="shared" si="36"/>
        <v>8.7442578136977289</v>
      </c>
      <c r="F301">
        <f t="shared" si="37"/>
        <v>2.4554455445544554</v>
      </c>
      <c r="G301">
        <f t="shared" si="38"/>
        <v>76.462044712413785</v>
      </c>
      <c r="H301">
        <f t="shared" si="39"/>
        <v>3.4888617377113316</v>
      </c>
      <c r="I301">
        <f t="shared" si="40"/>
        <v>147.9118582644943</v>
      </c>
      <c r="J301">
        <f t="shared" si="41"/>
        <v>32.47424135287028</v>
      </c>
    </row>
    <row r="302" spans="1:10" x14ac:dyDescent="0.25">
      <c r="A302">
        <v>302</v>
      </c>
      <c r="B302">
        <v>500</v>
      </c>
      <c r="C302">
        <v>5.1422109999999996</v>
      </c>
      <c r="D302">
        <f t="shared" si="35"/>
        <v>5.1422109999999993E-2</v>
      </c>
      <c r="E302">
        <f t="shared" si="36"/>
        <v>8.7491549199055836</v>
      </c>
      <c r="F302">
        <f t="shared" si="37"/>
        <v>2.48</v>
      </c>
      <c r="G302">
        <f t="shared" si="38"/>
        <v>76.547711812508084</v>
      </c>
      <c r="H302">
        <f t="shared" si="39"/>
        <v>24.472109308066116</v>
      </c>
      <c r="I302">
        <f t="shared" si="40"/>
        <v>157.71016726787889</v>
      </c>
      <c r="J302">
        <f t="shared" si="41"/>
        <v>32.609622791387487</v>
      </c>
    </row>
    <row r="303" spans="1:10" x14ac:dyDescent="0.25">
      <c r="A303">
        <v>303</v>
      </c>
      <c r="B303">
        <v>495</v>
      </c>
      <c r="C303">
        <v>5.1237380000000003</v>
      </c>
      <c r="D303">
        <f t="shared" si="35"/>
        <v>5.1237380000000006E-2</v>
      </c>
      <c r="E303">
        <f t="shared" si="36"/>
        <v>8.7841192222286182</v>
      </c>
      <c r="F303">
        <f t="shared" si="37"/>
        <v>2.5050505050505052</v>
      </c>
      <c r="G303">
        <f t="shared" si="38"/>
        <v>77.160750510326309</v>
      </c>
      <c r="H303">
        <f t="shared" si="39"/>
        <v>24.080425378753517</v>
      </c>
      <c r="I303">
        <f t="shared" si="40"/>
        <v>167.70642190769559</v>
      </c>
      <c r="J303">
        <f t="shared" si="41"/>
        <v>32.747739208460601</v>
      </c>
    </row>
    <row r="304" spans="1:10" x14ac:dyDescent="0.25">
      <c r="A304">
        <v>304</v>
      </c>
      <c r="B304">
        <v>490</v>
      </c>
      <c r="C304">
        <v>5.1053959999999998</v>
      </c>
      <c r="D304">
        <f t="shared" si="35"/>
        <v>5.1053959999999995E-2</v>
      </c>
      <c r="E304">
        <f t="shared" si="36"/>
        <v>8.819086578511067</v>
      </c>
      <c r="F304">
        <f t="shared" si="37"/>
        <v>2.5306122448979593</v>
      </c>
      <c r="G304">
        <f t="shared" si="38"/>
        <v>77.776288079274039</v>
      </c>
      <c r="H304">
        <f t="shared" si="39"/>
        <v>45.798250619710473</v>
      </c>
      <c r="I304">
        <f t="shared" si="40"/>
        <v>177.9066817442432</v>
      </c>
      <c r="J304">
        <f t="shared" si="41"/>
        <v>32.888674327922963</v>
      </c>
    </row>
    <row r="305" spans="1:10" x14ac:dyDescent="0.25">
      <c r="A305">
        <v>305</v>
      </c>
      <c r="B305">
        <v>485</v>
      </c>
      <c r="C305">
        <v>5.0703680000000002</v>
      </c>
      <c r="D305">
        <f t="shared" si="35"/>
        <v>5.0703680000000001E-2</v>
      </c>
      <c r="E305">
        <f t="shared" si="36"/>
        <v>8.8865690139802709</v>
      </c>
      <c r="F305">
        <f t="shared" si="37"/>
        <v>2.5567010309278349</v>
      </c>
      <c r="G305">
        <f t="shared" si="38"/>
        <v>78.97110884023428</v>
      </c>
      <c r="H305">
        <f t="shared" si="39"/>
        <v>53.652060709882711</v>
      </c>
      <c r="I305">
        <f t="shared" si="40"/>
        <v>188.31725621659575</v>
      </c>
      <c r="J305">
        <f t="shared" si="41"/>
        <v>33.03251532613713</v>
      </c>
    </row>
    <row r="306" spans="1:10" x14ac:dyDescent="0.25">
      <c r="A306">
        <v>306</v>
      </c>
      <c r="B306">
        <v>480</v>
      </c>
      <c r="C306">
        <v>5.0294439999999998</v>
      </c>
      <c r="D306">
        <f t="shared" si="35"/>
        <v>5.0294439999999996E-2</v>
      </c>
      <c r="E306">
        <f t="shared" si="36"/>
        <v>8.9666039694935815</v>
      </c>
      <c r="F306">
        <f t="shared" si="37"/>
        <v>2.5833333333333335</v>
      </c>
      <c r="G306">
        <f t="shared" si="38"/>
        <v>80.399986745738047</v>
      </c>
      <c r="H306">
        <f t="shared" si="39"/>
        <v>10.350802636760134</v>
      </c>
      <c r="I306">
        <f t="shared" si="40"/>
        <v>198.94471765712251</v>
      </c>
      <c r="J306">
        <f t="shared" si="41"/>
        <v>33.179353011814086</v>
      </c>
    </row>
    <row r="307" spans="1:10" x14ac:dyDescent="0.25">
      <c r="A307">
        <v>307</v>
      </c>
      <c r="B307">
        <v>475</v>
      </c>
      <c r="C307">
        <v>5.021503</v>
      </c>
      <c r="D307">
        <f t="shared" si="35"/>
        <v>5.0215030000000001E-2</v>
      </c>
      <c r="E307">
        <f t="shared" si="36"/>
        <v>8.9822856746067945</v>
      </c>
      <c r="F307">
        <f t="shared" si="37"/>
        <v>2.6105263157894738</v>
      </c>
      <c r="G307">
        <f t="shared" si="38"/>
        <v>80.681455940246437</v>
      </c>
      <c r="H307">
        <f t="shared" si="39"/>
        <v>18.341320877067766</v>
      </c>
      <c r="I307">
        <f t="shared" si="40"/>
        <v>209.79591512797606</v>
      </c>
      <c r="J307">
        <f t="shared" si="41"/>
        <v>33.329282017189506</v>
      </c>
    </row>
    <row r="308" spans="1:10" x14ac:dyDescent="0.25">
      <c r="A308">
        <v>308</v>
      </c>
      <c r="B308">
        <v>470</v>
      </c>
      <c r="C308">
        <v>5.007231</v>
      </c>
      <c r="D308">
        <f t="shared" si="35"/>
        <v>5.0072310000000002E-2</v>
      </c>
      <c r="E308">
        <f t="shared" si="36"/>
        <v>9.0105950397408865</v>
      </c>
      <c r="F308">
        <f t="shared" si="37"/>
        <v>2.6382978723404253</v>
      </c>
      <c r="G308">
        <f t="shared" si="38"/>
        <v>81.190822970203072</v>
      </c>
      <c r="H308">
        <f t="shared" si="39"/>
        <v>21.530886902300228</v>
      </c>
      <c r="I308">
        <f t="shared" si="40"/>
        <v>220.87798914076257</v>
      </c>
      <c r="J308">
        <f t="shared" si="41"/>
        <v>33.4824010014027</v>
      </c>
    </row>
    <row r="309" spans="1:10" x14ac:dyDescent="0.25">
      <c r="A309">
        <v>309</v>
      </c>
      <c r="B309">
        <v>465</v>
      </c>
      <c r="C309">
        <v>4.9902819999999997</v>
      </c>
      <c r="D309">
        <f t="shared" si="35"/>
        <v>4.9902819999999994E-2</v>
      </c>
      <c r="E309">
        <f t="shared" si="36"/>
        <v>9.0444252593736429</v>
      </c>
      <c r="F309">
        <f t="shared" si="37"/>
        <v>2.6666666666666665</v>
      </c>
      <c r="G309">
        <f t="shared" si="38"/>
        <v>81.801628272395988</v>
      </c>
      <c r="H309">
        <f t="shared" si="39"/>
        <v>-0.39492201470303989</v>
      </c>
      <c r="I309">
        <f t="shared" si="40"/>
        <v>232.19838732586732</v>
      </c>
      <c r="J309">
        <f t="shared" si="41"/>
        <v>33.63881286699683</v>
      </c>
    </row>
    <row r="310" spans="1:10" x14ac:dyDescent="0.25">
      <c r="A310">
        <v>310</v>
      </c>
      <c r="B310">
        <v>460</v>
      </c>
      <c r="C310">
        <v>4.9905980000000003</v>
      </c>
      <c r="D310">
        <f t="shared" si="35"/>
        <v>4.9905980000000003E-2</v>
      </c>
      <c r="E310">
        <f t="shared" si="36"/>
        <v>9.0437924156560037</v>
      </c>
      <c r="F310">
        <f t="shared" si="37"/>
        <v>2.6956521739130435</v>
      </c>
      <c r="G310">
        <f t="shared" si="38"/>
        <v>81.790181257477059</v>
      </c>
      <c r="H310">
        <f t="shared" si="39"/>
        <v>-11.450605814320349</v>
      </c>
      <c r="I310">
        <f t="shared" si="40"/>
        <v>243.76488112369157</v>
      </c>
      <c r="J310">
        <f t="shared" si="41"/>
        <v>33.798624990538649</v>
      </c>
    </row>
    <row r="311" spans="1:10" x14ac:dyDescent="0.25">
      <c r="A311">
        <v>311</v>
      </c>
      <c r="B311">
        <v>455</v>
      </c>
      <c r="C311">
        <v>4.9999900000000004</v>
      </c>
      <c r="D311">
        <f t="shared" si="35"/>
        <v>4.9999900000000007E-2</v>
      </c>
      <c r="E311">
        <f t="shared" si="36"/>
        <v>9.025019950039999</v>
      </c>
      <c r="F311">
        <f t="shared" si="37"/>
        <v>2.7252747252747254</v>
      </c>
      <c r="G311">
        <f t="shared" si="38"/>
        <v>81.450985098619981</v>
      </c>
      <c r="H311">
        <f t="shared" si="39"/>
        <v>8.3927259980852007</v>
      </c>
      <c r="I311">
        <f t="shared" si="40"/>
        <v>255.58558357641323</v>
      </c>
      <c r="J311">
        <f t="shared" si="41"/>
        <v>33.961949468444033</v>
      </c>
    </row>
    <row r="312" spans="1:10" x14ac:dyDescent="0.25">
      <c r="A312">
        <v>312</v>
      </c>
      <c r="B312">
        <v>450</v>
      </c>
      <c r="C312">
        <v>4.9929480000000002</v>
      </c>
      <c r="D312">
        <f t="shared" si="35"/>
        <v>4.9929479999999998E-2</v>
      </c>
      <c r="E312">
        <f t="shared" si="36"/>
        <v>9.0390886603773009</v>
      </c>
      <c r="F312">
        <f t="shared" si="37"/>
        <v>2.7555555555555555</v>
      </c>
      <c r="G312">
        <f t="shared" si="38"/>
        <v>81.70512381016151</v>
      </c>
      <c r="H312">
        <f t="shared" si="39"/>
        <v>6.5203759577175502</v>
      </c>
      <c r="I312">
        <f t="shared" si="40"/>
        <v>267.66896830586188</v>
      </c>
      <c r="J312">
        <f t="shared" si="41"/>
        <v>34.128903379191755</v>
      </c>
    </row>
    <row r="313" spans="1:10" x14ac:dyDescent="0.25">
      <c r="A313">
        <v>313</v>
      </c>
      <c r="B313">
        <v>445</v>
      </c>
      <c r="C313">
        <v>4.9873760000000003</v>
      </c>
      <c r="D313">
        <f t="shared" si="35"/>
        <v>4.9873760000000003E-2</v>
      </c>
      <c r="E313">
        <f t="shared" si="36"/>
        <v>9.0502487875040654</v>
      </c>
      <c r="F313">
        <f t="shared" si="37"/>
        <v>2.7865168539325844</v>
      </c>
      <c r="G313">
        <f t="shared" si="38"/>
        <v>81.907003115718808</v>
      </c>
      <c r="H313">
        <f t="shared" si="39"/>
        <v>-11.074229907775763</v>
      </c>
      <c r="I313">
        <f t="shared" si="40"/>
        <v>280.02388977080363</v>
      </c>
      <c r="J313">
        <f t="shared" si="41"/>
        <v>34.299609063214703</v>
      </c>
    </row>
    <row r="314" spans="1:10" x14ac:dyDescent="0.25">
      <c r="A314">
        <v>314</v>
      </c>
      <c r="B314">
        <v>440</v>
      </c>
      <c r="C314">
        <v>4.9970670000000004</v>
      </c>
      <c r="D314">
        <f t="shared" si="35"/>
        <v>4.9970670000000002E-2</v>
      </c>
      <c r="E314">
        <f t="shared" si="36"/>
        <v>9.0308547780152733</v>
      </c>
      <c r="F314">
        <f t="shared" si="37"/>
        <v>2.8181818181818183</v>
      </c>
      <c r="G314">
        <f t="shared" si="38"/>
        <v>81.556338021601292</v>
      </c>
      <c r="H314">
        <f t="shared" si="39"/>
        <v>-0.37193261691799773</v>
      </c>
      <c r="I314">
        <f t="shared" si="40"/>
        <v>292.65960490540351</v>
      </c>
      <c r="J314">
        <f t="shared" si="41"/>
        <v>34.474194421874536</v>
      </c>
    </row>
    <row r="315" spans="1:10" x14ac:dyDescent="0.25">
      <c r="A315">
        <v>315</v>
      </c>
      <c r="B315">
        <v>435</v>
      </c>
      <c r="C315">
        <v>4.997401</v>
      </c>
      <c r="D315">
        <f t="shared" si="35"/>
        <v>4.9974009999999999E-2</v>
      </c>
      <c r="E315">
        <f t="shared" si="36"/>
        <v>9.0301877083255881</v>
      </c>
      <c r="F315">
        <f t="shared" si="37"/>
        <v>2.8505747126436782</v>
      </c>
      <c r="G315">
        <f t="shared" si="38"/>
        <v>81.544290047594544</v>
      </c>
      <c r="H315">
        <f t="shared" si="39"/>
        <v>6.9725860236767412</v>
      </c>
      <c r="I315">
        <f t="shared" si="40"/>
        <v>305.58579624999379</v>
      </c>
      <c r="J315">
        <f t="shared" si="41"/>
        <v>34.652793237055292</v>
      </c>
    </row>
    <row r="316" spans="1:10" x14ac:dyDescent="0.25">
      <c r="A316">
        <v>316</v>
      </c>
      <c r="B316">
        <v>430</v>
      </c>
      <c r="C316">
        <v>4.9910059999999996</v>
      </c>
      <c r="D316">
        <f t="shared" si="35"/>
        <v>4.9910059999999999E-2</v>
      </c>
      <c r="E316">
        <f t="shared" si="36"/>
        <v>9.0429754451227229</v>
      </c>
      <c r="F316">
        <f t="shared" si="37"/>
        <v>2.8837209302325579</v>
      </c>
      <c r="G316">
        <f t="shared" si="38"/>
        <v>81.775404901092514</v>
      </c>
      <c r="H316">
        <f t="shared" si="39"/>
        <v>28.434985234597264</v>
      </c>
      <c r="I316">
        <f t="shared" si="40"/>
        <v>318.8125966956211</v>
      </c>
      <c r="J316">
        <f t="shared" si="41"/>
        <v>34.8355455130542</v>
      </c>
    </row>
    <row r="317" spans="1:10" x14ac:dyDescent="0.25">
      <c r="A317">
        <v>317</v>
      </c>
      <c r="B317">
        <v>425</v>
      </c>
      <c r="C317">
        <v>4.9645849999999996</v>
      </c>
      <c r="D317">
        <f t="shared" si="35"/>
        <v>4.9645849999999998E-2</v>
      </c>
      <c r="E317">
        <f t="shared" si="36"/>
        <v>9.096158192701127</v>
      </c>
      <c r="F317">
        <f t="shared" si="37"/>
        <v>2.9176470588235293</v>
      </c>
      <c r="G317">
        <f t="shared" si="38"/>
        <v>82.740093866643832</v>
      </c>
      <c r="H317">
        <f t="shared" si="39"/>
        <v>-10.929294683947269</v>
      </c>
      <c r="I317">
        <f t="shared" si="40"/>
        <v>332.35061597526351</v>
      </c>
      <c r="J317">
        <f t="shared" si="41"/>
        <v>35.022597842606018</v>
      </c>
    </row>
    <row r="318" spans="1:10" x14ac:dyDescent="0.25">
      <c r="A318">
        <v>318</v>
      </c>
      <c r="B318">
        <v>420</v>
      </c>
      <c r="C318">
        <v>4.9749299999999996</v>
      </c>
      <c r="D318">
        <f t="shared" si="35"/>
        <v>4.9749299999999996E-2</v>
      </c>
      <c r="E318">
        <f t="shared" si="36"/>
        <v>9.075267318841572</v>
      </c>
      <c r="F318">
        <f t="shared" si="37"/>
        <v>2.9523809523809526</v>
      </c>
      <c r="G318">
        <f t="shared" si="38"/>
        <v>82.360476908433895</v>
      </c>
      <c r="H318">
        <f t="shared" si="39"/>
        <v>0.44016634382456882</v>
      </c>
      <c r="I318">
        <f t="shared" si="40"/>
        <v>346.21096904727824</v>
      </c>
      <c r="J318">
        <f t="shared" si="41"/>
        <v>35.214103799051941</v>
      </c>
    </row>
    <row r="319" spans="1:10" x14ac:dyDescent="0.25">
      <c r="A319">
        <v>319</v>
      </c>
      <c r="B319">
        <v>415</v>
      </c>
      <c r="C319">
        <v>4.9745020000000002</v>
      </c>
      <c r="D319">
        <f t="shared" si="35"/>
        <v>4.9745020000000001E-2</v>
      </c>
      <c r="E319">
        <f t="shared" si="36"/>
        <v>9.0761299021972484</v>
      </c>
      <c r="F319">
        <f t="shared" si="37"/>
        <v>2.9879518072289155</v>
      </c>
      <c r="G319">
        <f t="shared" si="38"/>
        <v>82.376134001559038</v>
      </c>
      <c r="H319">
        <f t="shared" si="39"/>
        <v>-0.72879234837385476</v>
      </c>
      <c r="I319">
        <f t="shared" si="40"/>
        <v>360.40530653066662</v>
      </c>
      <c r="J319">
        <f t="shared" si="41"/>
        <v>35.410224356857995</v>
      </c>
    </row>
    <row r="320" spans="1:10" x14ac:dyDescent="0.25">
      <c r="A320">
        <v>320</v>
      </c>
      <c r="B320">
        <v>410</v>
      </c>
      <c r="C320">
        <v>4.9752280000000004</v>
      </c>
      <c r="D320">
        <f t="shared" si="35"/>
        <v>4.9752280000000003E-2</v>
      </c>
      <c r="E320">
        <f t="shared" si="36"/>
        <v>9.0746668229596548</v>
      </c>
      <c r="F320">
        <f t="shared" si="37"/>
        <v>3.024390243902439</v>
      </c>
      <c r="G320">
        <f t="shared" si="38"/>
        <v>82.349577947724669</v>
      </c>
      <c r="H320">
        <f t="shared" si="39"/>
        <v>6.6458126295488782</v>
      </c>
      <c r="I320">
        <f t="shared" si="40"/>
        <v>374.94584736730849</v>
      </c>
      <c r="J320">
        <f t="shared" si="41"/>
        <v>35.611128342903228</v>
      </c>
    </row>
    <row r="321" spans="1:10" x14ac:dyDescent="0.25">
      <c r="A321">
        <v>321</v>
      </c>
      <c r="B321">
        <v>405</v>
      </c>
      <c r="C321">
        <v>4.9684569999999999</v>
      </c>
      <c r="D321">
        <f t="shared" si="35"/>
        <v>4.9684569999999997E-2</v>
      </c>
      <c r="E321">
        <f t="shared" si="36"/>
        <v>9.0883287960033154</v>
      </c>
      <c r="F321">
        <f t="shared" si="37"/>
        <v>3.0617283950617282</v>
      </c>
      <c r="G321">
        <f t="shared" si="38"/>
        <v>82.597720304263078</v>
      </c>
      <c r="H321">
        <f t="shared" si="39"/>
        <v>37.461328157322605</v>
      </c>
      <c r="I321">
        <f t="shared" si="40"/>
        <v>389.84541390362051</v>
      </c>
      <c r="J321">
        <f t="shared" si="41"/>
        <v>35.816992921196487</v>
      </c>
    </row>
    <row r="322" spans="1:10" x14ac:dyDescent="0.25">
      <c r="A322">
        <v>322</v>
      </c>
      <c r="B322">
        <v>400</v>
      </c>
      <c r="C322">
        <v>4.9298890000000002</v>
      </c>
      <c r="D322">
        <f t="shared" si="35"/>
        <v>4.9298890000000005E-2</v>
      </c>
      <c r="E322">
        <f t="shared" si="36"/>
        <v>9.1668656287720882</v>
      </c>
      <c r="F322">
        <f t="shared" si="37"/>
        <v>3.1</v>
      </c>
      <c r="G322">
        <f t="shared" si="38"/>
        <v>84.031425455963088</v>
      </c>
      <c r="H322">
        <f t="shared" si="39"/>
        <v>-18.800315719933366</v>
      </c>
      <c r="I322">
        <f t="shared" si="40"/>
        <v>405.1174696033404</v>
      </c>
      <c r="J322">
        <f t="shared" si="41"/>
        <v>36.028004113947077</v>
      </c>
    </row>
    <row r="323" spans="1:10" x14ac:dyDescent="0.25">
      <c r="A323">
        <v>323</v>
      </c>
      <c r="B323">
        <v>395</v>
      </c>
      <c r="C323">
        <v>4.9496180000000001</v>
      </c>
      <c r="D323">
        <f t="shared" si="35"/>
        <v>4.9496180000000001E-2</v>
      </c>
      <c r="E323">
        <f t="shared" si="36"/>
        <v>9.126537763465711</v>
      </c>
      <c r="F323">
        <f t="shared" si="37"/>
        <v>3.1392405063291138</v>
      </c>
      <c r="G323">
        <f t="shared" si="38"/>
        <v>83.293691547965707</v>
      </c>
      <c r="H323">
        <f t="shared" si="39"/>
        <v>-9.0899009439031264</v>
      </c>
      <c r="I323">
        <f t="shared" si="40"/>
        <v>420.77615962457207</v>
      </c>
      <c r="J323">
        <f t="shared" si="41"/>
        <v>36.244357362210344</v>
      </c>
    </row>
    <row r="324" spans="1:10" x14ac:dyDescent="0.25">
      <c r="A324">
        <v>324</v>
      </c>
      <c r="B324">
        <v>390</v>
      </c>
      <c r="C324">
        <v>4.9594930000000002</v>
      </c>
      <c r="D324">
        <f t="shared" si="35"/>
        <v>4.9594930000000002E-2</v>
      </c>
      <c r="E324">
        <f t="shared" si="36"/>
        <v>9.106473152414015</v>
      </c>
      <c r="F324">
        <f t="shared" si="37"/>
        <v>3.1794871794871793</v>
      </c>
      <c r="G324">
        <f t="shared" si="38"/>
        <v>82.927853275637247</v>
      </c>
      <c r="H324">
        <f t="shared" si="39"/>
        <v>39.707882238166086</v>
      </c>
      <c r="I324">
        <f t="shared" si="40"/>
        <v>436.83635451814303</v>
      </c>
      <c r="J324">
        <f t="shared" si="41"/>
        <v>36.466258129659849</v>
      </c>
    </row>
    <row r="325" spans="1:10" x14ac:dyDescent="0.25">
      <c r="A325">
        <v>325</v>
      </c>
      <c r="B325">
        <v>385</v>
      </c>
      <c r="C325">
        <v>4.9157060000000001</v>
      </c>
      <c r="D325">
        <f t="shared" si="35"/>
        <v>4.9157060000000002E-2</v>
      </c>
      <c r="E325">
        <f t="shared" si="36"/>
        <v>9.1960574589676813</v>
      </c>
      <c r="F325">
        <f t="shared" si="37"/>
        <v>3.220779220779221</v>
      </c>
      <c r="G325">
        <f t="shared" si="38"/>
        <v>84.567472788635129</v>
      </c>
      <c r="H325">
        <f t="shared" si="39"/>
        <v>6.9409242279318031</v>
      </c>
      <c r="I325">
        <f t="shared" si="40"/>
        <v>453.3136973310277</v>
      </c>
      <c r="J325">
        <f t="shared" si="41"/>
        <v>36.693922553406736</v>
      </c>
    </row>
    <row r="326" spans="1:10" x14ac:dyDescent="0.25">
      <c r="A326">
        <v>326</v>
      </c>
      <c r="B326">
        <v>380</v>
      </c>
      <c r="C326">
        <v>4.9079769999999998</v>
      </c>
      <c r="D326">
        <f t="shared" si="35"/>
        <v>4.9079769999999995E-2</v>
      </c>
      <c r="E326">
        <f t="shared" si="36"/>
        <v>9.2120366886728799</v>
      </c>
      <c r="F326">
        <f t="shared" si="37"/>
        <v>3.263157894736842</v>
      </c>
      <c r="G326">
        <f t="shared" si="38"/>
        <v>84.861619953455204</v>
      </c>
      <c r="H326">
        <f t="shared" si="39"/>
        <v>-15.037405851521582</v>
      </c>
      <c r="I326">
        <f t="shared" si="40"/>
        <v>470.22465442846169</v>
      </c>
      <c r="J326">
        <f t="shared" si="41"/>
        <v>36.9275781461996</v>
      </c>
    </row>
    <row r="327" spans="1:10" x14ac:dyDescent="0.25">
      <c r="A327">
        <v>327</v>
      </c>
      <c r="B327">
        <v>375</v>
      </c>
      <c r="C327">
        <v>4.9252200000000004</v>
      </c>
      <c r="D327">
        <f t="shared" si="35"/>
        <v>4.9252200000000003E-2</v>
      </c>
      <c r="E327">
        <f t="shared" si="36"/>
        <v>9.1764568811630749</v>
      </c>
      <c r="F327">
        <f t="shared" si="37"/>
        <v>3.3066666666666666</v>
      </c>
      <c r="G327">
        <f t="shared" si="38"/>
        <v>84.207360891845141</v>
      </c>
      <c r="H327">
        <f t="shared" si="39"/>
        <v>-8.5705184027146153</v>
      </c>
      <c r="I327">
        <f t="shared" si="40"/>
        <v>487.58657038182741</v>
      </c>
      <c r="J327">
        <f t="shared" si="41"/>
        <v>37.167464554800276</v>
      </c>
    </row>
    <row r="328" spans="1:10" x14ac:dyDescent="0.25">
      <c r="A328">
        <v>328</v>
      </c>
      <c r="B328">
        <v>370</v>
      </c>
      <c r="C328">
        <v>4.9354009999999997</v>
      </c>
      <c r="D328">
        <f t="shared" si="35"/>
        <v>4.9354009999999997E-2</v>
      </c>
      <c r="E328">
        <f t="shared" si="36"/>
        <v>9.1555660654836384</v>
      </c>
      <c r="F328">
        <f t="shared" si="37"/>
        <v>3.3513513513513513</v>
      </c>
      <c r="G328">
        <f t="shared" si="38"/>
        <v>83.824389979435551</v>
      </c>
      <c r="H328">
        <f t="shared" si="39"/>
        <v>0.10046296526327431</v>
      </c>
      <c r="I328">
        <f t="shared" si="40"/>
        <v>505.41772730690582</v>
      </c>
      <c r="J328">
        <f t="shared" si="41"/>
        <v>37.413834379849618</v>
      </c>
    </row>
    <row r="329" spans="1:10" x14ac:dyDescent="0.25">
      <c r="A329">
        <v>329</v>
      </c>
      <c r="B329">
        <v>365</v>
      </c>
      <c r="C329">
        <v>4.9352780000000003</v>
      </c>
      <c r="D329">
        <f t="shared" si="35"/>
        <v>4.9352780000000006E-2</v>
      </c>
      <c r="E329">
        <f t="shared" si="36"/>
        <v>9.1558179386625049</v>
      </c>
      <c r="F329">
        <f t="shared" si="37"/>
        <v>3.3972602739726026</v>
      </c>
      <c r="G329">
        <f t="shared" si="38"/>
        <v>83.829002125934124</v>
      </c>
      <c r="H329">
        <f t="shared" si="39"/>
        <v>1.6167169847333189</v>
      </c>
      <c r="I329">
        <f t="shared" si="40"/>
        <v>523.73740907924639</v>
      </c>
      <c r="J329">
        <f t="shared" si="41"/>
        <v>37.666954063119483</v>
      </c>
    </row>
    <row r="330" spans="1:10" x14ac:dyDescent="0.25">
      <c r="A330">
        <v>330</v>
      </c>
      <c r="B330">
        <v>360</v>
      </c>
      <c r="C330">
        <v>4.9332450000000003</v>
      </c>
      <c r="D330">
        <f t="shared" si="35"/>
        <v>4.933245E-2</v>
      </c>
      <c r="E330">
        <f t="shared" si="36"/>
        <v>9.1599828370879877</v>
      </c>
      <c r="F330">
        <f t="shared" si="37"/>
        <v>3.4444444444444446</v>
      </c>
      <c r="G330">
        <f t="shared" si="38"/>
        <v>83.905285575746504</v>
      </c>
      <c r="H330">
        <f t="shared" si="39"/>
        <v>-80.65905839081843</v>
      </c>
      <c r="I330">
        <f t="shared" si="40"/>
        <v>542.56597090081914</v>
      </c>
      <c r="J330">
        <f t="shared" si="41"/>
        <v>37.927104848702406</v>
      </c>
    </row>
    <row r="331" spans="1:10" x14ac:dyDescent="0.25">
      <c r="A331">
        <v>331</v>
      </c>
      <c r="B331">
        <v>355</v>
      </c>
      <c r="C331">
        <v>5.0410170000000001</v>
      </c>
      <c r="D331">
        <f t="shared" si="35"/>
        <v>5.0410170000000004E-2</v>
      </c>
      <c r="E331">
        <f t="shared" si="36"/>
        <v>8.9438385670929978</v>
      </c>
      <c r="F331">
        <f t="shared" si="37"/>
        <v>3.492957746478873</v>
      </c>
      <c r="G331">
        <f t="shared" si="38"/>
        <v>79.992248314220134</v>
      </c>
      <c r="H331">
        <f t="shared" si="39"/>
        <v>-19.999555321164852</v>
      </c>
      <c r="I331">
        <f t="shared" si="40"/>
        <v>561.92491474553412</v>
      </c>
      <c r="J331">
        <f t="shared" si="41"/>
        <v>38.194583825428509</v>
      </c>
    </row>
    <row r="332" spans="1:10" x14ac:dyDescent="0.25">
      <c r="A332">
        <v>332</v>
      </c>
      <c r="B332">
        <v>350</v>
      </c>
      <c r="C332">
        <v>5.0696960000000004</v>
      </c>
      <c r="D332">
        <f t="shared" si="35"/>
        <v>5.0696960000000006E-2</v>
      </c>
      <c r="E332">
        <f t="shared" si="36"/>
        <v>8.8878727812598779</v>
      </c>
      <c r="F332">
        <f t="shared" si="37"/>
        <v>3.5428571428571427</v>
      </c>
      <c r="G332">
        <f t="shared" si="38"/>
        <v>78.994282575860197</v>
      </c>
      <c r="H332">
        <f t="shared" si="39"/>
        <v>-52.442309490378427</v>
      </c>
      <c r="I332">
        <f t="shared" si="40"/>
        <v>581.83697127152709</v>
      </c>
      <c r="J332">
        <f t="shared" si="41"/>
        <v>38.469705058632499</v>
      </c>
    </row>
    <row r="333" spans="1:10" x14ac:dyDescent="0.25">
      <c r="A333">
        <v>333</v>
      </c>
      <c r="B333">
        <v>345</v>
      </c>
      <c r="C333">
        <v>5.149686</v>
      </c>
      <c r="D333">
        <f t="shared" si="35"/>
        <v>5.1496859999999998E-2</v>
      </c>
      <c r="E333">
        <f t="shared" si="36"/>
        <v>8.7350782804025293</v>
      </c>
      <c r="F333">
        <f t="shared" si="37"/>
        <v>3.5942028985507246</v>
      </c>
      <c r="G333">
        <f t="shared" si="38"/>
        <v>76.301592564760014</v>
      </c>
      <c r="H333">
        <f t="shared" si="39"/>
        <v>-15.706085038626407</v>
      </c>
      <c r="I333">
        <f t="shared" si="40"/>
        <v>602.32618885624447</v>
      </c>
      <c r="J333">
        <f t="shared" si="41"/>
        <v>38.752800820335153</v>
      </c>
    </row>
    <row r="334" spans="1:10" x14ac:dyDescent="0.25">
      <c r="A334">
        <v>334</v>
      </c>
      <c r="B334">
        <v>340</v>
      </c>
      <c r="C334">
        <v>5.1751509999999996</v>
      </c>
      <c r="D334">
        <f t="shared" si="35"/>
        <v>5.1751509999999994E-2</v>
      </c>
      <c r="E334">
        <f t="shared" si="36"/>
        <v>8.6874295917866</v>
      </c>
      <c r="F334">
        <f t="shared" si="37"/>
        <v>3.6470588235294117</v>
      </c>
      <c r="G334">
        <f t="shared" si="38"/>
        <v>75.471432912249497</v>
      </c>
      <c r="H334">
        <f t="shared" si="39"/>
        <v>-59.151426352117902</v>
      </c>
      <c r="I334">
        <f t="shared" si="40"/>
        <v>623.41803048757106</v>
      </c>
      <c r="J334">
        <f t="shared" si="41"/>
        <v>39.044222927970246</v>
      </c>
    </row>
    <row r="335" spans="1:10" x14ac:dyDescent="0.25">
      <c r="A335">
        <v>335</v>
      </c>
      <c r="B335">
        <v>335</v>
      </c>
      <c r="C335">
        <v>5.2777659999999997</v>
      </c>
      <c r="D335">
        <f t="shared" ref="D335:D362" si="42">C335/100</f>
        <v>5.2777659999999997E-2</v>
      </c>
      <c r="E335">
        <f t="shared" ref="E335:E362" si="43">((1-D335)^2)/(2*D335)</f>
        <v>8.500094181847734</v>
      </c>
      <c r="F335">
        <f t="shared" ref="F335:F362" si="44">1240/B335</f>
        <v>3.7014925373134329</v>
      </c>
      <c r="G335">
        <f t="shared" ref="G335:G362" si="45">(E335)^2</f>
        <v>72.251601100281704</v>
      </c>
      <c r="H335">
        <f t="shared" ref="H335:H362" si="46">(G336-G335)/(F336-F335)</f>
        <v>-59.089991154986144</v>
      </c>
      <c r="I335">
        <f t="shared" ref="I335:I362" si="47">$R$4*F335+$R$5</f>
        <v>645.13947933177315</v>
      </c>
      <c r="J335">
        <f t="shared" ref="J335:J362" si="48">$O$10*F335+$O$11</f>
        <v>39.344344202997426</v>
      </c>
    </row>
    <row r="336" spans="1:10" x14ac:dyDescent="0.25">
      <c r="A336">
        <v>336</v>
      </c>
      <c r="B336">
        <v>330</v>
      </c>
      <c r="C336">
        <v>5.3903020000000001</v>
      </c>
      <c r="D336">
        <f t="shared" si="42"/>
        <v>5.3903020000000003E-2</v>
      </c>
      <c r="E336">
        <f t="shared" si="43"/>
        <v>8.302869631099707</v>
      </c>
      <c r="F336">
        <f t="shared" si="44"/>
        <v>3.7575757575757578</v>
      </c>
      <c r="G336">
        <f t="shared" si="45"/>
        <v>68.937644111037784</v>
      </c>
      <c r="H336">
        <f t="shared" si="46"/>
        <v>1.6972072557134441</v>
      </c>
      <c r="I336">
        <f t="shared" si="47"/>
        <v>667.51915389852684</v>
      </c>
      <c r="J336">
        <f t="shared" si="48"/>
        <v>39.653560062116341</v>
      </c>
    </row>
    <row r="337" spans="1:10" x14ac:dyDescent="0.25">
      <c r="A337">
        <v>337</v>
      </c>
      <c r="B337">
        <v>325</v>
      </c>
      <c r="C337">
        <v>5.3868619999999998</v>
      </c>
      <c r="D337">
        <f t="shared" si="42"/>
        <v>5.3868619999999999E-2</v>
      </c>
      <c r="E337">
        <f t="shared" si="43"/>
        <v>8.3087759461881916</v>
      </c>
      <c r="F337">
        <f t="shared" si="44"/>
        <v>3.8153846153846156</v>
      </c>
      <c r="G337">
        <f t="shared" si="45"/>
        <v>69.035757723955484</v>
      </c>
      <c r="H337">
        <f t="shared" si="46"/>
        <v>-100.74185002762711</v>
      </c>
      <c r="I337">
        <f t="shared" si="47"/>
        <v>690.5874338365652</v>
      </c>
      <c r="J337">
        <f t="shared" si="48"/>
        <v>39.97229025536199</v>
      </c>
    </row>
    <row r="338" spans="1:10" x14ac:dyDescent="0.25">
      <c r="A338">
        <v>338</v>
      </c>
      <c r="B338">
        <v>320</v>
      </c>
      <c r="C338">
        <v>5.6109869999999997</v>
      </c>
      <c r="D338">
        <f t="shared" si="42"/>
        <v>5.6109869999999999E-2</v>
      </c>
      <c r="E338">
        <f t="shared" si="43"/>
        <v>7.9391431267922812</v>
      </c>
      <c r="F338">
        <f t="shared" si="44"/>
        <v>3.875</v>
      </c>
      <c r="G338">
        <f t="shared" si="45"/>
        <v>63.02999358769312</v>
      </c>
      <c r="H338">
        <f t="shared" si="46"/>
        <v>7.7225528846122193</v>
      </c>
      <c r="I338">
        <f t="shared" si="47"/>
        <v>714.37659752266723</v>
      </c>
      <c r="J338">
        <f t="shared" si="48"/>
        <v>40.300980767146569</v>
      </c>
    </row>
    <row r="339" spans="1:10" x14ac:dyDescent="0.25">
      <c r="A339">
        <v>339</v>
      </c>
      <c r="B339">
        <v>315</v>
      </c>
      <c r="C339">
        <v>5.5921900000000004</v>
      </c>
      <c r="D339">
        <f t="shared" si="42"/>
        <v>5.5921900000000004E-2</v>
      </c>
      <c r="E339">
        <f t="shared" si="43"/>
        <v>7.9690019375200949</v>
      </c>
      <c r="F339">
        <f t="shared" si="44"/>
        <v>3.9365079365079363</v>
      </c>
      <c r="G339">
        <f t="shared" si="45"/>
        <v>63.504991880199029</v>
      </c>
      <c r="H339">
        <f t="shared" si="46"/>
        <v>6.1024847741977624</v>
      </c>
      <c r="I339">
        <f t="shared" si="47"/>
        <v>738.92097275435981</v>
      </c>
      <c r="J339">
        <f t="shared" si="48"/>
        <v>40.640105898352871</v>
      </c>
    </row>
    <row r="340" spans="1:10" x14ac:dyDescent="0.25">
      <c r="A340">
        <v>340</v>
      </c>
      <c r="B340">
        <v>310</v>
      </c>
      <c r="C340">
        <v>5.5770020000000002</v>
      </c>
      <c r="D340">
        <f t="shared" si="42"/>
        <v>5.5770020000000003E-2</v>
      </c>
      <c r="E340">
        <f t="shared" si="43"/>
        <v>7.993275375648067</v>
      </c>
      <c r="F340">
        <f t="shared" si="44"/>
        <v>4</v>
      </c>
      <c r="G340">
        <f t="shared" si="45"/>
        <v>63.892451230941745</v>
      </c>
      <c r="H340">
        <f t="shared" si="46"/>
        <v>-140.44333077476313</v>
      </c>
      <c r="I340">
        <f t="shared" si="47"/>
        <v>764.25710202578443</v>
      </c>
      <c r="J340">
        <f t="shared" si="48"/>
        <v>40.990170549920677</v>
      </c>
    </row>
    <row r="341" spans="1:10" x14ac:dyDescent="0.25">
      <c r="A341">
        <v>341</v>
      </c>
      <c r="B341">
        <v>305</v>
      </c>
      <c r="C341">
        <v>5.9773490000000002</v>
      </c>
      <c r="D341">
        <f t="shared" si="42"/>
        <v>5.9773490000000006E-2</v>
      </c>
      <c r="E341">
        <f t="shared" si="43"/>
        <v>7.3947990163095714</v>
      </c>
      <c r="F341">
        <f t="shared" si="44"/>
        <v>4.0655737704918034</v>
      </c>
      <c r="G341">
        <f t="shared" si="45"/>
        <v>54.683052491613005</v>
      </c>
      <c r="H341">
        <f t="shared" si="46"/>
        <v>27.895359426039985</v>
      </c>
      <c r="I341">
        <f t="shared" si="47"/>
        <v>790.42392406020667</v>
      </c>
      <c r="J341">
        <f t="shared" si="48"/>
        <v>41.351712731048082</v>
      </c>
    </row>
    <row r="342" spans="1:10" x14ac:dyDescent="0.25">
      <c r="A342">
        <v>342</v>
      </c>
      <c r="B342">
        <v>300</v>
      </c>
      <c r="C342">
        <v>5.8878399999999997</v>
      </c>
      <c r="D342">
        <f t="shared" si="42"/>
        <v>5.8878399999999997E-2</v>
      </c>
      <c r="E342">
        <f t="shared" si="43"/>
        <v>7.521517789092095</v>
      </c>
      <c r="F342">
        <f t="shared" si="44"/>
        <v>4.1333333333333337</v>
      </c>
      <c r="G342">
        <f t="shared" si="45"/>
        <v>56.573229851628838</v>
      </c>
      <c r="H342">
        <f t="shared" si="46"/>
        <v>-10.270095785739342</v>
      </c>
      <c r="I342">
        <f t="shared" si="47"/>
        <v>817.4629734957764</v>
      </c>
      <c r="J342">
        <f t="shared" si="48"/>
        <v>41.725306318213065</v>
      </c>
    </row>
    <row r="343" spans="1:10" x14ac:dyDescent="0.25">
      <c r="B343">
        <v>295</v>
      </c>
      <c r="C343">
        <v>5.9214140000000004</v>
      </c>
      <c r="D343">
        <f t="shared" si="42"/>
        <v>5.9214140000000005E-2</v>
      </c>
      <c r="E343">
        <f t="shared" si="43"/>
        <v>7.4735361720692008</v>
      </c>
      <c r="F343">
        <f t="shared" si="44"/>
        <v>4.2033898305084749</v>
      </c>
      <c r="G343">
        <f t="shared" si="45"/>
        <v>55.853742915226761</v>
      </c>
      <c r="H343">
        <f t="shared" si="46"/>
        <v>-15.555152087366404</v>
      </c>
      <c r="I343">
        <f t="shared" si="47"/>
        <v>845.41860087831424</v>
      </c>
      <c r="J343">
        <f t="shared" si="48"/>
        <v>42.11156409477347</v>
      </c>
    </row>
    <row r="344" spans="1:10" x14ac:dyDescent="0.25">
      <c r="B344">
        <v>290</v>
      </c>
      <c r="C344">
        <v>5.9752470000000004</v>
      </c>
      <c r="D344">
        <f t="shared" si="42"/>
        <v>5.9752470000000002E-2</v>
      </c>
      <c r="E344">
        <f t="shared" si="43"/>
        <v>7.3977311538008452</v>
      </c>
      <c r="F344">
        <f t="shared" si="44"/>
        <v>4.2758620689655169</v>
      </c>
      <c r="G344">
        <f t="shared" si="45"/>
        <v>54.726426223915588</v>
      </c>
      <c r="H344">
        <f t="shared" si="46"/>
        <v>-5.1659566685820275</v>
      </c>
      <c r="I344">
        <f t="shared" si="47"/>
        <v>874.33821541197403</v>
      </c>
      <c r="J344">
        <f t="shared" si="48"/>
        <v>42.511141105008363</v>
      </c>
    </row>
    <row r="345" spans="1:10" x14ac:dyDescent="0.25">
      <c r="B345">
        <v>285</v>
      </c>
      <c r="C345">
        <v>5.99411</v>
      </c>
      <c r="D345">
        <f t="shared" si="42"/>
        <v>5.9941099999999997E-2</v>
      </c>
      <c r="E345">
        <f t="shared" si="43"/>
        <v>7.3714924773586912</v>
      </c>
      <c r="F345">
        <f t="shared" si="44"/>
        <v>4.3508771929824563</v>
      </c>
      <c r="G345">
        <f t="shared" si="45"/>
        <v>54.338901343755772</v>
      </c>
      <c r="H345">
        <f t="shared" si="46"/>
        <v>30.42618670842397</v>
      </c>
      <c r="I345">
        <f t="shared" si="47"/>
        <v>904.27255326260479</v>
      </c>
      <c r="J345">
        <f t="shared" si="48"/>
        <v>42.924738361216427</v>
      </c>
    </row>
    <row r="346" spans="1:10" x14ac:dyDescent="0.25">
      <c r="B346">
        <v>280</v>
      </c>
      <c r="C346">
        <v>5.8818549999999998</v>
      </c>
      <c r="D346">
        <f t="shared" si="42"/>
        <v>5.8818549999999997E-2</v>
      </c>
      <c r="E346">
        <f t="shared" si="43"/>
        <v>7.5301288609129475</v>
      </c>
      <c r="F346">
        <f t="shared" si="44"/>
        <v>4.4285714285714288</v>
      </c>
      <c r="G346">
        <f t="shared" si="45"/>
        <v>56.702840661954127</v>
      </c>
      <c r="H346">
        <f t="shared" si="46"/>
        <v>12.530581459432694</v>
      </c>
      <c r="I346">
        <f t="shared" si="47"/>
        <v>935.27597460790071</v>
      </c>
      <c r="J346">
        <f t="shared" si="48"/>
        <v>43.353106948003344</v>
      </c>
    </row>
    <row r="347" spans="1:10" x14ac:dyDescent="0.25">
      <c r="B347">
        <v>275</v>
      </c>
      <c r="C347">
        <v>5.8359069999999997</v>
      </c>
      <c r="D347">
        <f t="shared" si="42"/>
        <v>5.8359069999999999E-2</v>
      </c>
      <c r="E347">
        <f t="shared" si="43"/>
        <v>7.5968280598993863</v>
      </c>
      <c r="F347">
        <f t="shared" si="44"/>
        <v>4.5090909090909088</v>
      </c>
      <c r="G347">
        <f t="shared" si="45"/>
        <v>57.711796571674675</v>
      </c>
      <c r="H347">
        <f t="shared" si="46"/>
        <v>-8.7870345768334417</v>
      </c>
      <c r="I347">
        <f t="shared" si="47"/>
        <v>967.4067930930255</v>
      </c>
      <c r="J347">
        <f t="shared" si="48"/>
        <v>43.797052574309781</v>
      </c>
    </row>
    <row r="348" spans="1:10" x14ac:dyDescent="0.25">
      <c r="B348">
        <v>270</v>
      </c>
      <c r="C348">
        <v>5.8692089999999997</v>
      </c>
      <c r="D348">
        <f t="shared" si="42"/>
        <v>5.8692089999999995E-2</v>
      </c>
      <c r="E348">
        <f t="shared" si="43"/>
        <v>7.5483815743191984</v>
      </c>
      <c r="F348">
        <f t="shared" si="44"/>
        <v>4.5925925925925926</v>
      </c>
      <c r="G348">
        <f t="shared" si="45"/>
        <v>56.978064391521578</v>
      </c>
      <c r="H348">
        <f t="shared" si="46"/>
        <v>20.699274054475584</v>
      </c>
      <c r="I348">
        <f t="shared" si="47"/>
        <v>1000.7276418924143</v>
      </c>
      <c r="J348">
        <f t="shared" si="48"/>
        <v>44.257440631220163</v>
      </c>
    </row>
    <row r="349" spans="1:10" x14ac:dyDescent="0.25">
      <c r="B349">
        <v>265</v>
      </c>
      <c r="C349">
        <v>5.7888279999999996</v>
      </c>
      <c r="D349">
        <f t="shared" si="42"/>
        <v>5.7888279999999993E-2</v>
      </c>
      <c r="E349">
        <f t="shared" si="43"/>
        <v>7.6662710738802264</v>
      </c>
      <c r="F349">
        <f t="shared" si="44"/>
        <v>4.6792452830188678</v>
      </c>
      <c r="G349">
        <f t="shared" si="45"/>
        <v>58.771712178212681</v>
      </c>
      <c r="H349">
        <f t="shared" si="46"/>
        <v>10.453289034708286</v>
      </c>
      <c r="I349">
        <f t="shared" si="47"/>
        <v>1035.3058812125346</v>
      </c>
      <c r="J349">
        <f t="shared" si="48"/>
        <v>44.735201822353581</v>
      </c>
    </row>
    <row r="350" spans="1:10" x14ac:dyDescent="0.25">
      <c r="B350">
        <v>260</v>
      </c>
      <c r="C350">
        <v>5.7480270000000004</v>
      </c>
      <c r="D350">
        <f t="shared" si="42"/>
        <v>5.7480270000000007E-2</v>
      </c>
      <c r="E350">
        <f t="shared" si="43"/>
        <v>7.7273770759886204</v>
      </c>
      <c r="F350">
        <f t="shared" si="44"/>
        <v>4.7692307692307692</v>
      </c>
      <c r="G350">
        <f t="shared" si="45"/>
        <v>59.712356474514444</v>
      </c>
      <c r="H350">
        <f t="shared" si="46"/>
        <v>-2.4279663616842591</v>
      </c>
      <c r="I350">
        <f t="shared" si="47"/>
        <v>1071.2140528141981</v>
      </c>
      <c r="J350">
        <f t="shared" si="48"/>
        <v>45.231338443915206</v>
      </c>
    </row>
    <row r="351" spans="1:10" x14ac:dyDescent="0.25">
      <c r="B351">
        <v>255</v>
      </c>
      <c r="C351">
        <v>5.7577930000000004</v>
      </c>
      <c r="D351">
        <f t="shared" si="42"/>
        <v>5.7577930000000006E-2</v>
      </c>
      <c r="E351">
        <f t="shared" si="43"/>
        <v>7.7126718347037206</v>
      </c>
      <c r="F351">
        <f t="shared" si="44"/>
        <v>4.8627450980392153</v>
      </c>
      <c r="G351">
        <f t="shared" si="45"/>
        <v>59.485306829832055</v>
      </c>
      <c r="H351">
        <f t="shared" si="46"/>
        <v>-12.741313559025135</v>
      </c>
      <c r="I351">
        <f t="shared" si="47"/>
        <v>1108.5303880080835</v>
      </c>
      <c r="J351">
        <f t="shared" si="48"/>
        <v>45.746931403577278</v>
      </c>
    </row>
    <row r="352" spans="1:10" x14ac:dyDescent="0.25">
      <c r="B352">
        <v>250</v>
      </c>
      <c r="C352">
        <v>5.8120229999999999</v>
      </c>
      <c r="D352">
        <f t="shared" si="42"/>
        <v>5.8120230000000002E-2</v>
      </c>
      <c r="E352">
        <f t="shared" si="43"/>
        <v>7.631916641892615</v>
      </c>
      <c r="F352">
        <f t="shared" si="44"/>
        <v>4.96</v>
      </c>
      <c r="G352">
        <f t="shared" si="45"/>
        <v>58.246151628797449</v>
      </c>
      <c r="H352">
        <f t="shared" si="46"/>
        <v>-11.393304154214787</v>
      </c>
      <c r="I352">
        <f t="shared" si="47"/>
        <v>1147.3393766097247</v>
      </c>
      <c r="J352">
        <f t="shared" si="48"/>
        <v>46.283148081625853</v>
      </c>
    </row>
    <row r="353" spans="2:10" x14ac:dyDescent="0.25">
      <c r="B353">
        <v>245</v>
      </c>
      <c r="C353">
        <v>5.8639590000000004</v>
      </c>
      <c r="D353">
        <f t="shared" si="42"/>
        <v>5.8639590000000005E-2</v>
      </c>
      <c r="E353">
        <f t="shared" si="43"/>
        <v>7.5559824132072553</v>
      </c>
      <c r="F353">
        <f t="shared" si="44"/>
        <v>5.0612244897959187</v>
      </c>
      <c r="G353">
        <f t="shared" si="45"/>
        <v>57.092870228697336</v>
      </c>
      <c r="H353">
        <f t="shared" si="46"/>
        <v>28.734453782271448</v>
      </c>
      <c r="I353">
        <f t="shared" si="47"/>
        <v>1187.7324055624533</v>
      </c>
      <c r="J353">
        <f t="shared" si="48"/>
        <v>46.841251154696806</v>
      </c>
    </row>
    <row r="354" spans="2:10" x14ac:dyDescent="0.25">
      <c r="B354">
        <v>240</v>
      </c>
      <c r="C354">
        <v>5.7305080000000004</v>
      </c>
      <c r="D354">
        <f t="shared" si="42"/>
        <v>5.7305080000000001E-2</v>
      </c>
      <c r="E354">
        <f t="shared" si="43"/>
        <v>7.7538824847099628</v>
      </c>
      <c r="F354">
        <f t="shared" si="44"/>
        <v>5.166666666666667</v>
      </c>
      <c r="G354">
        <f t="shared" si="45"/>
        <v>60.122693586691945</v>
      </c>
      <c r="H354">
        <f t="shared" si="46"/>
        <v>66.842538073022126</v>
      </c>
      <c r="I354">
        <f t="shared" si="47"/>
        <v>1229.8084773882119</v>
      </c>
      <c r="J354">
        <f t="shared" si="48"/>
        <v>47.422608522479052</v>
      </c>
    </row>
    <row r="355" spans="2:10" x14ac:dyDescent="0.25">
      <c r="B355">
        <v>235</v>
      </c>
      <c r="C355">
        <v>5.4425689999999998</v>
      </c>
      <c r="D355">
        <f t="shared" si="42"/>
        <v>5.4425689999999999E-2</v>
      </c>
      <c r="E355">
        <f t="shared" si="43"/>
        <v>8.2140508988675762</v>
      </c>
      <c r="F355">
        <f t="shared" si="44"/>
        <v>5.2765957446808507</v>
      </c>
      <c r="G355">
        <f t="shared" si="45"/>
        <v>67.47063216918724</v>
      </c>
      <c r="H355">
        <f t="shared" si="46"/>
        <v>33.357111318977353</v>
      </c>
      <c r="I355">
        <f t="shared" si="47"/>
        <v>1273.6750203554921</v>
      </c>
      <c r="J355">
        <f t="shared" si="48"/>
        <v>48.028704501656279</v>
      </c>
    </row>
    <row r="356" spans="2:10" x14ac:dyDescent="0.25">
      <c r="B356">
        <v>230</v>
      </c>
      <c r="C356">
        <v>5.3094299999999999</v>
      </c>
      <c r="D356">
        <f t="shared" si="42"/>
        <v>5.3094299999999997E-2</v>
      </c>
      <c r="E356">
        <f t="shared" si="43"/>
        <v>8.4437538934734047</v>
      </c>
      <c r="F356">
        <f t="shared" si="44"/>
        <v>5.3913043478260869</v>
      </c>
      <c r="G356">
        <f t="shared" si="45"/>
        <v>71.296979813547281</v>
      </c>
      <c r="H356">
        <f t="shared" si="46"/>
        <v>32.829871423273985</v>
      </c>
      <c r="I356">
        <f t="shared" si="47"/>
        <v>1319.4488043213501</v>
      </c>
      <c r="J356">
        <f t="shared" si="48"/>
        <v>48.661152479928177</v>
      </c>
    </row>
    <row r="357" spans="2:10" x14ac:dyDescent="0.25">
      <c r="B357">
        <v>225</v>
      </c>
      <c r="C357">
        <v>5.1826239999999997</v>
      </c>
      <c r="D357">
        <f t="shared" si="42"/>
        <v>5.1826239999999996E-2</v>
      </c>
      <c r="E357">
        <f t="shared" si="43"/>
        <v>8.673535637087868</v>
      </c>
      <c r="F357">
        <f t="shared" si="44"/>
        <v>5.5111111111111111</v>
      </c>
      <c r="G357">
        <f t="shared" si="45"/>
        <v>75.230220447833247</v>
      </c>
      <c r="H357">
        <f t="shared" si="46"/>
        <v>80.022549256992733</v>
      </c>
      <c r="I357">
        <f t="shared" si="47"/>
        <v>1367.2569786856907</v>
      </c>
      <c r="J357">
        <f t="shared" si="48"/>
        <v>49.321709257234374</v>
      </c>
    </row>
    <row r="358" spans="2:10" x14ac:dyDescent="0.25">
      <c r="B358">
        <v>220</v>
      </c>
      <c r="C358">
        <v>4.8977449999999996</v>
      </c>
      <c r="D358">
        <f t="shared" si="42"/>
        <v>4.8977449999999999E-2</v>
      </c>
      <c r="E358">
        <f t="shared" si="43"/>
        <v>9.2332684797646927</v>
      </c>
      <c r="F358">
        <f t="shared" si="44"/>
        <v>5.6363636363636367</v>
      </c>
      <c r="G358">
        <f t="shared" si="45"/>
        <v>85.253246819416205</v>
      </c>
      <c r="H358">
        <f t="shared" si="46"/>
        <v>3.240781196441203</v>
      </c>
      <c r="I358">
        <f t="shared" si="47"/>
        <v>1417.2382518847739</v>
      </c>
      <c r="J358">
        <f t="shared" si="48"/>
        <v>50.012291342599951</v>
      </c>
    </row>
    <row r="359" spans="2:10" x14ac:dyDescent="0.25">
      <c r="B359">
        <v>215</v>
      </c>
      <c r="C359">
        <v>4.8867209999999996</v>
      </c>
      <c r="D359">
        <f t="shared" si="42"/>
        <v>4.8867209999999994E-2</v>
      </c>
      <c r="E359">
        <f t="shared" si="43"/>
        <v>9.2562434423121775</v>
      </c>
      <c r="F359">
        <f t="shared" si="44"/>
        <v>5.7674418604651159</v>
      </c>
      <c r="G359">
        <f t="shared" si="45"/>
        <v>85.678042663347185</v>
      </c>
      <c r="H359">
        <f t="shared" si="46"/>
        <v>-40.129804262540283</v>
      </c>
      <c r="I359">
        <f t="shared" si="47"/>
        <v>1469.5442354652091</v>
      </c>
      <c r="J359">
        <f t="shared" si="48"/>
        <v>50.734993524959265</v>
      </c>
    </row>
    <row r="360" spans="2:10" x14ac:dyDescent="0.25">
      <c r="B360">
        <v>210</v>
      </c>
      <c r="C360">
        <v>5.036035</v>
      </c>
      <c r="D360">
        <f t="shared" si="42"/>
        <v>5.0360349999999998E-2</v>
      </c>
      <c r="E360">
        <f t="shared" si="43"/>
        <v>8.9536258668984861</v>
      </c>
      <c r="F360">
        <f t="shared" si="44"/>
        <v>5.9047619047619051</v>
      </c>
      <c r="G360">
        <f t="shared" si="45"/>
        <v>80.167416164393671</v>
      </c>
      <c r="H360">
        <f t="shared" si="46"/>
        <v>-75.559410918747588</v>
      </c>
      <c r="I360">
        <f t="shared" si="47"/>
        <v>1524.3409801685234</v>
      </c>
      <c r="J360">
        <f t="shared" si="48"/>
        <v>51.492110096954747</v>
      </c>
    </row>
    <row r="361" spans="2:10" x14ac:dyDescent="0.25">
      <c r="B361">
        <v>205</v>
      </c>
      <c r="C361">
        <v>5.3781379999999999</v>
      </c>
      <c r="D361">
        <f t="shared" si="42"/>
        <v>5.3781379999999997E-2</v>
      </c>
      <c r="E361">
        <f t="shared" si="43"/>
        <v>8.3237886126639413</v>
      </c>
      <c r="F361">
        <f t="shared" si="44"/>
        <v>6.0487804878048781</v>
      </c>
      <c r="G361">
        <f t="shared" si="45"/>
        <v>69.285456868313901</v>
      </c>
      <c r="H361">
        <f t="shared" si="46"/>
        <v>-69.225563212867641</v>
      </c>
      <c r="I361">
        <f t="shared" si="47"/>
        <v>1581.8107368085839</v>
      </c>
      <c r="J361">
        <f t="shared" si="48"/>
        <v>52.286159184657322</v>
      </c>
    </row>
    <row r="362" spans="2:10" x14ac:dyDescent="0.25">
      <c r="B362">
        <v>200</v>
      </c>
      <c r="C362">
        <v>5.7868339999999998</v>
      </c>
      <c r="D362">
        <f t="shared" si="42"/>
        <v>5.7868339999999997E-2</v>
      </c>
      <c r="E362">
        <f t="shared" si="43"/>
        <v>7.6692373133077236</v>
      </c>
      <c r="F362">
        <f t="shared" si="44"/>
        <v>6.2</v>
      </c>
      <c r="G362">
        <f t="shared" si="45"/>
        <v>58.817200967831468</v>
      </c>
      <c r="H362">
        <f t="shared" si="46"/>
        <v>9.4866453173921723</v>
      </c>
      <c r="I362">
        <f t="shared" si="47"/>
        <v>1642.1539812806477</v>
      </c>
      <c r="J362">
        <f t="shared" si="48"/>
        <v>53.119910726745033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342"/>
  <sheetViews>
    <sheetView workbookViewId="0">
      <pane ySplit="1" topLeftCell="A2" activePane="bottomLeft" state="frozen"/>
      <selection pane="bottomLeft" activeCell="L17" sqref="L17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900</v>
      </c>
      <c r="C2">
        <v>30.483989000000001</v>
      </c>
      <c r="D2">
        <f t="shared" ref="D2:D65" si="0">C2/100</f>
        <v>0.30483989</v>
      </c>
      <c r="E2">
        <f t="shared" ref="E2:E65" si="1">((1-D2)^2)/(2*D2)</f>
        <v>0.79262523440618626</v>
      </c>
      <c r="F2">
        <f t="shared" ref="F2:F65" si="2">1240/B2</f>
        <v>1.3777777777777778</v>
      </c>
      <c r="G2">
        <f>(E2)^2</f>
        <v>0.62825476221746168</v>
      </c>
      <c r="H2">
        <f>(G3-G2)/(F3-F2)</f>
        <v>-5.2808446397557578</v>
      </c>
      <c r="I2">
        <f t="shared" ref="I2:I65" si="3">$R$4*F2+$R$5</f>
        <v>-220.79474823782874</v>
      </c>
      <c r="J2">
        <f t="shared" ref="J2:J65" si="4">$O$10*F2+$O$11</f>
        <v>0.41508435998197868</v>
      </c>
      <c r="L2" t="s">
        <v>9</v>
      </c>
      <c r="N2">
        <v>1.5</v>
      </c>
      <c r="O2">
        <f>MATCH(N2,F:F,1)</f>
        <v>16</v>
      </c>
      <c r="P2" t="s">
        <v>10</v>
      </c>
      <c r="R2">
        <v>3.5</v>
      </c>
      <c r="S2">
        <f>MATCH(R2,F:F,1)</f>
        <v>111</v>
      </c>
    </row>
    <row r="3" spans="1:19" x14ac:dyDescent="0.25">
      <c r="A3">
        <v>3</v>
      </c>
      <c r="B3">
        <v>895</v>
      </c>
      <c r="C3">
        <v>31.028682</v>
      </c>
      <c r="D3">
        <f t="shared" si="0"/>
        <v>0.31028682000000002</v>
      </c>
      <c r="E3">
        <f t="shared" si="1"/>
        <v>0.76655571555651714</v>
      </c>
      <c r="F3">
        <f t="shared" si="2"/>
        <v>1.3854748603351956</v>
      </c>
      <c r="G3">
        <f t="shared" ref="G3:G66" si="5">(E3)^2</f>
        <v>0.58760766505236406</v>
      </c>
      <c r="H3">
        <f t="shared" ref="H3:H66" si="6">(G4-G3)/(F4-F3)</f>
        <v>-25.061138439166353</v>
      </c>
      <c r="I3">
        <f t="shared" si="3"/>
        <v>-218.65084452518437</v>
      </c>
      <c r="J3">
        <f t="shared" si="4"/>
        <v>0.44205340444425012</v>
      </c>
    </row>
    <row r="4" spans="1:19" x14ac:dyDescent="0.25">
      <c r="A4">
        <v>4</v>
      </c>
      <c r="B4">
        <v>890</v>
      </c>
      <c r="C4">
        <v>34.372005000000001</v>
      </c>
      <c r="D4">
        <f t="shared" si="0"/>
        <v>0.34372005</v>
      </c>
      <c r="E4">
        <f t="shared" si="1"/>
        <v>0.62653222116661877</v>
      </c>
      <c r="F4">
        <f t="shared" si="2"/>
        <v>1.3932584269662922</v>
      </c>
      <c r="G4">
        <f t="shared" si="5"/>
        <v>0.39254262415997693</v>
      </c>
      <c r="H4">
        <f t="shared" si="6"/>
        <v>-27.936867782095408</v>
      </c>
      <c r="I4">
        <f t="shared" si="3"/>
        <v>-216.48285200677998</v>
      </c>
      <c r="J4">
        <f t="shared" si="4"/>
        <v>0.46932547187800733</v>
      </c>
      <c r="L4" t="s">
        <v>11</v>
      </c>
      <c r="M4" t="s">
        <v>12</v>
      </c>
      <c r="N4" t="s">
        <v>13</v>
      </c>
      <c r="O4">
        <f>VLOOKUP(M6,A:H,6,FALSE)</f>
        <v>2.2142857142857144</v>
      </c>
      <c r="P4" t="s">
        <v>14</v>
      </c>
      <c r="Q4" t="s">
        <v>15</v>
      </c>
      <c r="R4">
        <f>VLOOKUP(M6,A:J,8,FALSE)</f>
        <v>278.53458718306581</v>
      </c>
    </row>
    <row r="5" spans="1:19" x14ac:dyDescent="0.25">
      <c r="A5">
        <v>5</v>
      </c>
      <c r="B5">
        <v>885</v>
      </c>
      <c r="C5">
        <v>41.368309000000004</v>
      </c>
      <c r="D5">
        <f t="shared" si="0"/>
        <v>0.41368309000000003</v>
      </c>
      <c r="E5">
        <f t="shared" si="1"/>
        <v>0.41549621831526645</v>
      </c>
      <c r="F5">
        <f t="shared" si="2"/>
        <v>1.4011299435028248</v>
      </c>
      <c r="G5">
        <f t="shared" si="5"/>
        <v>0.17263710743428756</v>
      </c>
      <c r="H5">
        <f t="shared" si="6"/>
        <v>127.09367723000825</v>
      </c>
      <c r="I5">
        <f t="shared" si="3"/>
        <v>-214.29036239777218</v>
      </c>
      <c r="J5">
        <f t="shared" si="4"/>
        <v>0.49690569826581843</v>
      </c>
      <c r="L5">
        <f>MAX(INDEX(H:H,O2):INDEX(H:H,S2))</f>
        <v>278.53458718306581</v>
      </c>
      <c r="M5">
        <f>MATCH(L5,H:H,0)</f>
        <v>70</v>
      </c>
      <c r="N5" t="s">
        <v>16</v>
      </c>
      <c r="O5">
        <f>VLOOKUP(M6,A:H,7,FALSE)</f>
        <v>12.201644532767622</v>
      </c>
      <c r="Q5" t="s">
        <v>17</v>
      </c>
      <c r="R5">
        <f>O5-R4*O4</f>
        <v>-604.55351280116383</v>
      </c>
    </row>
    <row r="6" spans="1:19" x14ac:dyDescent="0.25">
      <c r="A6">
        <v>6</v>
      </c>
      <c r="B6">
        <v>880</v>
      </c>
      <c r="C6">
        <v>25.499599</v>
      </c>
      <c r="D6">
        <f t="shared" si="0"/>
        <v>0.25499599000000001</v>
      </c>
      <c r="E6">
        <f t="shared" si="1"/>
        <v>1.0883131435048841</v>
      </c>
      <c r="F6">
        <f t="shared" si="2"/>
        <v>1.4090909090909092</v>
      </c>
      <c r="G6">
        <f t="shared" si="5"/>
        <v>1.1844254983254823</v>
      </c>
      <c r="H6">
        <f t="shared" si="6"/>
        <v>-65.392034087800454</v>
      </c>
      <c r="I6">
        <f t="shared" si="3"/>
        <v>-212.07295813411656</v>
      </c>
      <c r="J6">
        <f t="shared" si="4"/>
        <v>0.52479933631712772</v>
      </c>
      <c r="M6">
        <v>70</v>
      </c>
    </row>
    <row r="7" spans="1:19" x14ac:dyDescent="0.25">
      <c r="A7">
        <v>7</v>
      </c>
      <c r="B7">
        <v>875</v>
      </c>
      <c r="C7">
        <v>30.110444999999999</v>
      </c>
      <c r="D7">
        <f t="shared" si="0"/>
        <v>0.30110444999999997</v>
      </c>
      <c r="E7">
        <f t="shared" si="1"/>
        <v>0.81110556454712412</v>
      </c>
      <c r="F7">
        <f t="shared" si="2"/>
        <v>1.417142857142857</v>
      </c>
      <c r="G7">
        <f t="shared" si="5"/>
        <v>0.65789223683930897</v>
      </c>
      <c r="H7">
        <f t="shared" si="6"/>
        <v>-42.58077465874014</v>
      </c>
      <c r="I7">
        <f t="shared" si="3"/>
        <v>-209.83021210744772</v>
      </c>
      <c r="J7">
        <f t="shared" si="4"/>
        <v>0.55301175880330788</v>
      </c>
      <c r="O7" t="s">
        <v>13</v>
      </c>
      <c r="P7" t="s">
        <v>18</v>
      </c>
    </row>
    <row r="8" spans="1:19" x14ac:dyDescent="0.25">
      <c r="A8">
        <v>8</v>
      </c>
      <c r="B8">
        <v>870</v>
      </c>
      <c r="C8">
        <v>36.335042999999999</v>
      </c>
      <c r="D8">
        <f t="shared" si="0"/>
        <v>0.36335043</v>
      </c>
      <c r="E8">
        <f t="shared" si="1"/>
        <v>0.55775725238743334</v>
      </c>
      <c r="F8">
        <f t="shared" si="2"/>
        <v>1.4252873563218391</v>
      </c>
      <c r="G8">
        <f t="shared" si="5"/>
        <v>0.31109315259077902</v>
      </c>
      <c r="H8">
        <f t="shared" si="6"/>
        <v>33.788427265445527</v>
      </c>
      <c r="I8">
        <f t="shared" si="3"/>
        <v>-207.56168739081716</v>
      </c>
      <c r="J8">
        <f t="shared" si="4"/>
        <v>0.58154846200772159</v>
      </c>
      <c r="L8" t="s">
        <v>19</v>
      </c>
      <c r="N8">
        <v>1.5</v>
      </c>
      <c r="O8">
        <f>VLOOKUP(N8,F:I,1,TRUE)</f>
        <v>1.4939759036144578</v>
      </c>
      <c r="P8">
        <f>VLOOKUP(O8,F:I,2,FALSE)</f>
        <v>0.82221945288831222</v>
      </c>
      <c r="R8" t="e">
        <f>INDEX(3,4)</f>
        <v>#REF!</v>
      </c>
    </row>
    <row r="9" spans="1:19" x14ac:dyDescent="0.25">
      <c r="A9">
        <v>9</v>
      </c>
      <c r="B9">
        <v>865</v>
      </c>
      <c r="C9">
        <v>31.002922000000002</v>
      </c>
      <c r="D9">
        <f t="shared" si="0"/>
        <v>0.31002921999999999</v>
      </c>
      <c r="E9">
        <f t="shared" si="1"/>
        <v>0.7677658209987569</v>
      </c>
      <c r="F9">
        <f t="shared" si="2"/>
        <v>1.4335260115606936</v>
      </c>
      <c r="G9">
        <f t="shared" si="5"/>
        <v>0.58946435589389523</v>
      </c>
      <c r="H9">
        <f t="shared" si="6"/>
        <v>19.832612149640077</v>
      </c>
      <c r="I9">
        <f t="shared" si="3"/>
        <v>-205.26693695491923</v>
      </c>
      <c r="J9">
        <f t="shared" si="4"/>
        <v>0.61041506929542244</v>
      </c>
      <c r="L9" t="s">
        <v>20</v>
      </c>
      <c r="N9">
        <v>1.8</v>
      </c>
      <c r="O9">
        <f>VLOOKUP(N9,F:I,1,TRUE)</f>
        <v>1.7971014492753623</v>
      </c>
      <c r="P9">
        <f>VLOOKUP(O9,F:I,2,FALSE)</f>
        <v>1.8843109996004863</v>
      </c>
    </row>
    <row r="10" spans="1:19" x14ac:dyDescent="0.25">
      <c r="A10">
        <v>10</v>
      </c>
      <c r="B10">
        <v>860</v>
      </c>
      <c r="C10">
        <v>29.006789999999999</v>
      </c>
      <c r="D10">
        <f t="shared" si="0"/>
        <v>0.29006789999999999</v>
      </c>
      <c r="E10">
        <f t="shared" si="1"/>
        <v>0.86876828944259277</v>
      </c>
      <c r="F10">
        <f t="shared" si="2"/>
        <v>1.441860465116279</v>
      </c>
      <c r="G10">
        <f t="shared" si="5"/>
        <v>0.75475834074100867</v>
      </c>
      <c r="H10">
        <f t="shared" si="6"/>
        <v>0.21754009352526535</v>
      </c>
      <c r="I10">
        <f t="shared" si="3"/>
        <v>-202.9455033744178</v>
      </c>
      <c r="J10">
        <f t="shared" si="4"/>
        <v>0.63961733480739813</v>
      </c>
      <c r="L10" t="s">
        <v>21</v>
      </c>
      <c r="N10" t="s">
        <v>17</v>
      </c>
      <c r="O10">
        <f>(P9-P8)/(O9-O8)</f>
        <v>3.5038008571547348</v>
      </c>
    </row>
    <row r="11" spans="1:19" x14ac:dyDescent="0.25">
      <c r="A11">
        <v>11</v>
      </c>
      <c r="B11">
        <v>855</v>
      </c>
      <c r="C11">
        <v>28.987418999999999</v>
      </c>
      <c r="D11">
        <f t="shared" si="0"/>
        <v>0.28987418999999998</v>
      </c>
      <c r="E11">
        <f t="shared" si="1"/>
        <v>0.86982332926597605</v>
      </c>
      <c r="F11">
        <f t="shared" si="2"/>
        <v>1.4502923976608186</v>
      </c>
      <c r="G11">
        <f t="shared" si="5"/>
        <v>0.75659262413534656</v>
      </c>
      <c r="H11">
        <f t="shared" si="6"/>
        <v>1.6005870217610738</v>
      </c>
      <c r="I11">
        <f t="shared" si="3"/>
        <v>-200.59691852396901</v>
      </c>
      <c r="J11">
        <f t="shared" si="4"/>
        <v>0.66916114728442722</v>
      </c>
      <c r="L11" t="s">
        <v>22</v>
      </c>
      <c r="O11">
        <f>P8-O10*O8</f>
        <v>-4.4123745987645444</v>
      </c>
    </row>
    <row r="12" spans="1:19" x14ac:dyDescent="0.25">
      <c r="A12">
        <v>12</v>
      </c>
      <c r="B12">
        <v>850</v>
      </c>
      <c r="C12">
        <v>28.844823000000002</v>
      </c>
      <c r="D12">
        <f t="shared" si="0"/>
        <v>0.28844823000000003</v>
      </c>
      <c r="E12">
        <f t="shared" si="1"/>
        <v>0.87763742108962317</v>
      </c>
      <c r="F12">
        <f t="shared" si="2"/>
        <v>1.4588235294117646</v>
      </c>
      <c r="G12">
        <f t="shared" si="5"/>
        <v>0.77024744289684455</v>
      </c>
      <c r="H12">
        <f t="shared" si="6"/>
        <v>2.2626050037082299</v>
      </c>
      <c r="I12">
        <f t="shared" si="3"/>
        <v>-198.22070326351491</v>
      </c>
      <c r="J12">
        <f t="shared" si="4"/>
        <v>0.69905253402589196</v>
      </c>
    </row>
    <row r="13" spans="1:19" x14ac:dyDescent="0.25">
      <c r="A13">
        <v>13</v>
      </c>
      <c r="B13">
        <v>845</v>
      </c>
      <c r="C13">
        <v>28.645634999999999</v>
      </c>
      <c r="D13">
        <f t="shared" si="0"/>
        <v>0.28645634999999997</v>
      </c>
      <c r="E13">
        <f t="shared" si="1"/>
        <v>0.88869480543077972</v>
      </c>
      <c r="F13">
        <f t="shared" si="2"/>
        <v>1.4674556213017751</v>
      </c>
      <c r="G13">
        <f t="shared" si="5"/>
        <v>0.78977845719965145</v>
      </c>
      <c r="H13">
        <f t="shared" si="6"/>
        <v>0.80831187757931411</v>
      </c>
      <c r="I13">
        <f t="shared" si="3"/>
        <v>-195.81636711240458</v>
      </c>
      <c r="J13">
        <f t="shared" si="4"/>
        <v>0.72929766498914894</v>
      </c>
      <c r="L13" t="s">
        <v>23</v>
      </c>
      <c r="M13" s="1">
        <f>(R5-O11)/(O10-R4)</f>
        <v>2.1820871263889448</v>
      </c>
      <c r="N13" t="s">
        <v>24</v>
      </c>
    </row>
    <row r="14" spans="1:19" x14ac:dyDescent="0.25">
      <c r="A14">
        <v>14</v>
      </c>
      <c r="B14">
        <v>840</v>
      </c>
      <c r="C14">
        <v>28.574963</v>
      </c>
      <c r="D14">
        <f t="shared" si="0"/>
        <v>0.28574962999999998</v>
      </c>
      <c r="E14">
        <f t="shared" si="1"/>
        <v>0.89265835802680993</v>
      </c>
      <c r="F14">
        <f t="shared" si="2"/>
        <v>1.4761904761904763</v>
      </c>
      <c r="G14">
        <f t="shared" si="5"/>
        <v>0.79683894415512035</v>
      </c>
      <c r="H14">
        <f t="shared" si="6"/>
        <v>0.52396511358128739</v>
      </c>
      <c r="I14">
        <f t="shared" si="3"/>
        <v>-193.38340791187619</v>
      </c>
      <c r="J14">
        <f t="shared" si="4"/>
        <v>0.75990285703530258</v>
      </c>
      <c r="L14" t="s">
        <v>25</v>
      </c>
      <c r="M14" s="1">
        <f>-R5/R4</f>
        <v>2.1704791455713299</v>
      </c>
      <c r="N14" t="s">
        <v>26</v>
      </c>
    </row>
    <row r="15" spans="1:19" x14ac:dyDescent="0.25">
      <c r="A15">
        <v>15</v>
      </c>
      <c r="B15">
        <v>835</v>
      </c>
      <c r="C15">
        <v>28.528977999999999</v>
      </c>
      <c r="D15">
        <f t="shared" si="0"/>
        <v>0.28528977999999999</v>
      </c>
      <c r="E15">
        <f t="shared" si="1"/>
        <v>0.89524885639515084</v>
      </c>
      <c r="F15">
        <f t="shared" si="2"/>
        <v>1.4850299401197604</v>
      </c>
      <c r="G15">
        <f t="shared" si="5"/>
        <v>0.80147051487682541</v>
      </c>
      <c r="H15">
        <f t="shared" si="6"/>
        <v>2.3193631433646695</v>
      </c>
      <c r="I15">
        <f t="shared" si="3"/>
        <v>-190.9213114754134</v>
      </c>
      <c r="J15">
        <f t="shared" si="4"/>
        <v>0.79087457832751618</v>
      </c>
    </row>
    <row r="16" spans="1:19" x14ac:dyDescent="0.25">
      <c r="A16">
        <v>16</v>
      </c>
      <c r="B16">
        <v>830</v>
      </c>
      <c r="C16">
        <v>28.326516000000002</v>
      </c>
      <c r="D16">
        <f t="shared" si="0"/>
        <v>0.28326516000000002</v>
      </c>
      <c r="E16">
        <f t="shared" si="1"/>
        <v>0.90676317353998903</v>
      </c>
      <c r="F16">
        <f t="shared" si="2"/>
        <v>1.4939759036144578</v>
      </c>
      <c r="G16">
        <f t="shared" si="5"/>
        <v>0.82221945288831222</v>
      </c>
      <c r="H16">
        <f t="shared" si="6"/>
        <v>0.48138840774636388</v>
      </c>
      <c r="I16">
        <f t="shared" si="3"/>
        <v>-188.4295512264631</v>
      </c>
      <c r="J16">
        <f t="shared" si="4"/>
        <v>0.82221945288831222</v>
      </c>
    </row>
    <row r="17" spans="1:10" x14ac:dyDescent="0.25">
      <c r="A17">
        <v>17</v>
      </c>
      <c r="B17">
        <v>825</v>
      </c>
      <c r="C17">
        <v>28.284704000000001</v>
      </c>
      <c r="D17">
        <f t="shared" si="0"/>
        <v>0.28284703999999999</v>
      </c>
      <c r="E17">
        <f t="shared" si="1"/>
        <v>0.90916342634655378</v>
      </c>
      <c r="F17">
        <f t="shared" si="2"/>
        <v>1.5030303030303029</v>
      </c>
      <c r="G17">
        <f t="shared" si="5"/>
        <v>0.82657813580620554</v>
      </c>
      <c r="H17">
        <f t="shared" si="6"/>
        <v>2.6705439001993274</v>
      </c>
      <c r="I17">
        <f t="shared" si="3"/>
        <v>-185.90758782298008</v>
      </c>
      <c r="J17">
        <f t="shared" si="4"/>
        <v>0.85394426532257217</v>
      </c>
    </row>
    <row r="18" spans="1:10" x14ac:dyDescent="0.25">
      <c r="A18">
        <v>18</v>
      </c>
      <c r="B18">
        <v>820</v>
      </c>
      <c r="C18">
        <v>28.054369000000001</v>
      </c>
      <c r="D18">
        <f t="shared" si="0"/>
        <v>0.28054369000000001</v>
      </c>
      <c r="E18">
        <f t="shared" si="1"/>
        <v>0.92252543979658941</v>
      </c>
      <c r="F18">
        <f t="shared" si="2"/>
        <v>1.5121951219512195</v>
      </c>
      <c r="G18">
        <f t="shared" si="5"/>
        <v>0.8510531870718907</v>
      </c>
      <c r="H18">
        <f t="shared" si="6"/>
        <v>2.2154147783363953</v>
      </c>
      <c r="I18">
        <f t="shared" si="3"/>
        <v>-183.35486876823506</v>
      </c>
      <c r="J18">
        <f t="shared" si="4"/>
        <v>0.88605596571334733</v>
      </c>
    </row>
    <row r="19" spans="1:10" x14ac:dyDescent="0.25">
      <c r="A19">
        <v>19</v>
      </c>
      <c r="B19">
        <v>815</v>
      </c>
      <c r="C19">
        <v>27.866551999999999</v>
      </c>
      <c r="D19">
        <f t="shared" si="0"/>
        <v>0.27866552</v>
      </c>
      <c r="E19">
        <f t="shared" si="1"/>
        <v>0.93359851630885371</v>
      </c>
      <c r="F19">
        <f t="shared" si="2"/>
        <v>1.5214723926380369</v>
      </c>
      <c r="G19">
        <f t="shared" si="5"/>
        <v>0.87160618965409298</v>
      </c>
      <c r="H19">
        <f t="shared" si="6"/>
        <v>1.5179496276808222</v>
      </c>
      <c r="I19">
        <f t="shared" si="3"/>
        <v>-180.77082800729681</v>
      </c>
      <c r="J19">
        <f t="shared" si="4"/>
        <v>0.91856167469787486</v>
      </c>
    </row>
    <row r="20" spans="1:10" x14ac:dyDescent="0.25">
      <c r="A20">
        <v>20</v>
      </c>
      <c r="B20">
        <v>810</v>
      </c>
      <c r="C20">
        <v>27.739144</v>
      </c>
      <c r="D20">
        <f t="shared" si="0"/>
        <v>0.27739143999999999</v>
      </c>
      <c r="E20">
        <f t="shared" si="1"/>
        <v>0.94120267551384007</v>
      </c>
      <c r="F20">
        <f t="shared" si="2"/>
        <v>1.5308641975308641</v>
      </c>
      <c r="G20">
        <f t="shared" si="5"/>
        <v>0.88586247639441096</v>
      </c>
      <c r="H20">
        <f t="shared" si="6"/>
        <v>1.8441098468258352</v>
      </c>
      <c r="I20">
        <f t="shared" si="3"/>
        <v>-178.15488550856929</v>
      </c>
      <c r="J20">
        <f t="shared" si="4"/>
        <v>0.95146868873159285</v>
      </c>
    </row>
    <row r="21" spans="1:10" x14ac:dyDescent="0.25">
      <c r="A21">
        <v>21</v>
      </c>
      <c r="B21">
        <v>805</v>
      </c>
      <c r="C21">
        <v>27.585531</v>
      </c>
      <c r="D21">
        <f t="shared" si="0"/>
        <v>0.27585531000000002</v>
      </c>
      <c r="E21">
        <f t="shared" si="1"/>
        <v>0.95047206460371558</v>
      </c>
      <c r="F21">
        <f t="shared" si="2"/>
        <v>1.5403726708074534</v>
      </c>
      <c r="G21">
        <f t="shared" si="5"/>
        <v>0.90339714559204964</v>
      </c>
      <c r="H21">
        <f t="shared" si="6"/>
        <v>4.5940197565148946</v>
      </c>
      <c r="I21">
        <f t="shared" si="3"/>
        <v>-175.50644682973325</v>
      </c>
      <c r="J21">
        <f t="shared" si="4"/>
        <v>0.98478448554833875</v>
      </c>
    </row>
    <row r="22" spans="1:10" x14ac:dyDescent="0.25">
      <c r="A22">
        <v>22</v>
      </c>
      <c r="B22">
        <v>800</v>
      </c>
      <c r="C22">
        <v>27.212387</v>
      </c>
      <c r="D22">
        <f t="shared" si="0"/>
        <v>0.27212386999999999</v>
      </c>
      <c r="E22">
        <f t="shared" si="1"/>
        <v>0.97346046971876643</v>
      </c>
      <c r="F22">
        <f t="shared" si="2"/>
        <v>1.55</v>
      </c>
      <c r="G22">
        <f t="shared" si="5"/>
        <v>0.94762528610508134</v>
      </c>
      <c r="H22">
        <f t="shared" si="6"/>
        <v>1.232097019743533</v>
      </c>
      <c r="I22">
        <f t="shared" si="3"/>
        <v>-172.82490266741183</v>
      </c>
      <c r="J22">
        <f t="shared" si="4"/>
        <v>1.0185167298252944</v>
      </c>
    </row>
    <row r="23" spans="1:10" x14ac:dyDescent="0.25">
      <c r="A23">
        <v>23</v>
      </c>
      <c r="B23">
        <v>795</v>
      </c>
      <c r="C23">
        <v>27.114405000000001</v>
      </c>
      <c r="D23">
        <f t="shared" si="0"/>
        <v>0.27114405000000003</v>
      </c>
      <c r="E23">
        <f t="shared" si="1"/>
        <v>0.97961027699188408</v>
      </c>
      <c r="F23">
        <f t="shared" si="2"/>
        <v>1.5597484276729561</v>
      </c>
      <c r="G23">
        <f t="shared" si="5"/>
        <v>0.95963629478811585</v>
      </c>
      <c r="H23">
        <f t="shared" si="6"/>
        <v>2.4834116406886246</v>
      </c>
      <c r="I23">
        <f t="shared" si="3"/>
        <v>-170.10962838984102</v>
      </c>
      <c r="J23">
        <f t="shared" si="4"/>
        <v>1.0526732790617093</v>
      </c>
    </row>
    <row r="24" spans="1:10" x14ac:dyDescent="0.25">
      <c r="A24">
        <v>24</v>
      </c>
      <c r="B24">
        <v>790</v>
      </c>
      <c r="C24">
        <v>26.918604999999999</v>
      </c>
      <c r="D24">
        <f t="shared" si="0"/>
        <v>0.26918605000000001</v>
      </c>
      <c r="E24">
        <f t="shared" si="1"/>
        <v>0.99204440481704448</v>
      </c>
      <c r="F24">
        <f t="shared" si="2"/>
        <v>1.5696202531645569</v>
      </c>
      <c r="G24">
        <f t="shared" si="5"/>
        <v>0.98415210112880402</v>
      </c>
      <c r="H24">
        <f t="shared" si="6"/>
        <v>1.0601127541951614</v>
      </c>
      <c r="I24">
        <f t="shared" si="3"/>
        <v>-167.35998355179476</v>
      </c>
      <c r="J24">
        <f t="shared" si="4"/>
        <v>1.0872621896808621</v>
      </c>
    </row>
    <row r="25" spans="1:10" x14ac:dyDescent="0.25">
      <c r="A25">
        <v>25</v>
      </c>
      <c r="B25">
        <v>785</v>
      </c>
      <c r="C25">
        <v>26.835643000000001</v>
      </c>
      <c r="D25">
        <f t="shared" si="0"/>
        <v>0.26835643000000003</v>
      </c>
      <c r="E25">
        <f t="shared" si="1"/>
        <v>0.99737187874042132</v>
      </c>
      <c r="F25">
        <f t="shared" si="2"/>
        <v>1.5796178343949046</v>
      </c>
      <c r="G25">
        <f t="shared" si="5"/>
        <v>0.99475066450219773</v>
      </c>
      <c r="H25">
        <f t="shared" si="6"/>
        <v>3.6521132099309441</v>
      </c>
      <c r="I25">
        <f t="shared" si="3"/>
        <v>-164.57531139097068</v>
      </c>
      <c r="J25">
        <f t="shared" si="4"/>
        <v>1.1222917233652279</v>
      </c>
    </row>
    <row r="26" spans="1:10" x14ac:dyDescent="0.25">
      <c r="A26">
        <v>26</v>
      </c>
      <c r="B26">
        <v>780</v>
      </c>
      <c r="C26">
        <v>26.553754999999999</v>
      </c>
      <c r="D26">
        <f t="shared" si="0"/>
        <v>0.26553755000000001</v>
      </c>
      <c r="E26">
        <f t="shared" si="1"/>
        <v>1.0157416351472748</v>
      </c>
      <c r="F26">
        <f t="shared" si="2"/>
        <v>1.5897435897435896</v>
      </c>
      <c r="G26">
        <f t="shared" si="5"/>
        <v>1.0317310693716595</v>
      </c>
      <c r="H26">
        <f t="shared" si="6"/>
        <v>3.466629376403437</v>
      </c>
      <c r="I26">
        <f t="shared" si="3"/>
        <v>-161.75493830500795</v>
      </c>
      <c r="J26">
        <f t="shared" si="4"/>
        <v>1.1577703536352901</v>
      </c>
    </row>
    <row r="27" spans="1:10" x14ac:dyDescent="0.25">
      <c r="A27">
        <v>27</v>
      </c>
      <c r="B27">
        <v>775</v>
      </c>
      <c r="C27">
        <v>26.293243</v>
      </c>
      <c r="D27">
        <f t="shared" si="0"/>
        <v>0.26293242999999999</v>
      </c>
      <c r="E27">
        <f t="shared" si="1"/>
        <v>1.0330954662871081</v>
      </c>
      <c r="F27">
        <f t="shared" si="2"/>
        <v>1.6</v>
      </c>
      <c r="G27">
        <f t="shared" si="5"/>
        <v>1.0672862424629774</v>
      </c>
      <c r="H27">
        <f t="shared" si="6"/>
        <v>2.9591161266326096</v>
      </c>
      <c r="I27">
        <f t="shared" si="3"/>
        <v>-158.89817330825849</v>
      </c>
      <c r="J27">
        <f t="shared" si="4"/>
        <v>1.1937067726830319</v>
      </c>
    </row>
    <row r="28" spans="1:10" x14ac:dyDescent="0.25">
      <c r="A28">
        <v>28</v>
      </c>
      <c r="B28">
        <v>770</v>
      </c>
      <c r="C28">
        <v>26.075745999999999</v>
      </c>
      <c r="D28">
        <f t="shared" si="0"/>
        <v>0.26075746</v>
      </c>
      <c r="E28">
        <f t="shared" si="1"/>
        <v>1.0478694127210237</v>
      </c>
      <c r="F28">
        <f t="shared" si="2"/>
        <v>1.6103896103896105</v>
      </c>
      <c r="G28">
        <f t="shared" si="5"/>
        <v>1.0980303061163033</v>
      </c>
      <c r="H28">
        <f t="shared" si="6"/>
        <v>3.6473957786591358</v>
      </c>
      <c r="I28">
        <f t="shared" si="3"/>
        <v>-156.00430746739551</v>
      </c>
      <c r="J28">
        <f t="shared" si="4"/>
        <v>1.2301098984716523</v>
      </c>
    </row>
    <row r="29" spans="1:10" x14ac:dyDescent="0.25">
      <c r="A29">
        <v>29</v>
      </c>
      <c r="B29">
        <v>765</v>
      </c>
      <c r="C29">
        <v>25.813616</v>
      </c>
      <c r="D29">
        <f t="shared" si="0"/>
        <v>0.25813616</v>
      </c>
      <c r="E29">
        <f t="shared" si="1"/>
        <v>1.0660303405372293</v>
      </c>
      <c r="F29">
        <f t="shared" si="2"/>
        <v>1.6209150326797386</v>
      </c>
      <c r="G29">
        <f t="shared" si="5"/>
        <v>1.1364206869459212</v>
      </c>
      <c r="H29">
        <f t="shared" si="6"/>
        <v>3.4177739098545876</v>
      </c>
      <c r="I29">
        <f t="shared" si="3"/>
        <v>-153.07261331488723</v>
      </c>
      <c r="J29">
        <f t="shared" si="4"/>
        <v>1.2669888821137185</v>
      </c>
    </row>
    <row r="30" spans="1:10" x14ac:dyDescent="0.25">
      <c r="A30">
        <v>30</v>
      </c>
      <c r="B30">
        <v>760</v>
      </c>
      <c r="C30">
        <v>25.573868000000001</v>
      </c>
      <c r="D30">
        <f t="shared" si="0"/>
        <v>0.25573868</v>
      </c>
      <c r="E30">
        <f t="shared" si="1"/>
        <v>1.0829900906037022</v>
      </c>
      <c r="F30">
        <f t="shared" si="2"/>
        <v>1.631578947368421</v>
      </c>
      <c r="G30">
        <f t="shared" si="5"/>
        <v>1.1728675363458152</v>
      </c>
      <c r="H30">
        <f t="shared" si="6"/>
        <v>2.907329338283041</v>
      </c>
      <c r="I30">
        <f t="shared" si="3"/>
        <v>-150.10234423931962</v>
      </c>
      <c r="J30">
        <f t="shared" si="4"/>
        <v>1.3043531155405494</v>
      </c>
    </row>
    <row r="31" spans="1:10" x14ac:dyDescent="0.25">
      <c r="A31">
        <v>31</v>
      </c>
      <c r="B31">
        <v>755</v>
      </c>
      <c r="C31">
        <v>25.373908</v>
      </c>
      <c r="D31">
        <f t="shared" si="0"/>
        <v>0.25373908000000001</v>
      </c>
      <c r="E31">
        <f t="shared" si="1"/>
        <v>1.0973976904134088</v>
      </c>
      <c r="F31">
        <f t="shared" si="2"/>
        <v>1.6423841059602649</v>
      </c>
      <c r="G31">
        <f t="shared" si="5"/>
        <v>1.2042816909246838</v>
      </c>
      <c r="H31">
        <f t="shared" si="6"/>
        <v>4.6458904715611613</v>
      </c>
      <c r="I31">
        <f t="shared" si="3"/>
        <v>-147.09273385149282</v>
      </c>
      <c r="J31">
        <f t="shared" si="4"/>
        <v>1.3422122394763445</v>
      </c>
    </row>
    <row r="32" spans="1:10" x14ac:dyDescent="0.25">
      <c r="A32">
        <v>32</v>
      </c>
      <c r="B32">
        <v>750</v>
      </c>
      <c r="C32">
        <v>25.062365</v>
      </c>
      <c r="D32">
        <f t="shared" si="0"/>
        <v>0.25062364999999998</v>
      </c>
      <c r="E32">
        <f t="shared" si="1"/>
        <v>1.1203350400876424</v>
      </c>
      <c r="F32">
        <f t="shared" si="2"/>
        <v>1.6533333333333333</v>
      </c>
      <c r="G32">
        <f t="shared" si="5"/>
        <v>1.2551506020481793</v>
      </c>
      <c r="H32">
        <f t="shared" si="6"/>
        <v>2.730088531417485</v>
      </c>
      <c r="I32">
        <f t="shared" si="3"/>
        <v>-144.04299532516171</v>
      </c>
      <c r="J32">
        <f t="shared" si="4"/>
        <v>1.380576151731284</v>
      </c>
    </row>
    <row r="33" spans="1:10" x14ac:dyDescent="0.25">
      <c r="A33">
        <v>33</v>
      </c>
      <c r="B33">
        <v>745</v>
      </c>
      <c r="C33">
        <v>24.883590000000002</v>
      </c>
      <c r="D33">
        <f t="shared" si="0"/>
        <v>0.24883590000000003</v>
      </c>
      <c r="E33">
        <f t="shared" si="1"/>
        <v>1.1337743169872394</v>
      </c>
      <c r="F33">
        <f t="shared" si="2"/>
        <v>1.6644295302013423</v>
      </c>
      <c r="G33">
        <f t="shared" si="5"/>
        <v>1.2854442018598813</v>
      </c>
      <c r="H33">
        <f t="shared" si="6"/>
        <v>4.3761370198629015</v>
      </c>
      <c r="I33">
        <f t="shared" si="3"/>
        <v>-140.95232071122877</v>
      </c>
      <c r="J33">
        <f t="shared" si="4"/>
        <v>1.4194550158285715</v>
      </c>
    </row>
    <row r="34" spans="1:10" x14ac:dyDescent="0.25">
      <c r="A34">
        <v>34</v>
      </c>
      <c r="B34">
        <v>740</v>
      </c>
      <c r="C34">
        <v>24.603169000000001</v>
      </c>
      <c r="D34">
        <f t="shared" si="0"/>
        <v>0.24603169000000003</v>
      </c>
      <c r="E34">
        <f t="shared" si="1"/>
        <v>1.1552743723466192</v>
      </c>
      <c r="F34">
        <f t="shared" si="2"/>
        <v>1.6756756756756757</v>
      </c>
      <c r="G34">
        <f t="shared" si="5"/>
        <v>1.334658875400875</v>
      </c>
      <c r="H34">
        <f t="shared" si="6"/>
        <v>4.382406068577775</v>
      </c>
      <c r="I34">
        <f t="shared" si="3"/>
        <v>-137.81988022413464</v>
      </c>
      <c r="J34">
        <f t="shared" si="4"/>
        <v>1.4588592699812271</v>
      </c>
    </row>
    <row r="35" spans="1:10" x14ac:dyDescent="0.25">
      <c r="A35">
        <v>35</v>
      </c>
      <c r="B35">
        <v>735</v>
      </c>
      <c r="C35">
        <v>24.330372000000001</v>
      </c>
      <c r="D35">
        <f t="shared" si="0"/>
        <v>0.24330372</v>
      </c>
      <c r="E35">
        <f t="shared" si="1"/>
        <v>1.1766964766626635</v>
      </c>
      <c r="F35">
        <f t="shared" si="2"/>
        <v>1.6870748299319729</v>
      </c>
      <c r="G35">
        <f t="shared" si="5"/>
        <v>1.3846145981903262</v>
      </c>
      <c r="H35">
        <f t="shared" si="6"/>
        <v>3.8594949779662322</v>
      </c>
      <c r="I35">
        <f t="shared" si="3"/>
        <v>-134.64482149912078</v>
      </c>
      <c r="J35">
        <f t="shared" si="4"/>
        <v>1.4987996364352805</v>
      </c>
    </row>
    <row r="36" spans="1:10" x14ac:dyDescent="0.25">
      <c r="A36">
        <v>36</v>
      </c>
      <c r="B36">
        <v>730</v>
      </c>
      <c r="C36">
        <v>24.096204</v>
      </c>
      <c r="D36">
        <f t="shared" si="0"/>
        <v>0.24096203999999999</v>
      </c>
      <c r="E36">
        <f t="shared" si="1"/>
        <v>1.1954966531677804</v>
      </c>
      <c r="F36">
        <f t="shared" si="2"/>
        <v>1.6986301369863013</v>
      </c>
      <c r="G36">
        <f t="shared" si="5"/>
        <v>1.4292122477353644</v>
      </c>
      <c r="H36">
        <f t="shared" si="6"/>
        <v>4.8756364044729716</v>
      </c>
      <c r="I36">
        <f t="shared" si="3"/>
        <v>-131.4262688189699</v>
      </c>
      <c r="J36">
        <f t="shared" si="4"/>
        <v>1.5392871311969225</v>
      </c>
    </row>
    <row r="37" spans="1:10" x14ac:dyDescent="0.25">
      <c r="A37">
        <v>37</v>
      </c>
      <c r="B37">
        <v>725</v>
      </c>
      <c r="C37">
        <v>23.808282999999999</v>
      </c>
      <c r="D37">
        <f t="shared" si="0"/>
        <v>0.23808283</v>
      </c>
      <c r="E37">
        <f t="shared" si="1"/>
        <v>1.2191508601036223</v>
      </c>
      <c r="F37">
        <f t="shared" si="2"/>
        <v>1.710344827586207</v>
      </c>
      <c r="G37">
        <f t="shared" si="5"/>
        <v>1.486328819691402</v>
      </c>
      <c r="H37">
        <f t="shared" si="6"/>
        <v>3.6894554150102588</v>
      </c>
      <c r="I37">
        <f t="shared" si="3"/>
        <v>-128.16332230874781</v>
      </c>
      <c r="J37">
        <f t="shared" si="4"/>
        <v>1.5803330741621746</v>
      </c>
    </row>
    <row r="38" spans="1:10" x14ac:dyDescent="0.25">
      <c r="A38">
        <v>38</v>
      </c>
      <c r="B38">
        <v>720</v>
      </c>
      <c r="C38">
        <v>23.595893</v>
      </c>
      <c r="D38">
        <f t="shared" si="0"/>
        <v>0.23595893000000001</v>
      </c>
      <c r="E38">
        <f t="shared" si="1"/>
        <v>1.2369922949022207</v>
      </c>
      <c r="F38">
        <f t="shared" si="2"/>
        <v>1.7222222222222223</v>
      </c>
      <c r="G38">
        <f t="shared" si="5"/>
        <v>1.5301499376474625</v>
      </c>
      <c r="H38">
        <f t="shared" si="6"/>
        <v>4.8386533208309501</v>
      </c>
      <c r="I38">
        <f t="shared" si="3"/>
        <v>-124.85505709699493</v>
      </c>
      <c r="J38">
        <f t="shared" si="4"/>
        <v>1.6219490996686101</v>
      </c>
    </row>
    <row r="39" spans="1:10" x14ac:dyDescent="0.25">
      <c r="A39">
        <v>39</v>
      </c>
      <c r="B39">
        <v>715</v>
      </c>
      <c r="C39">
        <v>23.324086999999999</v>
      </c>
      <c r="D39">
        <f t="shared" si="0"/>
        <v>0.23324086999999999</v>
      </c>
      <c r="E39">
        <f t="shared" si="1"/>
        <v>1.2603270675468605</v>
      </c>
      <c r="F39">
        <f t="shared" si="2"/>
        <v>1.7342657342657342</v>
      </c>
      <c r="G39">
        <f t="shared" si="5"/>
        <v>1.5884243171912686</v>
      </c>
      <c r="H39">
        <f t="shared" si="6"/>
        <v>4.2277557009745941</v>
      </c>
      <c r="I39">
        <f t="shared" si="3"/>
        <v>-121.50052244172105</v>
      </c>
      <c r="J39">
        <f t="shared" si="4"/>
        <v>1.6641471674898201</v>
      </c>
    </row>
    <row r="40" spans="1:10" x14ac:dyDescent="0.25">
      <c r="A40">
        <v>40</v>
      </c>
      <c r="B40">
        <v>710</v>
      </c>
      <c r="C40">
        <v>23.092725000000002</v>
      </c>
      <c r="D40">
        <f t="shared" si="0"/>
        <v>0.23092725000000003</v>
      </c>
      <c r="E40">
        <f t="shared" si="1"/>
        <v>1.2806476818837154</v>
      </c>
      <c r="F40">
        <f t="shared" si="2"/>
        <v>1.7464788732394365</v>
      </c>
      <c r="G40">
        <f t="shared" si="5"/>
        <v>1.6400584851141338</v>
      </c>
      <c r="H40">
        <f t="shared" si="6"/>
        <v>4.5879037033796566</v>
      </c>
      <c r="I40">
        <f t="shared" si="3"/>
        <v>-118.09874081947146</v>
      </c>
      <c r="J40">
        <f t="shared" si="4"/>
        <v>1.7069395742944282</v>
      </c>
    </row>
    <row r="41" spans="1:10" x14ac:dyDescent="0.25">
      <c r="A41">
        <v>41</v>
      </c>
      <c r="B41">
        <v>705</v>
      </c>
      <c r="C41">
        <v>22.847664999999999</v>
      </c>
      <c r="D41">
        <f t="shared" si="0"/>
        <v>0.22847665</v>
      </c>
      <c r="E41">
        <f t="shared" si="1"/>
        <v>1.3026457618212244</v>
      </c>
      <c r="F41">
        <f t="shared" si="2"/>
        <v>1.7588652482269505</v>
      </c>
      <c r="G41">
        <f t="shared" si="5"/>
        <v>1.6968859807907981</v>
      </c>
      <c r="H41">
        <f t="shared" si="6"/>
        <v>5.0656353317416976</v>
      </c>
      <c r="I41">
        <f t="shared" si="3"/>
        <v>-114.64870697562964</v>
      </c>
      <c r="J41">
        <f t="shared" si="4"/>
        <v>1.7503389655927197</v>
      </c>
    </row>
    <row r="42" spans="1:10" x14ac:dyDescent="0.25">
      <c r="A42">
        <v>42</v>
      </c>
      <c r="B42">
        <v>700</v>
      </c>
      <c r="C42">
        <v>22.584302999999998</v>
      </c>
      <c r="D42">
        <f t="shared" si="0"/>
        <v>0.22584302999999997</v>
      </c>
      <c r="E42">
        <f t="shared" si="1"/>
        <v>1.3268485952379869</v>
      </c>
      <c r="F42">
        <f t="shared" si="2"/>
        <v>1.7714285714285714</v>
      </c>
      <c r="G42">
        <f t="shared" si="5"/>
        <v>1.7605271946850192</v>
      </c>
      <c r="H42">
        <f t="shared" si="6"/>
        <v>5.5345670461233043</v>
      </c>
      <c r="I42">
        <f t="shared" si="3"/>
        <v>-111.14938693401871</v>
      </c>
      <c r="J42">
        <f t="shared" si="4"/>
        <v>1.7943583481952716</v>
      </c>
    </row>
    <row r="43" spans="1:10" x14ac:dyDescent="0.25">
      <c r="A43">
        <v>43</v>
      </c>
      <c r="B43">
        <v>695</v>
      </c>
      <c r="C43">
        <v>22.305084999999998</v>
      </c>
      <c r="D43">
        <f t="shared" si="0"/>
        <v>0.22305084999999999</v>
      </c>
      <c r="E43">
        <f t="shared" si="1"/>
        <v>1.3531667368353955</v>
      </c>
      <c r="F43">
        <f t="shared" si="2"/>
        <v>1.7841726618705036</v>
      </c>
      <c r="G43">
        <f t="shared" si="5"/>
        <v>1.8310602176777524</v>
      </c>
      <c r="H43">
        <f t="shared" si="6"/>
        <v>4.1187762050075953</v>
      </c>
      <c r="I43">
        <f t="shared" si="3"/>
        <v>-107.59971696375146</v>
      </c>
      <c r="J43">
        <f t="shared" si="4"/>
        <v>1.839011103209371</v>
      </c>
    </row>
    <row r="44" spans="1:10" x14ac:dyDescent="0.25">
      <c r="A44">
        <v>44</v>
      </c>
      <c r="B44">
        <v>690</v>
      </c>
      <c r="C44">
        <v>22.102478999999999</v>
      </c>
      <c r="D44">
        <f t="shared" si="0"/>
        <v>0.22102479</v>
      </c>
      <c r="E44">
        <f t="shared" si="1"/>
        <v>1.3727020796955494</v>
      </c>
      <c r="F44">
        <f t="shared" si="2"/>
        <v>1.7971014492753623</v>
      </c>
      <c r="G44">
        <f t="shared" si="5"/>
        <v>1.8843109996004863</v>
      </c>
      <c r="H44">
        <f t="shared" si="6"/>
        <v>4.9240400586400481</v>
      </c>
      <c r="I44">
        <f t="shared" si="3"/>
        <v>-103.99860250116149</v>
      </c>
      <c r="J44">
        <f t="shared" si="4"/>
        <v>1.8843109996004861</v>
      </c>
    </row>
    <row r="45" spans="1:10" x14ac:dyDescent="0.25">
      <c r="A45">
        <v>45</v>
      </c>
      <c r="B45">
        <v>685</v>
      </c>
      <c r="C45">
        <v>21.865539999999999</v>
      </c>
      <c r="D45">
        <f t="shared" si="0"/>
        <v>0.2186554</v>
      </c>
      <c r="E45">
        <f t="shared" si="1"/>
        <v>1.3960308868410292</v>
      </c>
      <c r="F45">
        <f t="shared" si="2"/>
        <v>1.8102189781021898</v>
      </c>
      <c r="G45">
        <f t="shared" si="5"/>
        <v>1.9489022370141504</v>
      </c>
      <c r="H45">
        <f t="shared" si="6"/>
        <v>4.6391890357386902</v>
      </c>
      <c r="I45">
        <f t="shared" si="3"/>
        <v>-100.34491702451913</v>
      </c>
      <c r="J45">
        <f t="shared" si="4"/>
        <v>1.9302722083476764</v>
      </c>
    </row>
    <row r="46" spans="1:10" x14ac:dyDescent="0.25">
      <c r="A46">
        <v>46</v>
      </c>
      <c r="B46">
        <v>680</v>
      </c>
      <c r="C46">
        <v>21.647485</v>
      </c>
      <c r="D46">
        <f t="shared" si="0"/>
        <v>0.21647485</v>
      </c>
      <c r="E46">
        <f t="shared" si="1"/>
        <v>1.4179745607457921</v>
      </c>
      <c r="F46">
        <f t="shared" si="2"/>
        <v>1.8235294117647058</v>
      </c>
      <c r="G46">
        <f t="shared" si="5"/>
        <v>2.0106518549222221</v>
      </c>
      <c r="H46">
        <f t="shared" si="6"/>
        <v>5.0029604327108146</v>
      </c>
      <c r="I46">
        <f t="shared" si="3"/>
        <v>-96.637500879102674</v>
      </c>
      <c r="J46">
        <f t="shared" si="4"/>
        <v>1.9769093172235008</v>
      </c>
    </row>
    <row r="47" spans="1:10" x14ac:dyDescent="0.25">
      <c r="A47">
        <v>47</v>
      </c>
      <c r="B47">
        <v>675</v>
      </c>
      <c r="C47">
        <v>21.417694999999998</v>
      </c>
      <c r="D47">
        <f t="shared" si="0"/>
        <v>0.21417694999999998</v>
      </c>
      <c r="E47">
        <f t="shared" si="1"/>
        <v>1.4416067319833032</v>
      </c>
      <c r="F47">
        <f t="shared" si="2"/>
        <v>1.837037037037037</v>
      </c>
      <c r="G47">
        <f t="shared" si="5"/>
        <v>2.0782299696995796</v>
      </c>
      <c r="H47">
        <f t="shared" si="6"/>
        <v>4.8781822418533531</v>
      </c>
      <c r="I47">
        <f t="shared" si="3"/>
        <v>-92.87516005005034</v>
      </c>
      <c r="J47">
        <f t="shared" si="4"/>
        <v>2.0242373462308203</v>
      </c>
    </row>
    <row r="48" spans="1:10" x14ac:dyDescent="0.25">
      <c r="A48">
        <v>48</v>
      </c>
      <c r="B48">
        <v>670</v>
      </c>
      <c r="C48">
        <v>21.198799999999999</v>
      </c>
      <c r="D48">
        <f t="shared" si="0"/>
        <v>0.21198799999999998</v>
      </c>
      <c r="E48">
        <f t="shared" si="1"/>
        <v>1.4646180730607397</v>
      </c>
      <c r="F48">
        <f t="shared" si="2"/>
        <v>1.8507462686567164</v>
      </c>
      <c r="G48">
        <f t="shared" si="5"/>
        <v>2.1451060999361542</v>
      </c>
      <c r="H48">
        <f t="shared" si="6"/>
        <v>5.7297434180454534</v>
      </c>
      <c r="I48">
        <f t="shared" si="3"/>
        <v>-89.056664880265885</v>
      </c>
      <c r="J48">
        <f t="shared" si="4"/>
        <v>2.0722717637307859</v>
      </c>
    </row>
    <row r="49" spans="1:10" x14ac:dyDescent="0.25">
      <c r="A49">
        <v>49</v>
      </c>
      <c r="B49">
        <v>665</v>
      </c>
      <c r="C49">
        <v>20.948125999999998</v>
      </c>
      <c r="D49">
        <f t="shared" si="0"/>
        <v>0.20948125999999997</v>
      </c>
      <c r="E49">
        <f t="shared" si="1"/>
        <v>1.4915889810171745</v>
      </c>
      <c r="F49">
        <f t="shared" si="2"/>
        <v>1.8646616541353382</v>
      </c>
      <c r="G49">
        <f t="shared" si="5"/>
        <v>2.2248376882918528</v>
      </c>
      <c r="H49">
        <f t="shared" si="6"/>
        <v>4.6525651910941859</v>
      </c>
      <c r="I49">
        <f t="shared" si="3"/>
        <v>-85.180748730484765</v>
      </c>
      <c r="J49">
        <f t="shared" si="4"/>
        <v>2.1210285032984197</v>
      </c>
    </row>
    <row r="50" spans="1:10" x14ac:dyDescent="0.25">
      <c r="A50">
        <v>50</v>
      </c>
      <c r="B50">
        <v>660</v>
      </c>
      <c r="C50">
        <v>20.749358000000001</v>
      </c>
      <c r="D50">
        <f t="shared" si="0"/>
        <v>0.20749358000000001</v>
      </c>
      <c r="E50">
        <f t="shared" si="1"/>
        <v>1.5134599001598423</v>
      </c>
      <c r="F50">
        <f t="shared" si="2"/>
        <v>1.8787878787878789</v>
      </c>
      <c r="G50">
        <f t="shared" si="5"/>
        <v>2.29056086939184</v>
      </c>
      <c r="H50">
        <f t="shared" si="6"/>
        <v>4.2397700637352527</v>
      </c>
      <c r="I50">
        <f t="shared" si="3"/>
        <v>-81.246106578434137</v>
      </c>
      <c r="J50">
        <f t="shared" si="4"/>
        <v>2.1705239813443518</v>
      </c>
    </row>
    <row r="51" spans="1:10" x14ac:dyDescent="0.25">
      <c r="A51">
        <v>51</v>
      </c>
      <c r="B51">
        <v>655</v>
      </c>
      <c r="C51">
        <v>20.571391999999999</v>
      </c>
      <c r="D51">
        <f t="shared" si="0"/>
        <v>0.20571391999999999</v>
      </c>
      <c r="E51">
        <f t="shared" si="1"/>
        <v>1.5334168365508918</v>
      </c>
      <c r="F51">
        <f t="shared" si="2"/>
        <v>1.8931297709923665</v>
      </c>
      <c r="G51">
        <f t="shared" si="5"/>
        <v>2.3513671946177443</v>
      </c>
      <c r="H51">
        <f t="shared" si="6"/>
        <v>4.9949727273410618</v>
      </c>
      <c r="I51">
        <f t="shared" si="3"/>
        <v>-77.251393553833168</v>
      </c>
      <c r="J51">
        <f t="shared" si="4"/>
        <v>2.2207751155436561</v>
      </c>
    </row>
    <row r="52" spans="1:10" x14ac:dyDescent="0.25">
      <c r="A52">
        <v>52</v>
      </c>
      <c r="B52">
        <v>650</v>
      </c>
      <c r="C52">
        <v>20.365549000000001</v>
      </c>
      <c r="D52">
        <f t="shared" si="0"/>
        <v>0.20365549000000002</v>
      </c>
      <c r="E52">
        <f t="shared" si="1"/>
        <v>1.5569542922882658</v>
      </c>
      <c r="F52">
        <f t="shared" si="2"/>
        <v>1.9076923076923078</v>
      </c>
      <c r="G52">
        <f t="shared" si="5"/>
        <v>2.4241066682748547</v>
      </c>
      <c r="H52">
        <f t="shared" si="6"/>
        <v>4.290006288509348</v>
      </c>
      <c r="I52">
        <f t="shared" si="3"/>
        <v>-73.195223405776687</v>
      </c>
      <c r="J52">
        <f t="shared" si="4"/>
        <v>2.2717993441152577</v>
      </c>
    </row>
    <row r="53" spans="1:10" x14ac:dyDescent="0.25">
      <c r="A53">
        <v>53</v>
      </c>
      <c r="B53">
        <v>645</v>
      </c>
      <c r="C53">
        <v>20.191929999999999</v>
      </c>
      <c r="D53">
        <f t="shared" si="0"/>
        <v>0.2019193</v>
      </c>
      <c r="E53">
        <f t="shared" si="1"/>
        <v>1.5771964436101205</v>
      </c>
      <c r="F53">
        <f t="shared" si="2"/>
        <v>1.9224806201550388</v>
      </c>
      <c r="G53">
        <f t="shared" si="5"/>
        <v>2.487548621736412</v>
      </c>
      <c r="H53">
        <f t="shared" si="6"/>
        <v>4.8751304866402965</v>
      </c>
      <c r="I53">
        <f t="shared" si="3"/>
        <v>-69.076166898835709</v>
      </c>
      <c r="J53">
        <f t="shared" si="4"/>
        <v>2.3236146459980471</v>
      </c>
    </row>
    <row r="54" spans="1:10" x14ac:dyDescent="0.25">
      <c r="A54">
        <v>54</v>
      </c>
      <c r="B54">
        <v>640</v>
      </c>
      <c r="C54">
        <v>19.997995</v>
      </c>
      <c r="D54">
        <f t="shared" si="0"/>
        <v>0.19997994999999999</v>
      </c>
      <c r="E54">
        <f t="shared" si="1"/>
        <v>1.6002406251276753</v>
      </c>
      <c r="F54">
        <f t="shared" si="2"/>
        <v>1.9375</v>
      </c>
      <c r="G54">
        <f t="shared" si="5"/>
        <v>2.5607700583090129</v>
      </c>
      <c r="H54">
        <f t="shared" si="6"/>
        <v>4.8882787269259733</v>
      </c>
      <c r="I54">
        <f t="shared" si="3"/>
        <v>-64.892750133973777</v>
      </c>
      <c r="J54">
        <f t="shared" si="4"/>
        <v>2.3762395619727545</v>
      </c>
    </row>
    <row r="55" spans="1:10" x14ac:dyDescent="0.25">
      <c r="A55">
        <v>55</v>
      </c>
      <c r="B55">
        <v>635</v>
      </c>
      <c r="C55">
        <v>19.807167</v>
      </c>
      <c r="D55">
        <f t="shared" si="0"/>
        <v>0.19807167000000001</v>
      </c>
      <c r="E55">
        <f t="shared" si="1"/>
        <v>1.6233746261052597</v>
      </c>
      <c r="F55">
        <f t="shared" si="2"/>
        <v>1.9527559055118111</v>
      </c>
      <c r="G55">
        <f t="shared" si="5"/>
        <v>2.6353451766823919</v>
      </c>
      <c r="H55">
        <f t="shared" si="6"/>
        <v>5.1199545426839155</v>
      </c>
      <c r="I55">
        <f t="shared" si="3"/>
        <v>-60.643452790137644</v>
      </c>
      <c r="J55">
        <f t="shared" si="4"/>
        <v>2.4296932167817094</v>
      </c>
    </row>
    <row r="56" spans="1:10" x14ac:dyDescent="0.25">
      <c r="A56">
        <v>56</v>
      </c>
      <c r="B56">
        <v>630</v>
      </c>
      <c r="C56">
        <v>19.611091999999999</v>
      </c>
      <c r="D56">
        <f t="shared" si="0"/>
        <v>0.19611091999999999</v>
      </c>
      <c r="E56">
        <f t="shared" si="1"/>
        <v>1.6476330153956915</v>
      </c>
      <c r="F56">
        <f t="shared" si="2"/>
        <v>1.9682539682539681</v>
      </c>
      <c r="G56">
        <f t="shared" si="5"/>
        <v>2.7146945534218991</v>
      </c>
      <c r="H56">
        <f t="shared" si="6"/>
        <v>4.5200865763580289</v>
      </c>
      <c r="I56">
        <f t="shared" si="3"/>
        <v>-56.326706282113719</v>
      </c>
      <c r="J56">
        <f t="shared" si="4"/>
        <v>2.4839953423019177</v>
      </c>
    </row>
    <row r="57" spans="1:10" x14ac:dyDescent="0.25">
      <c r="A57">
        <v>57</v>
      </c>
      <c r="B57">
        <v>625</v>
      </c>
      <c r="C57">
        <v>19.440978000000001</v>
      </c>
      <c r="D57">
        <f t="shared" si="0"/>
        <v>0.19440978</v>
      </c>
      <c r="E57">
        <f t="shared" si="1"/>
        <v>1.6690919627594056</v>
      </c>
      <c r="F57">
        <f t="shared" si="2"/>
        <v>1.984</v>
      </c>
      <c r="G57">
        <f t="shared" si="5"/>
        <v>2.785867980148045</v>
      </c>
      <c r="H57">
        <f t="shared" si="6"/>
        <v>5.0206546525215181</v>
      </c>
      <c r="I57">
        <f t="shared" si="3"/>
        <v>-51.940891829961288</v>
      </c>
      <c r="J57">
        <f t="shared" si="4"/>
        <v>2.5391663018304493</v>
      </c>
    </row>
    <row r="58" spans="1:10" x14ac:dyDescent="0.25">
      <c r="A58">
        <v>58</v>
      </c>
      <c r="B58">
        <v>620</v>
      </c>
      <c r="C58">
        <v>19.255139</v>
      </c>
      <c r="D58">
        <f t="shared" si="0"/>
        <v>0.19255138999999999</v>
      </c>
      <c r="E58">
        <f t="shared" si="1"/>
        <v>1.6929850721693884</v>
      </c>
      <c r="F58">
        <f t="shared" si="2"/>
        <v>2</v>
      </c>
      <c r="G58">
        <f t="shared" si="5"/>
        <v>2.8661984545883894</v>
      </c>
      <c r="H58">
        <f t="shared" si="6"/>
        <v>6.7600789567914452</v>
      </c>
      <c r="I58">
        <f t="shared" si="3"/>
        <v>-47.484338435032214</v>
      </c>
      <c r="J58">
        <f t="shared" si="4"/>
        <v>2.5952271155449251</v>
      </c>
    </row>
    <row r="59" spans="1:10" x14ac:dyDescent="0.25">
      <c r="A59">
        <v>59</v>
      </c>
      <c r="B59">
        <v>615</v>
      </c>
      <c r="C59">
        <v>19.010762</v>
      </c>
      <c r="D59">
        <f t="shared" si="0"/>
        <v>0.19010762</v>
      </c>
      <c r="E59">
        <f t="shared" si="1"/>
        <v>1.725143019469878</v>
      </c>
      <c r="F59">
        <f t="shared" si="2"/>
        <v>2.0162601626016259</v>
      </c>
      <c r="G59">
        <f t="shared" si="5"/>
        <v>2.9761184376256478</v>
      </c>
      <c r="H59">
        <f t="shared" si="6"/>
        <v>5.8429430038085313</v>
      </c>
      <c r="I59">
        <f t="shared" si="3"/>
        <v>-42.955320757258846</v>
      </c>
      <c r="J59">
        <f t="shared" si="4"/>
        <v>2.6521994872059773</v>
      </c>
    </row>
    <row r="60" spans="1:10" x14ac:dyDescent="0.25">
      <c r="A60">
        <v>60</v>
      </c>
      <c r="B60">
        <v>610</v>
      </c>
      <c r="C60">
        <v>18.804891999999999</v>
      </c>
      <c r="D60">
        <f t="shared" si="0"/>
        <v>0.18804891999999998</v>
      </c>
      <c r="E60">
        <f t="shared" si="1"/>
        <v>1.7529070528912545</v>
      </c>
      <c r="F60">
        <f t="shared" si="2"/>
        <v>2.0327868852459017</v>
      </c>
      <c r="G60">
        <f t="shared" si="5"/>
        <v>3.072683136075903</v>
      </c>
      <c r="H60">
        <f t="shared" si="6"/>
        <v>6.6903175867345999</v>
      </c>
      <c r="I60">
        <f t="shared" si="3"/>
        <v>-38.352056888046491</v>
      </c>
      <c r="J60">
        <f t="shared" si="4"/>
        <v>2.7101058321729496</v>
      </c>
    </row>
    <row r="61" spans="1:10" x14ac:dyDescent="0.25">
      <c r="A61">
        <v>61</v>
      </c>
      <c r="B61">
        <v>605</v>
      </c>
      <c r="C61">
        <v>18.574898999999998</v>
      </c>
      <c r="D61">
        <f t="shared" si="0"/>
        <v>0.18574898999999997</v>
      </c>
      <c r="E61">
        <f t="shared" si="1"/>
        <v>1.7846791718383508</v>
      </c>
      <c r="F61">
        <f t="shared" si="2"/>
        <v>2.049586776859504</v>
      </c>
      <c r="G61">
        <f t="shared" si="5"/>
        <v>3.1850797463936216</v>
      </c>
      <c r="H61">
        <f t="shared" si="6"/>
        <v>7.9473232506388038</v>
      </c>
      <c r="I61">
        <f t="shared" si="3"/>
        <v>-33.67270601273151</v>
      </c>
      <c r="J61">
        <f t="shared" si="4"/>
        <v>2.7689693068087955</v>
      </c>
    </row>
    <row r="62" spans="1:10" x14ac:dyDescent="0.25">
      <c r="A62">
        <v>62</v>
      </c>
      <c r="B62">
        <v>600</v>
      </c>
      <c r="C62">
        <v>18.309908</v>
      </c>
      <c r="D62">
        <f t="shared" si="0"/>
        <v>0.18309908</v>
      </c>
      <c r="E62">
        <f t="shared" si="1"/>
        <v>1.8223114859365936</v>
      </c>
      <c r="F62">
        <f t="shared" si="2"/>
        <v>2.0666666666666669</v>
      </c>
      <c r="G62">
        <f t="shared" si="5"/>
        <v>3.3208191517764361</v>
      </c>
      <c r="H62">
        <f t="shared" si="6"/>
        <v>8.8031317209058209</v>
      </c>
      <c r="I62">
        <f t="shared" si="3"/>
        <v>-28.915365956161054</v>
      </c>
      <c r="J62">
        <f t="shared" si="4"/>
        <v>2.8288138393552416</v>
      </c>
    </row>
    <row r="63" spans="1:10" x14ac:dyDescent="0.25">
      <c r="A63">
        <v>63</v>
      </c>
      <c r="B63">
        <v>595</v>
      </c>
      <c r="C63">
        <v>18.026765999999999</v>
      </c>
      <c r="D63">
        <f t="shared" si="0"/>
        <v>0.18026766</v>
      </c>
      <c r="E63">
        <f t="shared" si="1"/>
        <v>1.8637871852385384</v>
      </c>
      <c r="F63">
        <f t="shared" si="2"/>
        <v>2.0840336134453783</v>
      </c>
      <c r="G63">
        <f t="shared" si="5"/>
        <v>3.4737026718593937</v>
      </c>
      <c r="H63">
        <f t="shared" si="6"/>
        <v>10.706668347833102</v>
      </c>
      <c r="I63">
        <f t="shared" si="3"/>
        <v>-24.078070604522395</v>
      </c>
      <c r="J63">
        <f t="shared" si="4"/>
        <v>2.8896641623646513</v>
      </c>
    </row>
    <row r="64" spans="1:10" x14ac:dyDescent="0.25">
      <c r="A64">
        <v>64</v>
      </c>
      <c r="B64">
        <v>590</v>
      </c>
      <c r="C64">
        <v>17.696866</v>
      </c>
      <c r="D64">
        <f t="shared" si="0"/>
        <v>0.17696866</v>
      </c>
      <c r="E64">
        <f t="shared" si="1"/>
        <v>1.9138433511961823</v>
      </c>
      <c r="F64">
        <f t="shared" si="2"/>
        <v>2.1016949152542375</v>
      </c>
      <c r="G64">
        <f t="shared" si="5"/>
        <v>3.6627963729178337</v>
      </c>
      <c r="H64">
        <f t="shared" si="6"/>
        <v>13.688662655546917</v>
      </c>
      <c r="I64">
        <f t="shared" si="3"/>
        <v>-19.158787196076332</v>
      </c>
      <c r="J64">
        <f t="shared" si="4"/>
        <v>2.9515458467810003</v>
      </c>
    </row>
    <row r="65" spans="1:10" x14ac:dyDescent="0.25">
      <c r="A65">
        <v>65</v>
      </c>
      <c r="B65">
        <v>585</v>
      </c>
      <c r="C65">
        <v>17.297736</v>
      </c>
      <c r="D65">
        <f t="shared" si="0"/>
        <v>0.17297736</v>
      </c>
      <c r="E65">
        <f t="shared" si="1"/>
        <v>1.9770403683828037</v>
      </c>
      <c r="F65">
        <f t="shared" si="2"/>
        <v>2.1196581196581197</v>
      </c>
      <c r="G65">
        <f t="shared" si="5"/>
        <v>3.9086886182152121</v>
      </c>
      <c r="H65">
        <f t="shared" si="6"/>
        <v>20.080717745052951</v>
      </c>
      <c r="I65">
        <f t="shared" si="3"/>
        <v>-14.155413472955956</v>
      </c>
      <c r="J65">
        <f t="shared" si="4"/>
        <v>3.0144853377685683</v>
      </c>
    </row>
    <row r="66" spans="1:10" x14ac:dyDescent="0.25">
      <c r="A66">
        <v>66</v>
      </c>
      <c r="B66">
        <v>580</v>
      </c>
      <c r="C66">
        <v>16.756162</v>
      </c>
      <c r="D66">
        <f t="shared" ref="D66:D122" si="7">C66/100</f>
        <v>0.16756161999999999</v>
      </c>
      <c r="E66">
        <f t="shared" ref="E66:E122" si="8">((1-D66)^2)/(2*D66)</f>
        <v>2.0677576896697003</v>
      </c>
      <c r="F66">
        <f t="shared" ref="F66:F122" si="9">1240/B66</f>
        <v>2.1379310344827585</v>
      </c>
      <c r="G66">
        <f t="shared" si="5"/>
        <v>4.2756218631881771</v>
      </c>
      <c r="H66">
        <f t="shared" si="6"/>
        <v>31.7349034011166</v>
      </c>
      <c r="I66">
        <f t="shared" ref="I66:I122" si="10">$R$4*F66+$R$5</f>
        <v>-9.0657746856438735</v>
      </c>
      <c r="J66">
        <f t="shared" ref="J66:J122" si="11">$O$10*F66+$O$11</f>
        <v>3.0785099923938537</v>
      </c>
    </row>
    <row r="67" spans="1:10" x14ac:dyDescent="0.25">
      <c r="A67">
        <v>67</v>
      </c>
      <c r="B67">
        <v>575</v>
      </c>
      <c r="C67">
        <v>15.995747</v>
      </c>
      <c r="D67">
        <f t="shared" si="7"/>
        <v>0.15995746999999999</v>
      </c>
      <c r="E67">
        <f t="shared" si="8"/>
        <v>2.2058096199220989</v>
      </c>
      <c r="F67">
        <f t="shared" si="9"/>
        <v>2.1565217391304348</v>
      </c>
      <c r="G67">
        <f t="shared" ref="G67:G122" si="12">(E67)^2</f>
        <v>4.8655960793408743</v>
      </c>
      <c r="H67">
        <f t="shared" ref="H67:H122" si="13">(G68-G67)/(F68-F67)</f>
        <v>60.061606635897</v>
      </c>
      <c r="I67">
        <f t="shared" si="10"/>
        <v>-3.8876204411610615</v>
      </c>
      <c r="J67">
        <f t="shared" si="11"/>
        <v>3.1436481192734922</v>
      </c>
    </row>
    <row r="68" spans="1:10" x14ac:dyDescent="0.25">
      <c r="A68">
        <v>68</v>
      </c>
      <c r="B68">
        <v>570</v>
      </c>
      <c r="C68">
        <v>14.811325999999999</v>
      </c>
      <c r="D68">
        <f t="shared" si="7"/>
        <v>0.14811326</v>
      </c>
      <c r="E68">
        <f t="shared" si="8"/>
        <v>2.4498516128394838</v>
      </c>
      <c r="F68">
        <f t="shared" si="9"/>
        <v>2.1754385964912282</v>
      </c>
      <c r="G68">
        <f t="shared" si="12"/>
        <v>6.0017729249322205</v>
      </c>
      <c r="H68">
        <f t="shared" si="13"/>
        <v>114.60454437864357</v>
      </c>
      <c r="I68">
        <f t="shared" si="10"/>
        <v>1.3813786146284883</v>
      </c>
      <c r="J68">
        <f t="shared" si="11"/>
        <v>3.2099290203089144</v>
      </c>
    </row>
    <row r="69" spans="1:10" x14ac:dyDescent="0.25">
      <c r="A69">
        <v>69</v>
      </c>
      <c r="B69">
        <v>565</v>
      </c>
      <c r="C69">
        <v>13.160753</v>
      </c>
      <c r="D69">
        <f t="shared" si="7"/>
        <v>0.13160753</v>
      </c>
      <c r="E69">
        <f t="shared" si="8"/>
        <v>2.8649784778754714</v>
      </c>
      <c r="F69">
        <f t="shared" si="9"/>
        <v>2.1946902654867255</v>
      </c>
      <c r="G69">
        <f t="shared" si="12"/>
        <v>8.208101678689653</v>
      </c>
      <c r="H69">
        <f t="shared" si="13"/>
        <v>203.79950952100839</v>
      </c>
      <c r="I69">
        <f t="shared" si="10"/>
        <v>6.7436342908744109</v>
      </c>
      <c r="J69">
        <f t="shared" si="11"/>
        <v>3.2773830346369968</v>
      </c>
    </row>
    <row r="70" spans="1:10" x14ac:dyDescent="0.25">
      <c r="A70">
        <v>70</v>
      </c>
      <c r="B70">
        <v>560</v>
      </c>
      <c r="C70">
        <v>11.269542</v>
      </c>
      <c r="D70">
        <f t="shared" si="7"/>
        <v>0.11269541999999999</v>
      </c>
      <c r="E70">
        <f t="shared" si="8"/>
        <v>3.4930852455626704</v>
      </c>
      <c r="F70">
        <f t="shared" si="9"/>
        <v>2.2142857142857144</v>
      </c>
      <c r="G70">
        <f t="shared" si="12"/>
        <v>12.201644532767622</v>
      </c>
      <c r="H70">
        <f t="shared" si="13"/>
        <v>278.53458718306581</v>
      </c>
      <c r="I70">
        <f t="shared" si="10"/>
        <v>12.201644532767659</v>
      </c>
      <c r="J70">
        <f t="shared" si="11"/>
        <v>3.3460415849352261</v>
      </c>
    </row>
    <row r="71" spans="1:10" x14ac:dyDescent="0.25">
      <c r="A71">
        <v>71</v>
      </c>
      <c r="B71">
        <v>555</v>
      </c>
      <c r="C71">
        <v>9.6793669999999992</v>
      </c>
      <c r="D71">
        <f t="shared" si="7"/>
        <v>9.6793669999999998E-2</v>
      </c>
      <c r="E71">
        <f t="shared" si="8"/>
        <v>4.2140238847853837</v>
      </c>
      <c r="F71">
        <f t="shared" si="9"/>
        <v>2.2342342342342341</v>
      </c>
      <c r="G71">
        <f t="shared" si="12"/>
        <v>17.757997301541696</v>
      </c>
      <c r="H71">
        <f t="shared" si="13"/>
        <v>251.40526018148299</v>
      </c>
      <c r="I71">
        <f t="shared" si="10"/>
        <v>17.757997301541764</v>
      </c>
      <c r="J71">
        <f t="shared" si="11"/>
        <v>3.4159372262298175</v>
      </c>
    </row>
    <row r="72" spans="1:10" x14ac:dyDescent="0.25">
      <c r="A72">
        <v>72</v>
      </c>
      <c r="B72">
        <v>550</v>
      </c>
      <c r="C72">
        <v>8.7136870000000002</v>
      </c>
      <c r="D72">
        <f t="shared" si="7"/>
        <v>8.7136870000000005E-2</v>
      </c>
      <c r="E72">
        <f t="shared" si="8"/>
        <v>4.7816675886648028</v>
      </c>
      <c r="F72">
        <f t="shared" si="9"/>
        <v>2.2545454545454544</v>
      </c>
      <c r="G72">
        <f t="shared" si="12"/>
        <v>22.864344928487469</v>
      </c>
      <c r="H72">
        <f t="shared" si="13"/>
        <v>163.76261079286135</v>
      </c>
      <c r="I72">
        <f t="shared" si="10"/>
        <v>23.415374666111802</v>
      </c>
      <c r="J72">
        <f t="shared" si="11"/>
        <v>3.4871036973661296</v>
      </c>
    </row>
    <row r="73" spans="1:10" x14ac:dyDescent="0.25">
      <c r="A73">
        <v>73</v>
      </c>
      <c r="B73">
        <v>545</v>
      </c>
      <c r="C73">
        <v>8.2202640000000002</v>
      </c>
      <c r="D73">
        <f t="shared" si="7"/>
        <v>8.2202640000000007E-2</v>
      </c>
      <c r="E73">
        <f t="shared" si="8"/>
        <v>5.123631029508112</v>
      </c>
      <c r="F73">
        <f t="shared" si="9"/>
        <v>2.2752293577981653</v>
      </c>
      <c r="G73">
        <f t="shared" si="12"/>
        <v>26.251594926538356</v>
      </c>
      <c r="H73">
        <f t="shared" si="13"/>
        <v>77.60843462084118</v>
      </c>
      <c r="I73">
        <f t="shared" si="10"/>
        <v>29.176557119940071</v>
      </c>
      <c r="J73">
        <f t="shared" si="11"/>
        <v>3.559575975312284</v>
      </c>
    </row>
    <row r="74" spans="1:10" x14ac:dyDescent="0.25">
      <c r="A74">
        <v>74</v>
      </c>
      <c r="B74">
        <v>540</v>
      </c>
      <c r="C74">
        <v>8.0119039999999995</v>
      </c>
      <c r="D74">
        <f t="shared" si="7"/>
        <v>8.0119039999999989E-2</v>
      </c>
      <c r="E74">
        <f t="shared" si="8"/>
        <v>5.2807733378390553</v>
      </c>
      <c r="F74">
        <f t="shared" si="9"/>
        <v>2.2962962962962963</v>
      </c>
      <c r="G74">
        <f t="shared" si="12"/>
        <v>27.886567045631839</v>
      </c>
      <c r="H74">
        <f t="shared" si="13"/>
        <v>44.978439351160716</v>
      </c>
      <c r="I74">
        <f t="shared" si="10"/>
        <v>35.044428137728005</v>
      </c>
      <c r="J74">
        <f t="shared" si="11"/>
        <v>3.633390332479661</v>
      </c>
    </row>
    <row r="75" spans="1:10" x14ac:dyDescent="0.25">
      <c r="A75">
        <v>75</v>
      </c>
      <c r="B75">
        <v>535</v>
      </c>
      <c r="C75">
        <v>7.8965139999999998</v>
      </c>
      <c r="D75">
        <f t="shared" si="7"/>
        <v>7.8965140000000003E-2</v>
      </c>
      <c r="E75">
        <f t="shared" si="8"/>
        <v>5.3713905486346221</v>
      </c>
      <c r="F75">
        <f t="shared" si="9"/>
        <v>2.3177570093457942</v>
      </c>
      <c r="G75">
        <f t="shared" si="12"/>
        <v>28.851836425961345</v>
      </c>
      <c r="H75">
        <f t="shared" si="13"/>
        <v>23.000768986224749</v>
      </c>
      <c r="I75">
        <f t="shared" si="10"/>
        <v>41.021978987624152</v>
      </c>
      <c r="J75">
        <f t="shared" si="11"/>
        <v>3.7085843972576447</v>
      </c>
    </row>
    <row r="76" spans="1:10" x14ac:dyDescent="0.25">
      <c r="A76">
        <v>76</v>
      </c>
      <c r="B76">
        <v>530</v>
      </c>
      <c r="C76">
        <v>7.8384510000000001</v>
      </c>
      <c r="D76">
        <f t="shared" si="7"/>
        <v>7.8384510000000004E-2</v>
      </c>
      <c r="E76">
        <f t="shared" si="8"/>
        <v>5.4180035788189533</v>
      </c>
      <c r="F76">
        <f t="shared" si="9"/>
        <v>2.3396226415094339</v>
      </c>
      <c r="G76">
        <f t="shared" si="12"/>
        <v>29.354762780094987</v>
      </c>
      <c r="H76">
        <f t="shared" si="13"/>
        <v>22.162086613829555</v>
      </c>
      <c r="I76">
        <f t="shared" si="10"/>
        <v>47.112313815820357</v>
      </c>
      <c r="J76">
        <f t="shared" si="11"/>
        <v>3.7851972179748357</v>
      </c>
    </row>
    <row r="77" spans="1:10" x14ac:dyDescent="0.25">
      <c r="A77">
        <v>77</v>
      </c>
      <c r="B77">
        <v>525</v>
      </c>
      <c r="C77">
        <v>7.7827409999999997</v>
      </c>
      <c r="D77">
        <f t="shared" si="7"/>
        <v>7.782741E-2</v>
      </c>
      <c r="E77">
        <f t="shared" si="8"/>
        <v>5.4633854945661691</v>
      </c>
      <c r="F77">
        <f t="shared" si="9"/>
        <v>2.361904761904762</v>
      </c>
      <c r="G77">
        <f t="shared" si="12"/>
        <v>29.848581062236025</v>
      </c>
      <c r="H77">
        <f t="shared" si="13"/>
        <v>18.404909005149381</v>
      </c>
      <c r="I77">
        <f t="shared" si="10"/>
        <v>53.318655021696372</v>
      </c>
      <c r="J77">
        <f t="shared" si="11"/>
        <v>3.8632693305152097</v>
      </c>
    </row>
    <row r="78" spans="1:10" x14ac:dyDescent="0.25">
      <c r="A78">
        <v>78</v>
      </c>
      <c r="B78">
        <v>520</v>
      </c>
      <c r="C78">
        <v>7.7365570000000004</v>
      </c>
      <c r="D78">
        <f t="shared" si="7"/>
        <v>7.7365570000000008E-2</v>
      </c>
      <c r="E78">
        <f t="shared" si="8"/>
        <v>5.5015059762464418</v>
      </c>
      <c r="F78">
        <f t="shared" si="9"/>
        <v>2.3846153846153846</v>
      </c>
      <c r="G78">
        <f t="shared" si="12"/>
        <v>30.266568006675314</v>
      </c>
      <c r="H78">
        <f t="shared" si="13"/>
        <v>4.6267909782675574</v>
      </c>
      <c r="I78">
        <f t="shared" si="10"/>
        <v>59.644348943069986</v>
      </c>
      <c r="J78">
        <f t="shared" si="11"/>
        <v>3.9428428298352083</v>
      </c>
    </row>
    <row r="79" spans="1:10" x14ac:dyDescent="0.25">
      <c r="A79">
        <v>79</v>
      </c>
      <c r="B79">
        <v>515</v>
      </c>
      <c r="C79">
        <v>7.7248609999999998</v>
      </c>
      <c r="D79">
        <f t="shared" si="7"/>
        <v>7.7248609999999995E-2</v>
      </c>
      <c r="E79">
        <f t="shared" si="8"/>
        <v>5.5112326794419477</v>
      </c>
      <c r="F79">
        <f t="shared" si="9"/>
        <v>2.407766990291262</v>
      </c>
      <c r="G79">
        <f t="shared" si="12"/>
        <v>30.373685646948871</v>
      </c>
      <c r="H79">
        <f t="shared" si="13"/>
        <v>-7.8408814737611481</v>
      </c>
      <c r="I79">
        <f t="shared" si="10"/>
        <v>66.092871872625665</v>
      </c>
      <c r="J79">
        <f t="shared" si="11"/>
        <v>4.0239614456468553</v>
      </c>
    </row>
    <row r="80" spans="1:10" x14ac:dyDescent="0.25">
      <c r="A80">
        <v>80</v>
      </c>
      <c r="B80">
        <v>510</v>
      </c>
      <c r="C80">
        <v>7.7451059999999998</v>
      </c>
      <c r="D80">
        <f t="shared" si="7"/>
        <v>7.7451060000000002E-2</v>
      </c>
      <c r="E80">
        <f t="shared" si="8"/>
        <v>5.4944150970633814</v>
      </c>
      <c r="F80">
        <f t="shared" si="9"/>
        <v>2.4313725490196076</v>
      </c>
      <c r="G80">
        <f t="shared" si="12"/>
        <v>30.188597258838005</v>
      </c>
      <c r="H80">
        <f t="shared" si="13"/>
        <v>-1.2906541557172047</v>
      </c>
      <c r="I80">
        <f t="shared" si="10"/>
        <v>72.667836428251007</v>
      </c>
      <c r="J80">
        <f t="shared" si="11"/>
        <v>4.1066706225528486</v>
      </c>
    </row>
    <row r="81" spans="1:10" x14ac:dyDescent="0.25">
      <c r="A81">
        <v>81</v>
      </c>
      <c r="B81">
        <v>505</v>
      </c>
      <c r="C81">
        <v>7.7485210000000002</v>
      </c>
      <c r="D81">
        <f t="shared" si="7"/>
        <v>7.7485209999999999E-2</v>
      </c>
      <c r="E81">
        <f t="shared" si="8"/>
        <v>5.4915869607164005</v>
      </c>
      <c r="F81">
        <f t="shared" si="9"/>
        <v>2.4554455445544554</v>
      </c>
      <c r="G81">
        <f t="shared" si="12"/>
        <v>30.157527347110392</v>
      </c>
      <c r="H81">
        <f t="shared" si="13"/>
        <v>6.835356485736904</v>
      </c>
      <c r="I81">
        <f t="shared" si="10"/>
        <v>79.372998301809616</v>
      </c>
      <c r="J81">
        <f t="shared" si="11"/>
        <v>4.1910176049421315</v>
      </c>
    </row>
    <row r="82" spans="1:10" x14ac:dyDescent="0.25">
      <c r="A82">
        <v>82</v>
      </c>
      <c r="B82">
        <v>500</v>
      </c>
      <c r="C82">
        <v>7.7301299999999999</v>
      </c>
      <c r="D82">
        <f t="shared" si="7"/>
        <v>7.7301300000000003E-2</v>
      </c>
      <c r="E82">
        <f t="shared" si="8"/>
        <v>5.5068471745086436</v>
      </c>
      <c r="F82">
        <f t="shared" si="9"/>
        <v>2.48</v>
      </c>
      <c r="G82">
        <f t="shared" si="12"/>
        <v>30.325365803393833</v>
      </c>
      <c r="H82">
        <f t="shared" si="13"/>
        <v>8.9489054233380099</v>
      </c>
      <c r="I82">
        <f t="shared" si="10"/>
        <v>86.21226341283932</v>
      </c>
      <c r="J82">
        <f t="shared" si="11"/>
        <v>4.2770515269791973</v>
      </c>
    </row>
    <row r="83" spans="1:10" x14ac:dyDescent="0.25">
      <c r="A83">
        <v>83</v>
      </c>
      <c r="B83">
        <v>495</v>
      </c>
      <c r="C83">
        <v>7.705781</v>
      </c>
      <c r="D83">
        <f t="shared" si="7"/>
        <v>7.7057810000000004E-2</v>
      </c>
      <c r="E83">
        <f t="shared" si="8"/>
        <v>5.527163866206398</v>
      </c>
      <c r="F83">
        <f t="shared" si="9"/>
        <v>2.5050505050505052</v>
      </c>
      <c r="G83">
        <f t="shared" si="12"/>
        <v>30.549540403897655</v>
      </c>
      <c r="H83">
        <f t="shared" si="13"/>
        <v>7.289773676440368</v>
      </c>
      <c r="I83">
        <f t="shared" si="10"/>
        <v>93.189695495809133</v>
      </c>
      <c r="J83">
        <f t="shared" si="11"/>
        <v>4.3648235080473166</v>
      </c>
    </row>
    <row r="84" spans="1:10" x14ac:dyDescent="0.25">
      <c r="A84">
        <v>84</v>
      </c>
      <c r="B84">
        <v>490</v>
      </c>
      <c r="C84">
        <v>7.6857259999999998</v>
      </c>
      <c r="D84">
        <f t="shared" si="7"/>
        <v>7.6857259999999997E-2</v>
      </c>
      <c r="E84">
        <f t="shared" si="8"/>
        <v>5.5439949226313008</v>
      </c>
      <c r="F84">
        <f t="shared" si="9"/>
        <v>2.5306122448979593</v>
      </c>
      <c r="G84">
        <f t="shared" si="12"/>
        <v>30.735879702161643</v>
      </c>
      <c r="H84">
        <f t="shared" si="13"/>
        <v>14.655754386256197</v>
      </c>
      <c r="I84">
        <f t="shared" si="10"/>
        <v>100.30952415190075</v>
      </c>
      <c r="J84">
        <f t="shared" si="11"/>
        <v>4.4543867540351938</v>
      </c>
    </row>
    <row r="85" spans="1:10" x14ac:dyDescent="0.25">
      <c r="A85">
        <v>85</v>
      </c>
      <c r="B85">
        <v>485</v>
      </c>
      <c r="C85">
        <v>7.6450889999999996</v>
      </c>
      <c r="D85">
        <f t="shared" si="7"/>
        <v>7.6450889999999994E-2</v>
      </c>
      <c r="E85">
        <f t="shared" si="8"/>
        <v>5.5783716748215237</v>
      </c>
      <c r="F85">
        <f t="shared" si="9"/>
        <v>2.5567010309278349</v>
      </c>
      <c r="G85">
        <f t="shared" si="12"/>
        <v>31.118230542451091</v>
      </c>
      <c r="H85">
        <f t="shared" si="13"/>
        <v>22.014352448963336</v>
      </c>
      <c r="I85">
        <f t="shared" si="10"/>
        <v>107.57615339883944</v>
      </c>
      <c r="J85">
        <f t="shared" si="11"/>
        <v>4.5457966648887966</v>
      </c>
    </row>
    <row r="86" spans="1:10" x14ac:dyDescent="0.25">
      <c r="A86">
        <v>86</v>
      </c>
      <c r="B86">
        <v>480</v>
      </c>
      <c r="C86">
        <v>7.5840810000000003</v>
      </c>
      <c r="D86">
        <f t="shared" si="7"/>
        <v>7.5840810000000008E-2</v>
      </c>
      <c r="E86">
        <f t="shared" si="8"/>
        <v>5.6306769960754375</v>
      </c>
      <c r="F86">
        <f t="shared" si="9"/>
        <v>2.5833333333333335</v>
      </c>
      <c r="G86">
        <f t="shared" si="12"/>
        <v>31.704523434133112</v>
      </c>
      <c r="H86">
        <f t="shared" si="13"/>
        <v>0.23411533675572094</v>
      </c>
      <c r="I86">
        <f t="shared" si="10"/>
        <v>114.9941707550895</v>
      </c>
      <c r="J86">
        <f t="shared" si="11"/>
        <v>4.6391109488851869</v>
      </c>
    </row>
    <row r="87" spans="1:10" x14ac:dyDescent="0.25">
      <c r="A87">
        <v>87</v>
      </c>
      <c r="B87">
        <v>475</v>
      </c>
      <c r="C87">
        <v>7.5834270000000004</v>
      </c>
      <c r="D87">
        <f t="shared" si="7"/>
        <v>7.5834270000000009E-2</v>
      </c>
      <c r="E87">
        <f t="shared" si="8"/>
        <v>5.6312422899728105</v>
      </c>
      <c r="F87">
        <f t="shared" si="9"/>
        <v>2.6105263157894738</v>
      </c>
      <c r="G87">
        <f t="shared" si="12"/>
        <v>31.710889728378223</v>
      </c>
      <c r="H87">
        <f t="shared" si="13"/>
        <v>0.82563626459893602</v>
      </c>
      <c r="I87">
        <f t="shared" si="10"/>
        <v>122.568356897787</v>
      </c>
      <c r="J87">
        <f t="shared" si="11"/>
        <v>4.7343897441236065</v>
      </c>
    </row>
    <row r="88" spans="1:10" x14ac:dyDescent="0.25">
      <c r="A88">
        <v>88</v>
      </c>
      <c r="B88">
        <v>470</v>
      </c>
      <c r="C88">
        <v>7.581073</v>
      </c>
      <c r="D88">
        <f t="shared" si="7"/>
        <v>7.5810729999999993E-2</v>
      </c>
      <c r="E88">
        <f t="shared" si="8"/>
        <v>5.6332778142561946</v>
      </c>
      <c r="F88">
        <f t="shared" si="9"/>
        <v>2.6382978723404253</v>
      </c>
      <c r="G88">
        <f t="shared" si="12"/>
        <v>31.733818932591049</v>
      </c>
      <c r="H88">
        <f t="shared" si="13"/>
        <v>-7.0631820158861416</v>
      </c>
      <c r="I88">
        <f t="shared" si="10"/>
        <v>130.30369593713738</v>
      </c>
      <c r="J88">
        <f t="shared" si="11"/>
        <v>4.8316957477713514</v>
      </c>
    </row>
    <row r="89" spans="1:10" x14ac:dyDescent="0.25">
      <c r="A89">
        <v>89</v>
      </c>
      <c r="B89">
        <v>465</v>
      </c>
      <c r="C89">
        <v>7.6017229999999998</v>
      </c>
      <c r="D89">
        <f t="shared" si="7"/>
        <v>7.6017229999999991E-2</v>
      </c>
      <c r="E89">
        <f t="shared" si="8"/>
        <v>5.6154648048664297</v>
      </c>
      <c r="F89">
        <f t="shared" si="9"/>
        <v>2.6666666666666665</v>
      </c>
      <c r="G89">
        <f t="shared" si="12"/>
        <v>31.53344497469357</v>
      </c>
      <c r="H89">
        <f t="shared" si="13"/>
        <v>-2.912903979984518</v>
      </c>
      <c r="I89">
        <f t="shared" si="10"/>
        <v>138.20538635367825</v>
      </c>
      <c r="J89">
        <f t="shared" si="11"/>
        <v>4.9310943536480805</v>
      </c>
    </row>
    <row r="90" spans="1:10" x14ac:dyDescent="0.25">
      <c r="A90">
        <v>90</v>
      </c>
      <c r="B90">
        <v>460</v>
      </c>
      <c r="C90">
        <v>7.6104779999999996</v>
      </c>
      <c r="D90">
        <f t="shared" si="7"/>
        <v>7.6104779999999997E-2</v>
      </c>
      <c r="E90">
        <f t="shared" si="8"/>
        <v>5.6079419554123175</v>
      </c>
      <c r="F90">
        <f t="shared" si="9"/>
        <v>2.6956521739130435</v>
      </c>
      <c r="G90">
        <f t="shared" si="12"/>
        <v>31.449012975273728</v>
      </c>
      <c r="H90">
        <f t="shared" si="13"/>
        <v>-0.23653742417503681</v>
      </c>
      <c r="I90">
        <f t="shared" si="10"/>
        <v>146.27885264883969</v>
      </c>
      <c r="J90">
        <f t="shared" si="11"/>
        <v>5.0326537987830013</v>
      </c>
    </row>
    <row r="91" spans="1:10" x14ac:dyDescent="0.25">
      <c r="A91">
        <v>91</v>
      </c>
      <c r="B91">
        <v>455</v>
      </c>
      <c r="C91">
        <v>7.6112060000000001</v>
      </c>
      <c r="D91">
        <f t="shared" si="7"/>
        <v>7.6112059999999995E-2</v>
      </c>
      <c r="E91">
        <f t="shared" si="8"/>
        <v>5.6073171957075107</v>
      </c>
      <c r="F91">
        <f t="shared" si="9"/>
        <v>2.7252747252747254</v>
      </c>
      <c r="G91">
        <f t="shared" si="12"/>
        <v>31.442006133277143</v>
      </c>
      <c r="H91">
        <f t="shared" si="13"/>
        <v>3.8136170615317595</v>
      </c>
      <c r="I91">
        <f t="shared" si="10"/>
        <v>154.52975776367487</v>
      </c>
      <c r="J91">
        <f t="shared" si="11"/>
        <v>5.1364453196351727</v>
      </c>
    </row>
    <row r="92" spans="1:10" x14ac:dyDescent="0.25">
      <c r="A92">
        <v>92</v>
      </c>
      <c r="B92">
        <v>450</v>
      </c>
      <c r="C92">
        <v>7.5992360000000003</v>
      </c>
      <c r="D92">
        <f t="shared" si="7"/>
        <v>7.5992360000000009E-2</v>
      </c>
      <c r="E92">
        <f t="shared" si="8"/>
        <v>5.6176049722522734</v>
      </c>
      <c r="F92">
        <f t="shared" si="9"/>
        <v>2.7555555555555555</v>
      </c>
      <c r="G92">
        <f t="shared" si="12"/>
        <v>31.557485624273465</v>
      </c>
      <c r="H92">
        <f t="shared" si="13"/>
        <v>1.5929360888614132</v>
      </c>
      <c r="I92">
        <f t="shared" si="10"/>
        <v>162.96401632550635</v>
      </c>
      <c r="J92">
        <f t="shared" si="11"/>
        <v>5.2425433187285018</v>
      </c>
    </row>
    <row r="93" spans="1:10" x14ac:dyDescent="0.25">
      <c r="A93">
        <v>93</v>
      </c>
      <c r="B93">
        <v>445</v>
      </c>
      <c r="C93">
        <v>7.5941419999999997</v>
      </c>
      <c r="D93">
        <f t="shared" si="7"/>
        <v>7.5941419999999996E-2</v>
      </c>
      <c r="E93">
        <f t="shared" si="8"/>
        <v>5.6219929734762424</v>
      </c>
      <c r="F93">
        <f t="shared" si="9"/>
        <v>2.7865168539325844</v>
      </c>
      <c r="G93">
        <f t="shared" si="12"/>
        <v>31.60680499381624</v>
      </c>
      <c r="H93">
        <f t="shared" si="13"/>
        <v>-2.0259227861070381</v>
      </c>
      <c r="I93">
        <f t="shared" si="10"/>
        <v>171.58780878760388</v>
      </c>
      <c r="J93">
        <f t="shared" si="11"/>
        <v>5.3510255425205591</v>
      </c>
    </row>
    <row r="94" spans="1:10" x14ac:dyDescent="0.25">
      <c r="A94">
        <v>94</v>
      </c>
      <c r="B94">
        <v>440</v>
      </c>
      <c r="C94">
        <v>7.6007699999999998</v>
      </c>
      <c r="D94">
        <f t="shared" si="7"/>
        <v>7.6007699999999997E-2</v>
      </c>
      <c r="E94">
        <f t="shared" si="8"/>
        <v>5.6162847346998399</v>
      </c>
      <c r="F94">
        <f t="shared" si="9"/>
        <v>2.8181818181818183</v>
      </c>
      <c r="G94">
        <f t="shared" si="12"/>
        <v>31.542654221222453</v>
      </c>
      <c r="H94">
        <f t="shared" si="13"/>
        <v>1.7386782970209971</v>
      </c>
      <c r="I94">
        <f t="shared" si="10"/>
        <v>180.40759653293071</v>
      </c>
      <c r="J94">
        <f t="shared" si="11"/>
        <v>5.4619732713987998</v>
      </c>
    </row>
    <row r="95" spans="1:10" x14ac:dyDescent="0.25">
      <c r="A95">
        <v>95</v>
      </c>
      <c r="B95">
        <v>435</v>
      </c>
      <c r="C95">
        <v>7.5949499999999999</v>
      </c>
      <c r="D95">
        <f t="shared" si="7"/>
        <v>7.5949500000000003E-2</v>
      </c>
      <c r="E95">
        <f t="shared" si="8"/>
        <v>5.6212965625201612</v>
      </c>
      <c r="F95">
        <f t="shared" si="9"/>
        <v>2.8505747126436782</v>
      </c>
      <c r="G95">
        <f t="shared" si="12"/>
        <v>31.59897504380098</v>
      </c>
      <c r="H95">
        <f t="shared" si="13"/>
        <v>1.4320190834868896</v>
      </c>
      <c r="I95">
        <f t="shared" si="10"/>
        <v>189.43013801952952</v>
      </c>
      <c r="J95">
        <f t="shared" si="11"/>
        <v>5.5754715227799876</v>
      </c>
    </row>
    <row r="96" spans="1:10" x14ac:dyDescent="0.25">
      <c r="A96">
        <v>96</v>
      </c>
      <c r="B96">
        <v>430</v>
      </c>
      <c r="C96">
        <v>7.5900559999999997</v>
      </c>
      <c r="D96">
        <f t="shared" si="7"/>
        <v>7.5900559999999992E-2</v>
      </c>
      <c r="E96">
        <f t="shared" si="8"/>
        <v>5.6255169593499286</v>
      </c>
      <c r="F96">
        <f t="shared" si="9"/>
        <v>2.8837209302325579</v>
      </c>
      <c r="G96">
        <f t="shared" si="12"/>
        <v>31.646441059933665</v>
      </c>
      <c r="H96">
        <f t="shared" si="13"/>
        <v>1.4619025345367056</v>
      </c>
      <c r="I96">
        <f t="shared" si="10"/>
        <v>198.66250605232824</v>
      </c>
      <c r="J96">
        <f t="shared" si="11"/>
        <v>5.6916092683793407</v>
      </c>
    </row>
    <row r="97" spans="1:10" x14ac:dyDescent="0.25">
      <c r="A97">
        <v>97</v>
      </c>
      <c r="B97">
        <v>425</v>
      </c>
      <c r="C97">
        <v>7.5849529999999996</v>
      </c>
      <c r="D97">
        <f t="shared" si="7"/>
        <v>7.5849529999999998E-2</v>
      </c>
      <c r="E97">
        <f t="shared" si="8"/>
        <v>5.6299234233964341</v>
      </c>
      <c r="F97">
        <f t="shared" si="9"/>
        <v>2.9176470588235293</v>
      </c>
      <c r="G97">
        <f t="shared" si="12"/>
        <v>31.696037753307824</v>
      </c>
      <c r="H97">
        <f t="shared" si="13"/>
        <v>0.22076759065910345</v>
      </c>
      <c r="I97">
        <f t="shared" si="10"/>
        <v>208.11210627413402</v>
      </c>
      <c r="J97">
        <f t="shared" si="11"/>
        <v>5.8104796668163283</v>
      </c>
    </row>
    <row r="98" spans="1:10" x14ac:dyDescent="0.25">
      <c r="A98">
        <v>98</v>
      </c>
      <c r="B98">
        <v>420</v>
      </c>
      <c r="C98">
        <v>7.5841649999999996</v>
      </c>
      <c r="D98">
        <f t="shared" si="7"/>
        <v>7.5841649999999997E-2</v>
      </c>
      <c r="E98">
        <f t="shared" si="8"/>
        <v>5.6306043966258814</v>
      </c>
      <c r="F98">
        <f t="shared" si="9"/>
        <v>2.9523809523809526</v>
      </c>
      <c r="G98">
        <f t="shared" si="12"/>
        <v>31.703705871302706</v>
      </c>
      <c r="H98">
        <f t="shared" si="13"/>
        <v>1.000280558883796</v>
      </c>
      <c r="I98">
        <f t="shared" si="10"/>
        <v>217.78669697741145</v>
      </c>
      <c r="J98">
        <f t="shared" si="11"/>
        <v>5.9321803128351496</v>
      </c>
    </row>
    <row r="99" spans="1:10" x14ac:dyDescent="0.25">
      <c r="A99">
        <v>99</v>
      </c>
      <c r="B99">
        <v>415</v>
      </c>
      <c r="C99">
        <v>7.5805119999999997</v>
      </c>
      <c r="D99">
        <f t="shared" si="7"/>
        <v>7.5805120000000004E-2</v>
      </c>
      <c r="E99">
        <f t="shared" si="8"/>
        <v>5.633763103456694</v>
      </c>
      <c r="F99">
        <f t="shared" si="9"/>
        <v>2.9879518072289155</v>
      </c>
      <c r="G99">
        <f t="shared" si="12"/>
        <v>31.739286705870001</v>
      </c>
      <c r="H99">
        <f t="shared" si="13"/>
        <v>-4.1834666334387034</v>
      </c>
      <c r="I99">
        <f t="shared" si="10"/>
        <v>227.69441034823762</v>
      </c>
      <c r="J99">
        <f t="shared" si="11"/>
        <v>6.0568135045411688</v>
      </c>
    </row>
    <row r="100" spans="1:10" x14ac:dyDescent="0.25">
      <c r="A100">
        <v>100</v>
      </c>
      <c r="B100">
        <v>410</v>
      </c>
      <c r="C100">
        <v>7.5962019999999999</v>
      </c>
      <c r="D100">
        <f t="shared" si="7"/>
        <v>7.5962020000000005E-2</v>
      </c>
      <c r="E100">
        <f t="shared" si="8"/>
        <v>5.6202177646308016</v>
      </c>
      <c r="F100">
        <f t="shared" si="9"/>
        <v>3.024390243902439</v>
      </c>
      <c r="G100">
        <f t="shared" si="12"/>
        <v>31.586847721871646</v>
      </c>
      <c r="H100">
        <f t="shared" si="13"/>
        <v>2.5981971570058806</v>
      </c>
      <c r="I100">
        <f t="shared" si="10"/>
        <v>237.8437752646937</v>
      </c>
      <c r="J100">
        <f t="shared" si="11"/>
        <v>6.1844865301912391</v>
      </c>
    </row>
    <row r="101" spans="1:10" x14ac:dyDescent="0.25">
      <c r="A101">
        <v>101</v>
      </c>
      <c r="B101">
        <v>405</v>
      </c>
      <c r="C101">
        <v>7.5862049999999996</v>
      </c>
      <c r="D101">
        <f t="shared" si="7"/>
        <v>7.586205E-2</v>
      </c>
      <c r="E101">
        <f t="shared" si="8"/>
        <v>5.6288417636367756</v>
      </c>
      <c r="F101">
        <f t="shared" si="9"/>
        <v>3.0617283950617282</v>
      </c>
      <c r="G101">
        <f t="shared" si="12"/>
        <v>31.683859600061567</v>
      </c>
      <c r="H101">
        <f t="shared" si="13"/>
        <v>3.6781249597253356</v>
      </c>
      <c r="I101">
        <f t="shared" si="10"/>
        <v>248.24374178402525</v>
      </c>
      <c r="J101">
        <f t="shared" si="11"/>
        <v>6.3153119762277301</v>
      </c>
    </row>
    <row r="102" spans="1:10" x14ac:dyDescent="0.25">
      <c r="A102">
        <v>102</v>
      </c>
      <c r="B102">
        <v>400</v>
      </c>
      <c r="C102">
        <v>7.5717730000000003</v>
      </c>
      <c r="D102">
        <f t="shared" si="7"/>
        <v>7.5717729999999997E-2</v>
      </c>
      <c r="E102">
        <f t="shared" si="8"/>
        <v>5.6413320541724694</v>
      </c>
      <c r="F102">
        <f t="shared" si="9"/>
        <v>3.1</v>
      </c>
      <c r="G102">
        <f t="shared" si="12"/>
        <v>31.824627345433772</v>
      </c>
      <c r="H102">
        <f t="shared" si="13"/>
        <v>0.79510996643884568</v>
      </c>
      <c r="I102">
        <f t="shared" si="10"/>
        <v>258.90370746634017</v>
      </c>
      <c r="J102">
        <f t="shared" si="11"/>
        <v>6.4494080584151332</v>
      </c>
    </row>
    <row r="103" spans="1:10" x14ac:dyDescent="0.25">
      <c r="A103">
        <v>103</v>
      </c>
      <c r="B103">
        <v>395</v>
      </c>
      <c r="C103">
        <v>7.5685859999999998</v>
      </c>
      <c r="D103">
        <f t="shared" si="7"/>
        <v>7.5685859999999994E-2</v>
      </c>
      <c r="E103">
        <f t="shared" si="8"/>
        <v>5.6440967269443707</v>
      </c>
      <c r="F103">
        <f t="shared" si="9"/>
        <v>3.1392405063291138</v>
      </c>
      <c r="G103">
        <f t="shared" si="12"/>
        <v>31.855827863104157</v>
      </c>
      <c r="H103">
        <f t="shared" si="13"/>
        <v>12.525617545100607</v>
      </c>
      <c r="I103">
        <f t="shared" si="10"/>
        <v>269.83354569757432</v>
      </c>
      <c r="J103">
        <f t="shared" si="11"/>
        <v>6.5868989781262686</v>
      </c>
    </row>
    <row r="104" spans="1:10" x14ac:dyDescent="0.25">
      <c r="A104">
        <v>104</v>
      </c>
      <c r="B104">
        <v>390</v>
      </c>
      <c r="C104">
        <v>7.5176759999999998</v>
      </c>
      <c r="D104">
        <f t="shared" si="7"/>
        <v>7.5176759999999995E-2</v>
      </c>
      <c r="E104">
        <f t="shared" si="8"/>
        <v>5.6885799896410658</v>
      </c>
      <c r="F104">
        <f t="shared" si="9"/>
        <v>3.1794871794871793</v>
      </c>
      <c r="G104">
        <f t="shared" si="12"/>
        <v>32.359942298544752</v>
      </c>
      <c r="H104">
        <f t="shared" si="13"/>
        <v>21.32022801910362</v>
      </c>
      <c r="I104">
        <f t="shared" si="10"/>
        <v>281.04363619114793</v>
      </c>
      <c r="J104">
        <f t="shared" si="11"/>
        <v>6.7279153060351247</v>
      </c>
    </row>
    <row r="105" spans="1:10" x14ac:dyDescent="0.25">
      <c r="A105">
        <v>105</v>
      </c>
      <c r="B105">
        <v>385</v>
      </c>
      <c r="C105">
        <v>7.4313159999999998</v>
      </c>
      <c r="D105">
        <f t="shared" si="7"/>
        <v>7.4313160000000003E-2</v>
      </c>
      <c r="E105">
        <f t="shared" si="8"/>
        <v>5.7654399688371853</v>
      </c>
      <c r="F105">
        <f t="shared" si="9"/>
        <v>3.220779220779221</v>
      </c>
      <c r="G105">
        <f t="shared" si="12"/>
        <v>33.240298034265322</v>
      </c>
      <c r="H105">
        <f t="shared" si="13"/>
        <v>43.451383065169615</v>
      </c>
      <c r="I105">
        <f t="shared" si="10"/>
        <v>292.54489786637282</v>
      </c>
      <c r="J105">
        <f t="shared" si="11"/>
        <v>6.872594395707849</v>
      </c>
    </row>
    <row r="106" spans="1:10" x14ac:dyDescent="0.25">
      <c r="A106">
        <v>106</v>
      </c>
      <c r="B106">
        <v>380</v>
      </c>
      <c r="C106">
        <v>7.2603929999999997</v>
      </c>
      <c r="D106">
        <f t="shared" si="7"/>
        <v>7.2603929999999997E-2</v>
      </c>
      <c r="E106">
        <f t="shared" si="8"/>
        <v>5.9229815152667697</v>
      </c>
      <c r="F106">
        <f t="shared" si="9"/>
        <v>3.263157894736842</v>
      </c>
      <c r="G106">
        <f t="shared" si="12"/>
        <v>35.081710030191843</v>
      </c>
      <c r="H106">
        <f t="shared" si="13"/>
        <v>51.961850646498092</v>
      </c>
      <c r="I106">
        <f t="shared" si="10"/>
        <v>304.34882432252459</v>
      </c>
      <c r="J106">
        <f t="shared" si="11"/>
        <v>7.0210808298456433</v>
      </c>
    </row>
    <row r="107" spans="1:10" x14ac:dyDescent="0.25">
      <c r="A107">
        <v>107</v>
      </c>
      <c r="B107">
        <v>375</v>
      </c>
      <c r="C107">
        <v>7.0666200000000003</v>
      </c>
      <c r="D107">
        <f t="shared" si="7"/>
        <v>7.0666199999999998E-2</v>
      </c>
      <c r="E107">
        <f t="shared" si="8"/>
        <v>6.1108515232348708</v>
      </c>
      <c r="F107">
        <f t="shared" si="9"/>
        <v>3.3066666666666666</v>
      </c>
      <c r="G107">
        <f t="shared" si="12"/>
        <v>37.342506339021938</v>
      </c>
      <c r="H107">
        <f t="shared" si="13"/>
        <v>21.366177117222197</v>
      </c>
      <c r="I107">
        <f t="shared" si="10"/>
        <v>316.46752215084041</v>
      </c>
      <c r="J107">
        <f t="shared" si="11"/>
        <v>7.1735269022271124</v>
      </c>
    </row>
    <row r="108" spans="1:10" x14ac:dyDescent="0.25">
      <c r="A108">
        <v>108</v>
      </c>
      <c r="B108">
        <v>370</v>
      </c>
      <c r="C108">
        <v>6.9895569999999996</v>
      </c>
      <c r="D108">
        <f t="shared" si="7"/>
        <v>6.989556999999999E-2</v>
      </c>
      <c r="E108">
        <f t="shared" si="8"/>
        <v>6.1884769714706165</v>
      </c>
      <c r="F108">
        <f t="shared" si="9"/>
        <v>3.3513513513513513</v>
      </c>
      <c r="G108">
        <f t="shared" si="12"/>
        <v>38.297247226422137</v>
      </c>
      <c r="H108">
        <f t="shared" si="13"/>
        <v>-3.7432321725348174</v>
      </c>
      <c r="I108">
        <f t="shared" si="10"/>
        <v>328.91375235289456</v>
      </c>
      <c r="J108">
        <f t="shared" si="11"/>
        <v>7.3300931387269985</v>
      </c>
    </row>
    <row r="109" spans="1:10" x14ac:dyDescent="0.25">
      <c r="A109">
        <v>109</v>
      </c>
      <c r="B109">
        <v>365</v>
      </c>
      <c r="C109">
        <v>7.0032319999999997</v>
      </c>
      <c r="D109">
        <f t="shared" si="7"/>
        <v>7.0032319999999995E-2</v>
      </c>
      <c r="E109">
        <f t="shared" si="8"/>
        <v>6.1745768656856042</v>
      </c>
      <c r="F109">
        <f t="shared" si="9"/>
        <v>3.3972602739726026</v>
      </c>
      <c r="G109">
        <f t="shared" si="12"/>
        <v>38.125399470259858</v>
      </c>
      <c r="H109">
        <f t="shared" si="13"/>
        <v>1.6394065678763674</v>
      </c>
      <c r="I109">
        <f t="shared" si="10"/>
        <v>341.70097516322403</v>
      </c>
      <c r="J109">
        <f t="shared" si="11"/>
        <v>7.4909488611583894</v>
      </c>
    </row>
    <row r="110" spans="1:10" x14ac:dyDescent="0.25">
      <c r="A110">
        <v>110</v>
      </c>
      <c r="B110">
        <v>360</v>
      </c>
      <c r="C110">
        <v>6.9970660000000002</v>
      </c>
      <c r="D110">
        <f t="shared" si="7"/>
        <v>6.9970660000000004E-2</v>
      </c>
      <c r="E110">
        <f t="shared" si="8"/>
        <v>6.1808376057967411</v>
      </c>
      <c r="F110">
        <f t="shared" si="9"/>
        <v>3.4444444444444446</v>
      </c>
      <c r="G110">
        <f t="shared" si="12"/>
        <v>38.202753509231194</v>
      </c>
      <c r="H110">
        <f t="shared" si="13"/>
        <v>-18.817141972991084</v>
      </c>
      <c r="I110">
        <f t="shared" si="10"/>
        <v>354.84339860717398</v>
      </c>
      <c r="J110">
        <f t="shared" si="11"/>
        <v>7.6562727981017646</v>
      </c>
    </row>
    <row r="111" spans="1:10" x14ac:dyDescent="0.25">
      <c r="A111">
        <v>111</v>
      </c>
      <c r="B111">
        <v>355</v>
      </c>
      <c r="C111">
        <v>7.0709470000000003</v>
      </c>
      <c r="D111">
        <f t="shared" si="7"/>
        <v>7.0709469999999996E-2</v>
      </c>
      <c r="E111">
        <f t="shared" si="8"/>
        <v>6.1065433607951034</v>
      </c>
      <c r="F111">
        <f t="shared" si="9"/>
        <v>3.492957746478873</v>
      </c>
      <c r="G111">
        <f t="shared" si="12"/>
        <v>37.289871817270758</v>
      </c>
      <c r="H111">
        <f t="shared" si="13"/>
        <v>-11.391738867903827</v>
      </c>
      <c r="I111">
        <f t="shared" si="10"/>
        <v>368.35603116222092</v>
      </c>
      <c r="J111">
        <f t="shared" si="11"/>
        <v>7.8262537473534008</v>
      </c>
    </row>
    <row r="112" spans="1:10" x14ac:dyDescent="0.25">
      <c r="A112">
        <v>112</v>
      </c>
      <c r="B112">
        <v>350</v>
      </c>
      <c r="C112">
        <v>7.1182179999999997</v>
      </c>
      <c r="D112">
        <f t="shared" si="7"/>
        <v>7.1182179999999998E-2</v>
      </c>
      <c r="E112">
        <f t="shared" si="8"/>
        <v>6.0598210306958311</v>
      </c>
      <c r="F112">
        <f t="shared" si="9"/>
        <v>3.5428571428571427</v>
      </c>
      <c r="G112">
        <f t="shared" si="12"/>
        <v>36.721430924063483</v>
      </c>
      <c r="H112">
        <f t="shared" si="13"/>
        <v>1.8302672032627785</v>
      </c>
      <c r="I112">
        <f t="shared" si="10"/>
        <v>382.25473893312642</v>
      </c>
      <c r="J112">
        <f t="shared" si="11"/>
        <v>8.0010912951550885</v>
      </c>
    </row>
    <row r="113" spans="1:10" x14ac:dyDescent="0.25">
      <c r="A113">
        <v>113</v>
      </c>
      <c r="B113">
        <v>345</v>
      </c>
      <c r="C113">
        <v>7.1103339999999999</v>
      </c>
      <c r="D113">
        <f t="shared" si="7"/>
        <v>7.1103340000000001E-2</v>
      </c>
      <c r="E113">
        <f t="shared" si="8"/>
        <v>6.0675701377681817</v>
      </c>
      <c r="F113">
        <f t="shared" si="9"/>
        <v>3.5942028985507246</v>
      </c>
      <c r="G113">
        <f t="shared" si="12"/>
        <v>36.815407376736189</v>
      </c>
      <c r="H113">
        <f t="shared" si="13"/>
        <v>-21.915750164612724</v>
      </c>
      <c r="I113">
        <f t="shared" si="10"/>
        <v>396.55630779884086</v>
      </c>
      <c r="J113">
        <f t="shared" si="11"/>
        <v>8.1809965979655175</v>
      </c>
    </row>
    <row r="114" spans="1:10" x14ac:dyDescent="0.25">
      <c r="A114">
        <v>114</v>
      </c>
      <c r="B114">
        <v>340</v>
      </c>
      <c r="C114">
        <v>7.2094899999999997</v>
      </c>
      <c r="D114">
        <f t="shared" si="7"/>
        <v>7.2094900000000003E-2</v>
      </c>
      <c r="E114">
        <f t="shared" si="8"/>
        <v>5.9713507793617158</v>
      </c>
      <c r="F114">
        <f t="shared" si="9"/>
        <v>3.6470588235294117</v>
      </c>
      <c r="G114">
        <f t="shared" si="12"/>
        <v>35.65703013018377</v>
      </c>
      <c r="H114">
        <f t="shared" si="13"/>
        <v>-14.907468152068226</v>
      </c>
      <c r="I114">
        <f t="shared" si="10"/>
        <v>411.27851104295848</v>
      </c>
      <c r="J114">
        <f t="shared" si="11"/>
        <v>8.366193233211547</v>
      </c>
    </row>
    <row r="115" spans="1:10" x14ac:dyDescent="0.25">
      <c r="A115">
        <v>115</v>
      </c>
      <c r="B115">
        <v>335</v>
      </c>
      <c r="C115">
        <v>7.2816190000000001</v>
      </c>
      <c r="D115">
        <f t="shared" si="7"/>
        <v>7.2816190000000003E-2</v>
      </c>
      <c r="E115">
        <f t="shared" si="8"/>
        <v>5.9030128981351275</v>
      </c>
      <c r="F115">
        <f t="shared" si="9"/>
        <v>3.7014925373134329</v>
      </c>
      <c r="G115">
        <f t="shared" si="12"/>
        <v>34.845561275549677</v>
      </c>
      <c r="H115">
        <f t="shared" si="13"/>
        <v>-13.886700040190323</v>
      </c>
      <c r="I115">
        <f t="shared" si="10"/>
        <v>426.44018304063206</v>
      </c>
      <c r="J115">
        <f t="shared" si="11"/>
        <v>8.5569181262261154</v>
      </c>
    </row>
    <row r="116" spans="1:10" x14ac:dyDescent="0.25">
      <c r="A116">
        <v>116</v>
      </c>
      <c r="B116">
        <v>330</v>
      </c>
      <c r="C116">
        <v>7.3530410000000002</v>
      </c>
      <c r="D116">
        <f t="shared" si="7"/>
        <v>7.3530410000000004E-2</v>
      </c>
      <c r="E116">
        <f t="shared" si="8"/>
        <v>5.8366728894532756</v>
      </c>
      <c r="F116">
        <f t="shared" si="9"/>
        <v>3.7575757575757578</v>
      </c>
      <c r="G116">
        <f t="shared" si="12"/>
        <v>34.066750418478847</v>
      </c>
      <c r="H116">
        <f t="shared" si="13"/>
        <v>-17.440928907874987</v>
      </c>
      <c r="I116">
        <f t="shared" si="10"/>
        <v>442.06129964429556</v>
      </c>
      <c r="J116">
        <f t="shared" si="11"/>
        <v>8.7534225614532488</v>
      </c>
    </row>
    <row r="117" spans="1:10" x14ac:dyDescent="0.25">
      <c r="A117">
        <v>117</v>
      </c>
      <c r="B117">
        <v>325</v>
      </c>
      <c r="C117">
        <v>7.4488909999999997</v>
      </c>
      <c r="D117">
        <f t="shared" si="7"/>
        <v>7.4488909999999992E-2</v>
      </c>
      <c r="E117">
        <f t="shared" si="8"/>
        <v>5.7496530538102126</v>
      </c>
      <c r="F117">
        <f t="shared" si="9"/>
        <v>3.8153846153846156</v>
      </c>
      <c r="G117">
        <f t="shared" si="12"/>
        <v>33.058510239189104</v>
      </c>
      <c r="H117">
        <f t="shared" si="13"/>
        <v>-20.784194246781464</v>
      </c>
      <c r="I117">
        <f t="shared" si="10"/>
        <v>458.16306598961046</v>
      </c>
      <c r="J117">
        <f t="shared" si="11"/>
        <v>8.9559732869950608</v>
      </c>
    </row>
    <row r="118" spans="1:10" x14ac:dyDescent="0.25">
      <c r="A118">
        <v>118</v>
      </c>
      <c r="B118">
        <v>320</v>
      </c>
      <c r="C118">
        <v>7.5723019999999996</v>
      </c>
      <c r="D118">
        <f t="shared" si="7"/>
        <v>7.5723020000000002E-2</v>
      </c>
      <c r="E118">
        <f t="shared" si="8"/>
        <v>5.6408733814229839</v>
      </c>
      <c r="F118">
        <f t="shared" si="9"/>
        <v>3.875</v>
      </c>
      <c r="G118">
        <f t="shared" si="12"/>
        <v>31.819452505246367</v>
      </c>
      <c r="H118">
        <f t="shared" si="13"/>
        <v>-6.9659438841481203</v>
      </c>
      <c r="I118">
        <f t="shared" si="10"/>
        <v>474.76801253321628</v>
      </c>
      <c r="J118">
        <f t="shared" si="11"/>
        <v>9.1648537227100526</v>
      </c>
    </row>
    <row r="119" spans="1:10" x14ac:dyDescent="0.25">
      <c r="A119">
        <v>119</v>
      </c>
      <c r="B119">
        <v>315</v>
      </c>
      <c r="C119">
        <v>7.6165130000000003</v>
      </c>
      <c r="D119">
        <f t="shared" si="7"/>
        <v>7.6165129999999998E-2</v>
      </c>
      <c r="E119">
        <f t="shared" si="8"/>
        <v>5.6027664301755733</v>
      </c>
      <c r="F119">
        <f t="shared" si="9"/>
        <v>3.9365079365079363</v>
      </c>
      <c r="G119">
        <f t="shared" si="12"/>
        <v>31.390991671102338</v>
      </c>
      <c r="H119">
        <f t="shared" si="13"/>
        <v>-7.1476681234597192</v>
      </c>
      <c r="I119">
        <f t="shared" si="10"/>
        <v>491.9001002369364</v>
      </c>
      <c r="J119">
        <f t="shared" si="11"/>
        <v>9.3803652833683806</v>
      </c>
    </row>
    <row r="120" spans="1:10" x14ac:dyDescent="0.25">
      <c r="A120">
        <v>120</v>
      </c>
      <c r="B120">
        <v>310</v>
      </c>
      <c r="C120">
        <v>7.6642469999999996</v>
      </c>
      <c r="D120">
        <f t="shared" si="7"/>
        <v>7.664246999999999E-2</v>
      </c>
      <c r="E120">
        <f t="shared" si="8"/>
        <v>5.5621193328431415</v>
      </c>
      <c r="F120">
        <f t="shared" si="9"/>
        <v>4</v>
      </c>
      <c r="G120">
        <f t="shared" si="12"/>
        <v>30.937171472787433</v>
      </c>
      <c r="H120">
        <f t="shared" si="13"/>
        <v>-20.911115314170051</v>
      </c>
      <c r="I120">
        <f t="shared" si="10"/>
        <v>509.58483593109941</v>
      </c>
      <c r="J120">
        <f t="shared" si="11"/>
        <v>9.6028288298543956</v>
      </c>
    </row>
    <row r="121" spans="1:10" x14ac:dyDescent="0.25">
      <c r="A121">
        <v>121</v>
      </c>
      <c r="B121">
        <v>305</v>
      </c>
      <c r="C121">
        <v>7.8144710000000002</v>
      </c>
      <c r="D121">
        <f t="shared" si="7"/>
        <v>7.8144710000000006E-2</v>
      </c>
      <c r="E121">
        <f t="shared" si="8"/>
        <v>5.4374581190523585</v>
      </c>
      <c r="F121">
        <f t="shared" si="9"/>
        <v>4.0655737704918034</v>
      </c>
      <c r="G121">
        <f t="shared" si="12"/>
        <v>29.565950796448412</v>
      </c>
      <c r="H121">
        <f t="shared" si="13"/>
        <v>11.736256935817927</v>
      </c>
      <c r="I121">
        <f t="shared" si="10"/>
        <v>527.84939902507085</v>
      </c>
      <c r="J121">
        <f t="shared" si="11"/>
        <v>9.8325862631104428</v>
      </c>
    </row>
    <row r="122" spans="1:10" x14ac:dyDescent="0.25">
      <c r="A122">
        <v>122</v>
      </c>
      <c r="B122">
        <v>300</v>
      </c>
      <c r="C122">
        <v>7.7262219999999999</v>
      </c>
      <c r="D122">
        <f t="shared" si="7"/>
        <v>7.7262219999999993E-2</v>
      </c>
      <c r="E122">
        <f t="shared" si="8"/>
        <v>5.5100993126998459</v>
      </c>
      <c r="F122">
        <f t="shared" si="9"/>
        <v>4.1333333333333337</v>
      </c>
      <c r="G122">
        <f t="shared" si="12"/>
        <v>30.361194435815314</v>
      </c>
      <c r="H122">
        <f t="shared" si="13"/>
        <v>7.345450266729511</v>
      </c>
      <c r="I122">
        <f t="shared" si="10"/>
        <v>546.72278088884173</v>
      </c>
      <c r="J122">
        <f t="shared" si="11"/>
        <v>10.070002277475027</v>
      </c>
    </row>
    <row r="123" spans="1:10" x14ac:dyDescent="0.25">
      <c r="A123">
        <v>123</v>
      </c>
    </row>
    <row r="124" spans="1:10" x14ac:dyDescent="0.25">
      <c r="A124">
        <v>124</v>
      </c>
    </row>
    <row r="125" spans="1:10" x14ac:dyDescent="0.25">
      <c r="A125">
        <v>125</v>
      </c>
    </row>
    <row r="126" spans="1:10" x14ac:dyDescent="0.25">
      <c r="A126">
        <v>126</v>
      </c>
    </row>
    <row r="127" spans="1:10" x14ac:dyDescent="0.25">
      <c r="A127">
        <v>127</v>
      </c>
    </row>
    <row r="128" spans="1:10" x14ac:dyDescent="0.25">
      <c r="A128">
        <v>128</v>
      </c>
    </row>
    <row r="129" spans="1:1" x14ac:dyDescent="0.25">
      <c r="A129">
        <v>129</v>
      </c>
    </row>
    <row r="130" spans="1:1" x14ac:dyDescent="0.25">
      <c r="A130">
        <v>130</v>
      </c>
    </row>
    <row r="131" spans="1:1" x14ac:dyDescent="0.25">
      <c r="A131">
        <v>131</v>
      </c>
    </row>
    <row r="132" spans="1:1" x14ac:dyDescent="0.25">
      <c r="A132">
        <v>132</v>
      </c>
    </row>
    <row r="133" spans="1:1" x14ac:dyDescent="0.25">
      <c r="A133">
        <v>133</v>
      </c>
    </row>
    <row r="134" spans="1:1" x14ac:dyDescent="0.25">
      <c r="A134">
        <v>134</v>
      </c>
    </row>
    <row r="135" spans="1:1" x14ac:dyDescent="0.25">
      <c r="A135">
        <v>135</v>
      </c>
    </row>
    <row r="136" spans="1:1" x14ac:dyDescent="0.25">
      <c r="A136">
        <v>136</v>
      </c>
    </row>
    <row r="137" spans="1:1" x14ac:dyDescent="0.25">
      <c r="A137">
        <v>137</v>
      </c>
    </row>
    <row r="138" spans="1:1" x14ac:dyDescent="0.25">
      <c r="A138">
        <v>138</v>
      </c>
    </row>
    <row r="139" spans="1:1" x14ac:dyDescent="0.25">
      <c r="A139">
        <v>139</v>
      </c>
    </row>
    <row r="140" spans="1:1" x14ac:dyDescent="0.25">
      <c r="A140">
        <v>140</v>
      </c>
    </row>
    <row r="141" spans="1:1" x14ac:dyDescent="0.25">
      <c r="A141">
        <v>141</v>
      </c>
    </row>
    <row r="142" spans="1:1" x14ac:dyDescent="0.25">
      <c r="A142">
        <v>142</v>
      </c>
    </row>
    <row r="143" spans="1:1" x14ac:dyDescent="0.25">
      <c r="A143">
        <v>143</v>
      </c>
    </row>
    <row r="144" spans="1:1" x14ac:dyDescent="0.25">
      <c r="A144">
        <v>144</v>
      </c>
    </row>
    <row r="145" spans="1:1" x14ac:dyDescent="0.25">
      <c r="A145">
        <v>145</v>
      </c>
    </row>
    <row r="146" spans="1:1" x14ac:dyDescent="0.25">
      <c r="A146">
        <v>146</v>
      </c>
    </row>
    <row r="147" spans="1:1" x14ac:dyDescent="0.25">
      <c r="A147">
        <v>147</v>
      </c>
    </row>
    <row r="148" spans="1:1" x14ac:dyDescent="0.25">
      <c r="A148">
        <v>148</v>
      </c>
    </row>
    <row r="149" spans="1:1" x14ac:dyDescent="0.25">
      <c r="A149">
        <v>149</v>
      </c>
    </row>
    <row r="150" spans="1:1" x14ac:dyDescent="0.25">
      <c r="A150">
        <v>150</v>
      </c>
    </row>
    <row r="151" spans="1:1" x14ac:dyDescent="0.25">
      <c r="A151">
        <v>151</v>
      </c>
    </row>
    <row r="152" spans="1:1" x14ac:dyDescent="0.25">
      <c r="A152">
        <v>152</v>
      </c>
    </row>
    <row r="153" spans="1:1" x14ac:dyDescent="0.25">
      <c r="A153">
        <v>153</v>
      </c>
    </row>
    <row r="154" spans="1:1" x14ac:dyDescent="0.25">
      <c r="A154">
        <v>154</v>
      </c>
    </row>
    <row r="155" spans="1:1" x14ac:dyDescent="0.25">
      <c r="A155">
        <v>155</v>
      </c>
    </row>
    <row r="156" spans="1:1" x14ac:dyDescent="0.25">
      <c r="A156">
        <v>156</v>
      </c>
    </row>
    <row r="157" spans="1:1" x14ac:dyDescent="0.25">
      <c r="A157">
        <v>157</v>
      </c>
    </row>
    <row r="158" spans="1:1" x14ac:dyDescent="0.25">
      <c r="A158">
        <v>158</v>
      </c>
    </row>
    <row r="159" spans="1:1" x14ac:dyDescent="0.25">
      <c r="A159">
        <v>159</v>
      </c>
    </row>
    <row r="160" spans="1:1" x14ac:dyDescent="0.25">
      <c r="A160">
        <v>160</v>
      </c>
    </row>
    <row r="161" spans="1:1" x14ac:dyDescent="0.25">
      <c r="A161">
        <v>161</v>
      </c>
    </row>
    <row r="162" spans="1:1" x14ac:dyDescent="0.25">
      <c r="A162">
        <v>162</v>
      </c>
    </row>
    <row r="163" spans="1:1" x14ac:dyDescent="0.25">
      <c r="A163">
        <v>163</v>
      </c>
    </row>
    <row r="164" spans="1:1" x14ac:dyDescent="0.25">
      <c r="A164">
        <v>164</v>
      </c>
    </row>
    <row r="165" spans="1:1" x14ac:dyDescent="0.25">
      <c r="A165">
        <v>165</v>
      </c>
    </row>
    <row r="166" spans="1:1" x14ac:dyDescent="0.25">
      <c r="A166">
        <v>166</v>
      </c>
    </row>
    <row r="167" spans="1:1" x14ac:dyDescent="0.25">
      <c r="A167">
        <v>167</v>
      </c>
    </row>
    <row r="168" spans="1:1" x14ac:dyDescent="0.25">
      <c r="A168">
        <v>168</v>
      </c>
    </row>
    <row r="169" spans="1:1" x14ac:dyDescent="0.25">
      <c r="A169">
        <v>169</v>
      </c>
    </row>
    <row r="170" spans="1:1" x14ac:dyDescent="0.25">
      <c r="A170">
        <v>170</v>
      </c>
    </row>
    <row r="171" spans="1:1" x14ac:dyDescent="0.25">
      <c r="A171">
        <v>171</v>
      </c>
    </row>
    <row r="172" spans="1:1" x14ac:dyDescent="0.25">
      <c r="A172">
        <v>172</v>
      </c>
    </row>
    <row r="173" spans="1:1" x14ac:dyDescent="0.25">
      <c r="A173">
        <v>173</v>
      </c>
    </row>
    <row r="174" spans="1:1" x14ac:dyDescent="0.25">
      <c r="A174">
        <v>174</v>
      </c>
    </row>
    <row r="175" spans="1:1" x14ac:dyDescent="0.25">
      <c r="A175">
        <v>175</v>
      </c>
    </row>
    <row r="176" spans="1:1" x14ac:dyDescent="0.25">
      <c r="A176">
        <v>176</v>
      </c>
    </row>
    <row r="177" spans="1:1" x14ac:dyDescent="0.25">
      <c r="A177">
        <v>177</v>
      </c>
    </row>
    <row r="178" spans="1:1" x14ac:dyDescent="0.25">
      <c r="A178">
        <v>178</v>
      </c>
    </row>
    <row r="179" spans="1:1" x14ac:dyDescent="0.25">
      <c r="A179">
        <v>179</v>
      </c>
    </row>
    <row r="180" spans="1:1" x14ac:dyDescent="0.25">
      <c r="A180">
        <v>180</v>
      </c>
    </row>
    <row r="181" spans="1:1" x14ac:dyDescent="0.25">
      <c r="A181">
        <v>181</v>
      </c>
    </row>
    <row r="182" spans="1:1" x14ac:dyDescent="0.25">
      <c r="A182">
        <v>182</v>
      </c>
    </row>
    <row r="183" spans="1:1" x14ac:dyDescent="0.25">
      <c r="A183">
        <v>183</v>
      </c>
    </row>
    <row r="184" spans="1:1" x14ac:dyDescent="0.25">
      <c r="A184">
        <v>184</v>
      </c>
    </row>
    <row r="185" spans="1:1" x14ac:dyDescent="0.25">
      <c r="A185">
        <v>185</v>
      </c>
    </row>
    <row r="186" spans="1:1" x14ac:dyDescent="0.25">
      <c r="A186">
        <v>186</v>
      </c>
    </row>
    <row r="187" spans="1:1" x14ac:dyDescent="0.25">
      <c r="A187">
        <v>187</v>
      </c>
    </row>
    <row r="188" spans="1:1" x14ac:dyDescent="0.25">
      <c r="A188">
        <v>188</v>
      </c>
    </row>
    <row r="189" spans="1:1" x14ac:dyDescent="0.25">
      <c r="A189">
        <v>189</v>
      </c>
    </row>
    <row r="190" spans="1:1" x14ac:dyDescent="0.25">
      <c r="A190">
        <v>190</v>
      </c>
    </row>
    <row r="191" spans="1:1" x14ac:dyDescent="0.25">
      <c r="A191">
        <v>191</v>
      </c>
    </row>
    <row r="192" spans="1:1" x14ac:dyDescent="0.25">
      <c r="A192">
        <v>192</v>
      </c>
    </row>
    <row r="193" spans="1:1" x14ac:dyDescent="0.25">
      <c r="A193">
        <v>193</v>
      </c>
    </row>
    <row r="194" spans="1:1" x14ac:dyDescent="0.25">
      <c r="A194">
        <v>194</v>
      </c>
    </row>
    <row r="195" spans="1:1" x14ac:dyDescent="0.25">
      <c r="A195">
        <v>195</v>
      </c>
    </row>
    <row r="196" spans="1:1" x14ac:dyDescent="0.25">
      <c r="A196">
        <v>196</v>
      </c>
    </row>
    <row r="197" spans="1:1" x14ac:dyDescent="0.25">
      <c r="A197">
        <v>197</v>
      </c>
    </row>
    <row r="198" spans="1:1" x14ac:dyDescent="0.25">
      <c r="A198">
        <v>198</v>
      </c>
    </row>
    <row r="199" spans="1:1" x14ac:dyDescent="0.25">
      <c r="A199">
        <v>199</v>
      </c>
    </row>
    <row r="200" spans="1:1" x14ac:dyDescent="0.25">
      <c r="A200">
        <v>200</v>
      </c>
    </row>
    <row r="201" spans="1:1" x14ac:dyDescent="0.25">
      <c r="A201">
        <v>201</v>
      </c>
    </row>
    <row r="202" spans="1:1" x14ac:dyDescent="0.25">
      <c r="A202">
        <v>202</v>
      </c>
    </row>
    <row r="203" spans="1:1" x14ac:dyDescent="0.25">
      <c r="A203">
        <v>203</v>
      </c>
    </row>
    <row r="204" spans="1:1" x14ac:dyDescent="0.25">
      <c r="A204">
        <v>204</v>
      </c>
    </row>
    <row r="205" spans="1:1" x14ac:dyDescent="0.25">
      <c r="A205">
        <v>205</v>
      </c>
    </row>
    <row r="206" spans="1:1" x14ac:dyDescent="0.25">
      <c r="A206">
        <v>206</v>
      </c>
    </row>
    <row r="207" spans="1:1" x14ac:dyDescent="0.25">
      <c r="A207">
        <v>207</v>
      </c>
    </row>
    <row r="208" spans="1:1" x14ac:dyDescent="0.25">
      <c r="A208">
        <v>208</v>
      </c>
    </row>
    <row r="209" spans="1:1" x14ac:dyDescent="0.25">
      <c r="A209">
        <v>209</v>
      </c>
    </row>
    <row r="210" spans="1:1" x14ac:dyDescent="0.25">
      <c r="A210">
        <v>210</v>
      </c>
    </row>
    <row r="211" spans="1:1" x14ac:dyDescent="0.25">
      <c r="A211">
        <v>211</v>
      </c>
    </row>
    <row r="212" spans="1:1" x14ac:dyDescent="0.25">
      <c r="A212">
        <v>212</v>
      </c>
    </row>
    <row r="213" spans="1:1" x14ac:dyDescent="0.25">
      <c r="A213">
        <v>213</v>
      </c>
    </row>
    <row r="214" spans="1:1" x14ac:dyDescent="0.25">
      <c r="A214">
        <v>214</v>
      </c>
    </row>
    <row r="215" spans="1:1" x14ac:dyDescent="0.25">
      <c r="A215">
        <v>215</v>
      </c>
    </row>
    <row r="216" spans="1:1" x14ac:dyDescent="0.25">
      <c r="A216">
        <v>216</v>
      </c>
    </row>
    <row r="217" spans="1:1" x14ac:dyDescent="0.25">
      <c r="A217">
        <v>217</v>
      </c>
    </row>
    <row r="218" spans="1:1" x14ac:dyDescent="0.25">
      <c r="A218">
        <v>218</v>
      </c>
    </row>
    <row r="219" spans="1:1" x14ac:dyDescent="0.25">
      <c r="A219">
        <v>219</v>
      </c>
    </row>
    <row r="220" spans="1:1" x14ac:dyDescent="0.25">
      <c r="A220">
        <v>220</v>
      </c>
    </row>
    <row r="221" spans="1:1" x14ac:dyDescent="0.25">
      <c r="A221">
        <v>221</v>
      </c>
    </row>
    <row r="222" spans="1:1" x14ac:dyDescent="0.25">
      <c r="A222">
        <v>222</v>
      </c>
    </row>
    <row r="223" spans="1:1" x14ac:dyDescent="0.25">
      <c r="A223">
        <v>223</v>
      </c>
    </row>
    <row r="224" spans="1:1" x14ac:dyDescent="0.25">
      <c r="A224">
        <v>224</v>
      </c>
    </row>
    <row r="225" spans="1:1" x14ac:dyDescent="0.25">
      <c r="A225">
        <v>225</v>
      </c>
    </row>
    <row r="226" spans="1:1" x14ac:dyDescent="0.25">
      <c r="A226">
        <v>226</v>
      </c>
    </row>
    <row r="227" spans="1:1" x14ac:dyDescent="0.25">
      <c r="A227">
        <v>227</v>
      </c>
    </row>
    <row r="228" spans="1:1" x14ac:dyDescent="0.25">
      <c r="A228">
        <v>228</v>
      </c>
    </row>
    <row r="229" spans="1:1" x14ac:dyDescent="0.25">
      <c r="A229">
        <v>229</v>
      </c>
    </row>
    <row r="230" spans="1:1" x14ac:dyDescent="0.25">
      <c r="A230">
        <v>230</v>
      </c>
    </row>
    <row r="231" spans="1:1" x14ac:dyDescent="0.25">
      <c r="A231">
        <v>231</v>
      </c>
    </row>
    <row r="232" spans="1:1" x14ac:dyDescent="0.25">
      <c r="A232">
        <v>232</v>
      </c>
    </row>
    <row r="233" spans="1:1" x14ac:dyDescent="0.25">
      <c r="A233">
        <v>233</v>
      </c>
    </row>
    <row r="234" spans="1:1" x14ac:dyDescent="0.25">
      <c r="A234">
        <v>234</v>
      </c>
    </row>
    <row r="235" spans="1:1" x14ac:dyDescent="0.25">
      <c r="A235">
        <v>235</v>
      </c>
    </row>
    <row r="236" spans="1:1" x14ac:dyDescent="0.25">
      <c r="A236">
        <v>236</v>
      </c>
    </row>
    <row r="237" spans="1:1" x14ac:dyDescent="0.25">
      <c r="A237">
        <v>237</v>
      </c>
    </row>
    <row r="238" spans="1:1" x14ac:dyDescent="0.25">
      <c r="A238">
        <v>238</v>
      </c>
    </row>
    <row r="239" spans="1:1" x14ac:dyDescent="0.25">
      <c r="A239">
        <v>239</v>
      </c>
    </row>
    <row r="240" spans="1:1" x14ac:dyDescent="0.25">
      <c r="A240">
        <v>240</v>
      </c>
    </row>
    <row r="241" spans="1:1" x14ac:dyDescent="0.25">
      <c r="A241">
        <v>241</v>
      </c>
    </row>
    <row r="242" spans="1:1" x14ac:dyDescent="0.25">
      <c r="A242">
        <v>242</v>
      </c>
    </row>
    <row r="243" spans="1:1" x14ac:dyDescent="0.25">
      <c r="A243">
        <v>243</v>
      </c>
    </row>
    <row r="244" spans="1:1" x14ac:dyDescent="0.25">
      <c r="A244">
        <v>244</v>
      </c>
    </row>
    <row r="245" spans="1:1" x14ac:dyDescent="0.25">
      <c r="A245">
        <v>245</v>
      </c>
    </row>
    <row r="246" spans="1:1" x14ac:dyDescent="0.25">
      <c r="A246">
        <v>246</v>
      </c>
    </row>
    <row r="247" spans="1:1" x14ac:dyDescent="0.25">
      <c r="A247">
        <v>247</v>
      </c>
    </row>
    <row r="248" spans="1:1" x14ac:dyDescent="0.25">
      <c r="A248">
        <v>248</v>
      </c>
    </row>
    <row r="249" spans="1:1" x14ac:dyDescent="0.25">
      <c r="A249">
        <v>249</v>
      </c>
    </row>
    <row r="250" spans="1:1" x14ac:dyDescent="0.25">
      <c r="A250">
        <v>250</v>
      </c>
    </row>
    <row r="251" spans="1:1" x14ac:dyDescent="0.25">
      <c r="A251">
        <v>251</v>
      </c>
    </row>
    <row r="252" spans="1:1" x14ac:dyDescent="0.25">
      <c r="A252">
        <v>252</v>
      </c>
    </row>
    <row r="253" spans="1:1" x14ac:dyDescent="0.25">
      <c r="A253">
        <v>253</v>
      </c>
    </row>
    <row r="254" spans="1:1" x14ac:dyDescent="0.25">
      <c r="A254">
        <v>254</v>
      </c>
    </row>
    <row r="255" spans="1:1" x14ac:dyDescent="0.25">
      <c r="A255">
        <v>255</v>
      </c>
    </row>
    <row r="256" spans="1:1" x14ac:dyDescent="0.25">
      <c r="A256">
        <v>256</v>
      </c>
    </row>
    <row r="257" spans="1:1" x14ac:dyDescent="0.25">
      <c r="A257">
        <v>257</v>
      </c>
    </row>
    <row r="258" spans="1:1" x14ac:dyDescent="0.25">
      <c r="A258">
        <v>258</v>
      </c>
    </row>
    <row r="259" spans="1:1" x14ac:dyDescent="0.25">
      <c r="A259">
        <v>259</v>
      </c>
    </row>
    <row r="260" spans="1:1" x14ac:dyDescent="0.25">
      <c r="A260">
        <v>260</v>
      </c>
    </row>
    <row r="261" spans="1:1" x14ac:dyDescent="0.25">
      <c r="A261">
        <v>261</v>
      </c>
    </row>
    <row r="262" spans="1:1" x14ac:dyDescent="0.25">
      <c r="A262">
        <v>262</v>
      </c>
    </row>
    <row r="263" spans="1:1" x14ac:dyDescent="0.25">
      <c r="A263">
        <v>263</v>
      </c>
    </row>
    <row r="264" spans="1:1" x14ac:dyDescent="0.25">
      <c r="A264">
        <v>264</v>
      </c>
    </row>
    <row r="265" spans="1:1" x14ac:dyDescent="0.25">
      <c r="A265">
        <v>265</v>
      </c>
    </row>
    <row r="266" spans="1:1" x14ac:dyDescent="0.25">
      <c r="A266">
        <v>266</v>
      </c>
    </row>
    <row r="267" spans="1:1" x14ac:dyDescent="0.25">
      <c r="A267">
        <v>267</v>
      </c>
    </row>
    <row r="268" spans="1:1" x14ac:dyDescent="0.25">
      <c r="A268">
        <v>268</v>
      </c>
    </row>
    <row r="269" spans="1:1" x14ac:dyDescent="0.25">
      <c r="A269">
        <v>269</v>
      </c>
    </row>
    <row r="270" spans="1:1" x14ac:dyDescent="0.25">
      <c r="A270">
        <v>270</v>
      </c>
    </row>
    <row r="271" spans="1:1" x14ac:dyDescent="0.25">
      <c r="A271">
        <v>271</v>
      </c>
    </row>
    <row r="272" spans="1:1" x14ac:dyDescent="0.25">
      <c r="A272">
        <v>272</v>
      </c>
    </row>
    <row r="273" spans="1:1" x14ac:dyDescent="0.25">
      <c r="A273">
        <v>273</v>
      </c>
    </row>
    <row r="274" spans="1:1" x14ac:dyDescent="0.25">
      <c r="A274">
        <v>274</v>
      </c>
    </row>
    <row r="275" spans="1:1" x14ac:dyDescent="0.25">
      <c r="A275">
        <v>275</v>
      </c>
    </row>
    <row r="276" spans="1:1" x14ac:dyDescent="0.25">
      <c r="A276">
        <v>276</v>
      </c>
    </row>
    <row r="277" spans="1:1" x14ac:dyDescent="0.25">
      <c r="A277">
        <v>277</v>
      </c>
    </row>
    <row r="278" spans="1:1" x14ac:dyDescent="0.25">
      <c r="A278">
        <v>278</v>
      </c>
    </row>
    <row r="279" spans="1:1" x14ac:dyDescent="0.25">
      <c r="A279">
        <v>279</v>
      </c>
    </row>
    <row r="280" spans="1:1" x14ac:dyDescent="0.25">
      <c r="A280">
        <v>280</v>
      </c>
    </row>
    <row r="281" spans="1:1" x14ac:dyDescent="0.25">
      <c r="A281">
        <v>281</v>
      </c>
    </row>
    <row r="282" spans="1:1" x14ac:dyDescent="0.25">
      <c r="A282">
        <v>282</v>
      </c>
    </row>
    <row r="283" spans="1:1" x14ac:dyDescent="0.25">
      <c r="A283">
        <v>283</v>
      </c>
    </row>
    <row r="284" spans="1:1" x14ac:dyDescent="0.25">
      <c r="A284">
        <v>284</v>
      </c>
    </row>
    <row r="285" spans="1:1" x14ac:dyDescent="0.25">
      <c r="A285">
        <v>285</v>
      </c>
    </row>
    <row r="286" spans="1:1" x14ac:dyDescent="0.25">
      <c r="A286">
        <v>286</v>
      </c>
    </row>
    <row r="287" spans="1:1" x14ac:dyDescent="0.25">
      <c r="A287">
        <v>287</v>
      </c>
    </row>
    <row r="288" spans="1:1" x14ac:dyDescent="0.25">
      <c r="A288">
        <v>288</v>
      </c>
    </row>
    <row r="289" spans="1:1" x14ac:dyDescent="0.25">
      <c r="A289">
        <v>289</v>
      </c>
    </row>
    <row r="290" spans="1:1" x14ac:dyDescent="0.25">
      <c r="A290">
        <v>290</v>
      </c>
    </row>
    <row r="291" spans="1:1" x14ac:dyDescent="0.25">
      <c r="A291">
        <v>291</v>
      </c>
    </row>
    <row r="292" spans="1:1" x14ac:dyDescent="0.25">
      <c r="A292">
        <v>292</v>
      </c>
    </row>
    <row r="293" spans="1:1" x14ac:dyDescent="0.25">
      <c r="A293">
        <v>293</v>
      </c>
    </row>
    <row r="294" spans="1:1" x14ac:dyDescent="0.25">
      <c r="A294">
        <v>294</v>
      </c>
    </row>
    <row r="295" spans="1:1" x14ac:dyDescent="0.25">
      <c r="A295">
        <v>295</v>
      </c>
    </row>
    <row r="296" spans="1:1" x14ac:dyDescent="0.25">
      <c r="A296">
        <v>296</v>
      </c>
    </row>
    <row r="297" spans="1:1" x14ac:dyDescent="0.25">
      <c r="A297">
        <v>297</v>
      </c>
    </row>
    <row r="298" spans="1:1" x14ac:dyDescent="0.25">
      <c r="A298">
        <v>298</v>
      </c>
    </row>
    <row r="299" spans="1:1" x14ac:dyDescent="0.25">
      <c r="A299">
        <v>299</v>
      </c>
    </row>
    <row r="300" spans="1:1" x14ac:dyDescent="0.25">
      <c r="A300">
        <v>300</v>
      </c>
    </row>
    <row r="301" spans="1:1" x14ac:dyDescent="0.25">
      <c r="A301">
        <v>301</v>
      </c>
    </row>
    <row r="302" spans="1:1" x14ac:dyDescent="0.25">
      <c r="A302">
        <v>302</v>
      </c>
    </row>
    <row r="303" spans="1:1" x14ac:dyDescent="0.25">
      <c r="A303">
        <v>303</v>
      </c>
    </row>
    <row r="304" spans="1:1" x14ac:dyDescent="0.25">
      <c r="A304">
        <v>304</v>
      </c>
    </row>
    <row r="305" spans="1:1" x14ac:dyDescent="0.25">
      <c r="A305">
        <v>305</v>
      </c>
    </row>
    <row r="306" spans="1:1" x14ac:dyDescent="0.25">
      <c r="A306">
        <v>306</v>
      </c>
    </row>
    <row r="307" spans="1:1" x14ac:dyDescent="0.25">
      <c r="A307">
        <v>307</v>
      </c>
    </row>
    <row r="308" spans="1:1" x14ac:dyDescent="0.25">
      <c r="A308">
        <v>308</v>
      </c>
    </row>
    <row r="309" spans="1:1" x14ac:dyDescent="0.25">
      <c r="A309">
        <v>309</v>
      </c>
    </row>
    <row r="310" spans="1:1" x14ac:dyDescent="0.25">
      <c r="A310">
        <v>310</v>
      </c>
    </row>
    <row r="311" spans="1:1" x14ac:dyDescent="0.25">
      <c r="A311">
        <v>311</v>
      </c>
    </row>
    <row r="312" spans="1:1" x14ac:dyDescent="0.25">
      <c r="A312">
        <v>312</v>
      </c>
    </row>
    <row r="313" spans="1:1" x14ac:dyDescent="0.25">
      <c r="A313">
        <v>313</v>
      </c>
    </row>
    <row r="314" spans="1:1" x14ac:dyDescent="0.25">
      <c r="A314">
        <v>314</v>
      </c>
    </row>
    <row r="315" spans="1:1" x14ac:dyDescent="0.25">
      <c r="A315">
        <v>315</v>
      </c>
    </row>
    <row r="316" spans="1:1" x14ac:dyDescent="0.25">
      <c r="A316">
        <v>316</v>
      </c>
    </row>
    <row r="317" spans="1:1" x14ac:dyDescent="0.25">
      <c r="A317">
        <v>317</v>
      </c>
    </row>
    <row r="318" spans="1:1" x14ac:dyDescent="0.25">
      <c r="A318">
        <v>318</v>
      </c>
    </row>
    <row r="319" spans="1:1" x14ac:dyDescent="0.25">
      <c r="A319">
        <v>319</v>
      </c>
    </row>
    <row r="320" spans="1:1" x14ac:dyDescent="0.25">
      <c r="A320">
        <v>320</v>
      </c>
    </row>
    <row r="321" spans="1:1" x14ac:dyDescent="0.25">
      <c r="A321">
        <v>321</v>
      </c>
    </row>
    <row r="322" spans="1:1" x14ac:dyDescent="0.25">
      <c r="A322">
        <v>322</v>
      </c>
    </row>
    <row r="323" spans="1:1" x14ac:dyDescent="0.25">
      <c r="A323">
        <v>323</v>
      </c>
    </row>
    <row r="324" spans="1:1" x14ac:dyDescent="0.25">
      <c r="A324">
        <v>324</v>
      </c>
    </row>
    <row r="325" spans="1:1" x14ac:dyDescent="0.25">
      <c r="A325">
        <v>325</v>
      </c>
    </row>
    <row r="326" spans="1:1" x14ac:dyDescent="0.25">
      <c r="A326">
        <v>326</v>
      </c>
    </row>
    <row r="327" spans="1:1" x14ac:dyDescent="0.25">
      <c r="A327">
        <v>327</v>
      </c>
    </row>
    <row r="328" spans="1:1" x14ac:dyDescent="0.25">
      <c r="A328">
        <v>328</v>
      </c>
    </row>
    <row r="329" spans="1:1" x14ac:dyDescent="0.25">
      <c r="A329">
        <v>329</v>
      </c>
    </row>
    <row r="330" spans="1:1" x14ac:dyDescent="0.25">
      <c r="A330">
        <v>330</v>
      </c>
    </row>
    <row r="331" spans="1:1" x14ac:dyDescent="0.25">
      <c r="A331">
        <v>331</v>
      </c>
    </row>
    <row r="332" spans="1:1" x14ac:dyDescent="0.25">
      <c r="A332">
        <v>332</v>
      </c>
    </row>
    <row r="333" spans="1:1" x14ac:dyDescent="0.25">
      <c r="A333">
        <v>333</v>
      </c>
    </row>
    <row r="334" spans="1:1" x14ac:dyDescent="0.25">
      <c r="A334">
        <v>334</v>
      </c>
    </row>
    <row r="335" spans="1:1" x14ac:dyDescent="0.25">
      <c r="A335">
        <v>335</v>
      </c>
    </row>
    <row r="336" spans="1:1" x14ac:dyDescent="0.25">
      <c r="A336">
        <v>336</v>
      </c>
    </row>
    <row r="337" spans="1:1" x14ac:dyDescent="0.25">
      <c r="A337">
        <v>337</v>
      </c>
    </row>
    <row r="338" spans="1:1" x14ac:dyDescent="0.25">
      <c r="A338">
        <v>338</v>
      </c>
    </row>
    <row r="339" spans="1:1" x14ac:dyDescent="0.25">
      <c r="A339">
        <v>339</v>
      </c>
    </row>
    <row r="340" spans="1:1" x14ac:dyDescent="0.25">
      <c r="A340">
        <v>340</v>
      </c>
    </row>
    <row r="341" spans="1:1" x14ac:dyDescent="0.25">
      <c r="A341">
        <v>341</v>
      </c>
    </row>
    <row r="342" spans="1:1" x14ac:dyDescent="0.25">
      <c r="A342">
        <v>342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42"/>
  <sheetViews>
    <sheetView workbookViewId="0">
      <pane ySplit="1" topLeftCell="A2" activePane="bottomLeft" state="frozen"/>
      <selection pane="bottomLeft" activeCell="M7" sqref="M7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900</v>
      </c>
      <c r="C2">
        <v>10.371169999999999</v>
      </c>
      <c r="D2">
        <f t="shared" ref="D2:D65" si="0">C2/100</f>
        <v>0.10371169999999999</v>
      </c>
      <c r="E2">
        <f t="shared" ref="E2:E65" si="1">((1-D2)^2)/(2*D2)</f>
        <v>3.8729126835105885</v>
      </c>
      <c r="F2">
        <f t="shared" ref="F2:F65" si="2">1240/B2</f>
        <v>1.3777777777777778</v>
      </c>
      <c r="G2">
        <f>(E2)^2</f>
        <v>14.999452654097187</v>
      </c>
      <c r="H2">
        <f>(G3-G2)/(F3-F2)</f>
        <v>-1612.242587810628</v>
      </c>
      <c r="I2">
        <f t="shared" ref="I2:I65" si="3">$R$4*F2+$R$5</f>
        <v>-99.96865339558812</v>
      </c>
      <c r="J2">
        <f t="shared" ref="J2:J65" si="4">$O$10*F2+$O$11</f>
        <v>2.4579669822083252</v>
      </c>
      <c r="L2" t="s">
        <v>9</v>
      </c>
      <c r="N2">
        <v>1.5</v>
      </c>
      <c r="O2">
        <f>MATCH(N2,F:F,1)</f>
        <v>16</v>
      </c>
      <c r="P2" t="s">
        <v>10</v>
      </c>
      <c r="R2">
        <v>3.5</v>
      </c>
      <c r="S2">
        <f>MATCH(R2,F:F,1)</f>
        <v>111</v>
      </c>
    </row>
    <row r="3" spans="1:19" x14ac:dyDescent="0.25">
      <c r="A3">
        <v>3</v>
      </c>
      <c r="B3">
        <v>895</v>
      </c>
      <c r="C3">
        <v>19.922704</v>
      </c>
      <c r="D3">
        <f t="shared" si="0"/>
        <v>0.19922703999999999</v>
      </c>
      <c r="E3">
        <f t="shared" si="1"/>
        <v>1.609313006575718</v>
      </c>
      <c r="F3">
        <f t="shared" si="2"/>
        <v>1.3854748603351956</v>
      </c>
      <c r="G3">
        <f t="shared" ref="G3:G66" si="5">(E3)^2</f>
        <v>2.5898883531337766</v>
      </c>
      <c r="H3">
        <f t="shared" ref="H3:H66" si="6">(G4-G3)/(F4-F3)</f>
        <v>-162.15583284419637</v>
      </c>
      <c r="I3">
        <f t="shared" si="3"/>
        <v>-98.946472857576225</v>
      </c>
      <c r="J3">
        <f t="shared" si="4"/>
        <v>2.4947619920426671</v>
      </c>
    </row>
    <row r="4" spans="1:19" x14ac:dyDescent="0.25">
      <c r="A4">
        <v>4</v>
      </c>
      <c r="B4">
        <v>890</v>
      </c>
      <c r="C4">
        <v>24.641884999999998</v>
      </c>
      <c r="D4">
        <f t="shared" si="0"/>
        <v>0.24641884999999999</v>
      </c>
      <c r="E4">
        <f t="shared" si="1"/>
        <v>1.1522749774120822</v>
      </c>
      <c r="F4">
        <f t="shared" si="2"/>
        <v>1.3932584269662922</v>
      </c>
      <c r="G4">
        <f t="shared" si="5"/>
        <v>1.3277376235700145</v>
      </c>
      <c r="H4">
        <f t="shared" si="6"/>
        <v>6.1035744739395614</v>
      </c>
      <c r="I4">
        <f t="shared" si="3"/>
        <v>-97.912807144979951</v>
      </c>
      <c r="J4">
        <f t="shared" si="4"/>
        <v>2.5319704289537981</v>
      </c>
      <c r="L4" t="s">
        <v>11</v>
      </c>
      <c r="M4" t="s">
        <v>12</v>
      </c>
      <c r="N4" t="s">
        <v>13</v>
      </c>
      <c r="O4">
        <f>VLOOKUP(M6,A:H,6,FALSE)</f>
        <v>2.2142857142857144</v>
      </c>
      <c r="P4" t="s">
        <v>14</v>
      </c>
      <c r="Q4" t="s">
        <v>15</v>
      </c>
      <c r="R4">
        <f>VLOOKUP(M6,A:J,8,FALSE)</f>
        <v>132.80103602718839</v>
      </c>
    </row>
    <row r="5" spans="1:19" x14ac:dyDescent="0.25">
      <c r="A5">
        <v>5</v>
      </c>
      <c r="B5">
        <v>885</v>
      </c>
      <c r="C5">
        <v>24.377776000000001</v>
      </c>
      <c r="D5">
        <f t="shared" si="0"/>
        <v>0.24377776000000001</v>
      </c>
      <c r="E5">
        <f t="shared" si="1"/>
        <v>1.1729373431575909</v>
      </c>
      <c r="F5">
        <f t="shared" si="2"/>
        <v>1.4011299435028248</v>
      </c>
      <c r="G5">
        <f t="shared" si="5"/>
        <v>1.3757820109735881</v>
      </c>
      <c r="H5">
        <f t="shared" si="6"/>
        <v>883.39930882545218</v>
      </c>
      <c r="I5">
        <f t="shared" si="3"/>
        <v>-96.867461593823265</v>
      </c>
      <c r="J5">
        <f t="shared" si="4"/>
        <v>2.5695993001803092</v>
      </c>
      <c r="L5">
        <f>MAX(INDEX(H:H,O2):INDEX(H:H,S2))</f>
        <v>132.80103602718839</v>
      </c>
      <c r="M5">
        <f>MATCH(L5,H:H,0)</f>
        <v>70</v>
      </c>
      <c r="N5" t="s">
        <v>16</v>
      </c>
      <c r="O5">
        <f>VLOOKUP(M6,A:H,7,FALSE)</f>
        <v>11.120467217631404</v>
      </c>
      <c r="Q5" t="s">
        <v>17</v>
      </c>
      <c r="R5">
        <f>O5-R4*O4</f>
        <v>-282.93896969971433</v>
      </c>
    </row>
    <row r="6" spans="1:19" x14ac:dyDescent="0.25">
      <c r="A6">
        <v>6</v>
      </c>
      <c r="B6">
        <v>880</v>
      </c>
      <c r="C6">
        <v>13.039362000000001</v>
      </c>
      <c r="D6">
        <f t="shared" si="0"/>
        <v>0.13039362000000002</v>
      </c>
      <c r="E6">
        <f t="shared" si="1"/>
        <v>2.8997402485516712</v>
      </c>
      <c r="F6">
        <f t="shared" si="2"/>
        <v>1.4090909090909092</v>
      </c>
      <c r="G6">
        <f t="shared" si="5"/>
        <v>8.4084935090705084</v>
      </c>
      <c r="H6">
        <f t="shared" si="6"/>
        <v>704.43880572394403</v>
      </c>
      <c r="I6">
        <f t="shared" si="3"/>
        <v>-95.810237115948865</v>
      </c>
      <c r="J6">
        <f t="shared" si="4"/>
        <v>2.607655772216213</v>
      </c>
      <c r="M6">
        <v>70</v>
      </c>
    </row>
    <row r="7" spans="1:19" x14ac:dyDescent="0.25">
      <c r="A7">
        <v>7</v>
      </c>
      <c r="B7">
        <v>875</v>
      </c>
      <c r="C7">
        <v>10.640082</v>
      </c>
      <c r="D7">
        <f t="shared" si="0"/>
        <v>0.10640081999999999</v>
      </c>
      <c r="E7">
        <f t="shared" si="1"/>
        <v>3.7524123145699089</v>
      </c>
      <c r="F7">
        <f t="shared" si="2"/>
        <v>1.417142857142857</v>
      </c>
      <c r="G7">
        <f t="shared" si="5"/>
        <v>14.080598178535901</v>
      </c>
      <c r="H7">
        <f t="shared" si="6"/>
        <v>5339.6552278994477</v>
      </c>
      <c r="I7">
        <f t="shared" si="3"/>
        <v>-94.740930072613082</v>
      </c>
      <c r="J7">
        <f t="shared" si="4"/>
        <v>2.6461471753610972</v>
      </c>
      <c r="O7" t="s">
        <v>13</v>
      </c>
      <c r="P7" t="s">
        <v>18</v>
      </c>
    </row>
    <row r="8" spans="1:19" x14ac:dyDescent="0.25">
      <c r="A8">
        <v>8</v>
      </c>
      <c r="B8">
        <v>870</v>
      </c>
      <c r="C8">
        <v>5.8423230000000004</v>
      </c>
      <c r="D8">
        <f t="shared" si="0"/>
        <v>5.8423230000000007E-2</v>
      </c>
      <c r="E8">
        <f t="shared" si="1"/>
        <v>7.5874512056559755</v>
      </c>
      <c r="F8">
        <f t="shared" si="2"/>
        <v>1.4252873563218391</v>
      </c>
      <c r="G8">
        <f t="shared" si="5"/>
        <v>57.569415798210315</v>
      </c>
      <c r="H8">
        <f t="shared" si="6"/>
        <v>-6762.5634100082889</v>
      </c>
      <c r="I8">
        <f t="shared" si="3"/>
        <v>-93.659332143721684</v>
      </c>
      <c r="J8">
        <f t="shared" si="4"/>
        <v>2.685081008427189</v>
      </c>
      <c r="L8" t="s">
        <v>19</v>
      </c>
      <c r="N8">
        <v>1.6</v>
      </c>
      <c r="O8">
        <f>VLOOKUP(N8,F:I,1,TRUE)</f>
        <v>1.6</v>
      </c>
      <c r="P8">
        <f>VLOOKUP(O8,F:I,2,FALSE)</f>
        <v>3.5202745241997828</v>
      </c>
      <c r="R8" t="e">
        <f>INDEX(3,4)</f>
        <v>#REF!</v>
      </c>
    </row>
    <row r="9" spans="1:19" x14ac:dyDescent="0.25">
      <c r="A9">
        <v>9</v>
      </c>
      <c r="B9">
        <v>865</v>
      </c>
      <c r="C9">
        <v>22.213207000000001</v>
      </c>
      <c r="D9">
        <f t="shared" si="0"/>
        <v>0.22213207000000001</v>
      </c>
      <c r="E9">
        <f t="shared" si="1"/>
        <v>1.3619791967060066</v>
      </c>
      <c r="F9">
        <f t="shared" si="2"/>
        <v>1.4335260115606936</v>
      </c>
      <c r="G9">
        <f t="shared" si="5"/>
        <v>1.8549873322599391</v>
      </c>
      <c r="H9">
        <f t="shared" si="6"/>
        <v>170.83299092240165</v>
      </c>
      <c r="I9">
        <f t="shared" si="3"/>
        <v>-92.565230192530976</v>
      </c>
      <c r="J9">
        <f t="shared" si="4"/>
        <v>2.7244649436096502</v>
      </c>
      <c r="L9" t="s">
        <v>20</v>
      </c>
      <c r="N9">
        <v>1.9</v>
      </c>
      <c r="O9">
        <f>VLOOKUP(N9,F:I,1,TRUE)</f>
        <v>1.8931297709923665</v>
      </c>
      <c r="P9">
        <f>VLOOKUP(O9,F:I,2,FALSE)</f>
        <v>4.921547373483171</v>
      </c>
    </row>
    <row r="10" spans="1:19" x14ac:dyDescent="0.25">
      <c r="A10">
        <v>10</v>
      </c>
      <c r="B10">
        <v>860</v>
      </c>
      <c r="C10">
        <v>18.390537999999999</v>
      </c>
      <c r="D10">
        <f t="shared" si="0"/>
        <v>0.18390538000000001</v>
      </c>
      <c r="E10">
        <f t="shared" si="1"/>
        <v>1.8107421022510173</v>
      </c>
      <c r="F10">
        <f t="shared" si="2"/>
        <v>1.441860465116279</v>
      </c>
      <c r="G10">
        <f t="shared" si="5"/>
        <v>3.2787869608644336</v>
      </c>
      <c r="H10">
        <f t="shared" si="6"/>
        <v>-6.5427264655194195</v>
      </c>
      <c r="I10">
        <f t="shared" si="3"/>
        <v>-91.458406125628755</v>
      </c>
      <c r="J10">
        <f t="shared" si="4"/>
        <v>2.7643068315267918</v>
      </c>
      <c r="L10" t="s">
        <v>21</v>
      </c>
      <c r="N10" t="s">
        <v>17</v>
      </c>
      <c r="O10">
        <f>(P9-P8)/(O9-O8)</f>
        <v>4.7803839389615588</v>
      </c>
    </row>
    <row r="11" spans="1:19" x14ac:dyDescent="0.25">
      <c r="A11">
        <v>11</v>
      </c>
      <c r="B11">
        <v>855</v>
      </c>
      <c r="C11">
        <v>18.498290000000001</v>
      </c>
      <c r="D11">
        <f t="shared" si="0"/>
        <v>0.18498290000000001</v>
      </c>
      <c r="E11">
        <f t="shared" si="1"/>
        <v>1.795443993181018</v>
      </c>
      <c r="F11">
        <f t="shared" si="2"/>
        <v>1.4502923976608186</v>
      </c>
      <c r="G11">
        <f t="shared" si="5"/>
        <v>3.2236191326497994</v>
      </c>
      <c r="H11">
        <f t="shared" si="6"/>
        <v>7.1229664521790701</v>
      </c>
      <c r="I11">
        <f t="shared" si="3"/>
        <v>-90.338636748002529</v>
      </c>
      <c r="J11">
        <f t="shared" si="4"/>
        <v>2.8046147064371167</v>
      </c>
      <c r="L11" t="s">
        <v>22</v>
      </c>
      <c r="O11">
        <f>P8-O10*O8</f>
        <v>-4.1283397781387112</v>
      </c>
    </row>
    <row r="12" spans="1:19" x14ac:dyDescent="0.25">
      <c r="A12">
        <v>12</v>
      </c>
      <c r="B12">
        <v>850</v>
      </c>
      <c r="C12">
        <v>18.379725000000001</v>
      </c>
      <c r="D12">
        <f t="shared" si="0"/>
        <v>0.18379725</v>
      </c>
      <c r="E12">
        <f t="shared" si="1"/>
        <v>1.812287531798116</v>
      </c>
      <c r="F12">
        <f t="shared" si="2"/>
        <v>1.4588235294117646</v>
      </c>
      <c r="G12">
        <f t="shared" si="5"/>
        <v>3.2843860979109074</v>
      </c>
      <c r="H12">
        <f t="shared" si="6"/>
        <v>-2.6329824456977651</v>
      </c>
      <c r="I12">
        <f t="shared" si="3"/>
        <v>-89.205693612992462</v>
      </c>
      <c r="J12">
        <f t="shared" si="4"/>
        <v>2.8453967916405034</v>
      </c>
    </row>
    <row r="13" spans="1:19" x14ac:dyDescent="0.25">
      <c r="A13">
        <v>13</v>
      </c>
      <c r="B13">
        <v>845</v>
      </c>
      <c r="C13">
        <v>18.423756999999998</v>
      </c>
      <c r="D13">
        <f t="shared" si="0"/>
        <v>0.18423756999999999</v>
      </c>
      <c r="E13">
        <f t="shared" si="1"/>
        <v>1.8060060773693039</v>
      </c>
      <c r="F13">
        <f t="shared" si="2"/>
        <v>1.4674556213017751</v>
      </c>
      <c r="G13">
        <f t="shared" si="5"/>
        <v>3.2616579514948598</v>
      </c>
      <c r="H13">
        <f t="shared" si="6"/>
        <v>-4.012182693758561</v>
      </c>
      <c r="I13">
        <f t="shared" si="3"/>
        <v>-88.059342866917177</v>
      </c>
      <c r="J13">
        <f t="shared" si="4"/>
        <v>2.8866615050711495</v>
      </c>
      <c r="L13" t="s">
        <v>23</v>
      </c>
      <c r="M13" s="1">
        <f>(R5-O11)/(O10-R4)</f>
        <v>2.1778566612004933</v>
      </c>
      <c r="N13" t="s">
        <v>24</v>
      </c>
    </row>
    <row r="14" spans="1:19" x14ac:dyDescent="0.25">
      <c r="A14">
        <v>14</v>
      </c>
      <c r="B14">
        <v>840</v>
      </c>
      <c r="C14">
        <v>18.492387000000001</v>
      </c>
      <c r="D14">
        <f t="shared" si="0"/>
        <v>0.18492387000000002</v>
      </c>
      <c r="E14">
        <f t="shared" si="1"/>
        <v>1.7962772942610838</v>
      </c>
      <c r="F14">
        <f t="shared" si="2"/>
        <v>1.4761904761904763</v>
      </c>
      <c r="G14">
        <f t="shared" si="5"/>
        <v>3.2266121178779206</v>
      </c>
      <c r="H14">
        <f t="shared" si="6"/>
        <v>4.7800474077544051</v>
      </c>
      <c r="I14">
        <f t="shared" si="3"/>
        <v>-86.899345088150511</v>
      </c>
      <c r="J14">
        <f t="shared" si="4"/>
        <v>2.9284174650902566</v>
      </c>
      <c r="L14" t="s">
        <v>25</v>
      </c>
      <c r="M14" s="1">
        <f>-R5/R4</f>
        <v>2.1305479095945317</v>
      </c>
      <c r="N14" t="s">
        <v>26</v>
      </c>
    </row>
    <row r="15" spans="1:19" x14ac:dyDescent="0.25">
      <c r="A15">
        <v>15</v>
      </c>
      <c r="B15">
        <v>835</v>
      </c>
      <c r="C15">
        <v>18.409754</v>
      </c>
      <c r="D15">
        <f t="shared" si="0"/>
        <v>0.18409754</v>
      </c>
      <c r="E15">
        <f t="shared" si="1"/>
        <v>1.8080003248116505</v>
      </c>
      <c r="F15">
        <f t="shared" si="2"/>
        <v>1.4850299401197604</v>
      </c>
      <c r="G15">
        <f t="shared" si="5"/>
        <v>3.2688651745190338</v>
      </c>
      <c r="H15">
        <f t="shared" si="6"/>
        <v>1.9699540453373767</v>
      </c>
      <c r="I15">
        <f t="shared" si="3"/>
        <v>-85.725455120416626</v>
      </c>
      <c r="J15">
        <f t="shared" si="4"/>
        <v>2.9706734964868371</v>
      </c>
    </row>
    <row r="16" spans="1:19" x14ac:dyDescent="0.25">
      <c r="A16">
        <v>16</v>
      </c>
      <c r="B16">
        <v>830</v>
      </c>
      <c r="C16">
        <v>18.375671000000001</v>
      </c>
      <c r="D16">
        <f t="shared" si="0"/>
        <v>0.18375671000000002</v>
      </c>
      <c r="E16">
        <f t="shared" si="1"/>
        <v>1.8128674279976607</v>
      </c>
      <c r="F16">
        <f t="shared" si="2"/>
        <v>1.4939759036144578</v>
      </c>
      <c r="G16">
        <f t="shared" si="5"/>
        <v>3.2864883114948533</v>
      </c>
      <c r="H16">
        <f t="shared" si="6"/>
        <v>2.2269285011909123</v>
      </c>
      <c r="I16">
        <f t="shared" si="3"/>
        <v>-84.5374219000594</v>
      </c>
      <c r="J16">
        <f t="shared" si="4"/>
        <v>3.0134386366954242</v>
      </c>
    </row>
    <row r="17" spans="1:10" x14ac:dyDescent="0.25">
      <c r="A17">
        <v>17</v>
      </c>
      <c r="B17">
        <v>825</v>
      </c>
      <c r="C17">
        <v>18.336946000000001</v>
      </c>
      <c r="D17">
        <f t="shared" si="0"/>
        <v>0.18336946000000001</v>
      </c>
      <c r="E17">
        <f t="shared" si="1"/>
        <v>1.8184201416656067</v>
      </c>
      <c r="F17">
        <f t="shared" si="2"/>
        <v>1.5030303030303029</v>
      </c>
      <c r="G17">
        <f t="shared" si="5"/>
        <v>3.3066518116151653</v>
      </c>
      <c r="H17">
        <f t="shared" si="6"/>
        <v>-1.4433700658260895</v>
      </c>
      <c r="I17">
        <f t="shared" si="3"/>
        <v>-83.334988277031186</v>
      </c>
      <c r="J17">
        <f t="shared" si="4"/>
        <v>3.0567221422398738</v>
      </c>
    </row>
    <row r="18" spans="1:10" x14ac:dyDescent="0.25">
      <c r="A18">
        <v>18</v>
      </c>
      <c r="B18">
        <v>820</v>
      </c>
      <c r="C18">
        <v>18.362318999999999</v>
      </c>
      <c r="D18">
        <f t="shared" si="0"/>
        <v>0.18362318999999999</v>
      </c>
      <c r="E18">
        <f t="shared" si="1"/>
        <v>1.814779211454109</v>
      </c>
      <c r="F18">
        <f t="shared" si="2"/>
        <v>1.5121951219512195</v>
      </c>
      <c r="G18">
        <f t="shared" si="5"/>
        <v>3.2934235863259977</v>
      </c>
      <c r="H18">
        <f t="shared" si="6"/>
        <v>0.18466366167566597</v>
      </c>
      <c r="I18">
        <f t="shared" si="3"/>
        <v>-82.117890829331884</v>
      </c>
      <c r="J18">
        <f t="shared" si="4"/>
        <v>3.1005334954129147</v>
      </c>
    </row>
    <row r="19" spans="1:10" x14ac:dyDescent="0.25">
      <c r="A19">
        <v>19</v>
      </c>
      <c r="B19">
        <v>815</v>
      </c>
      <c r="C19">
        <v>18.359026</v>
      </c>
      <c r="D19">
        <f t="shared" si="0"/>
        <v>0.18359026000000001</v>
      </c>
      <c r="E19">
        <f t="shared" si="1"/>
        <v>1.8152511564798359</v>
      </c>
      <c r="F19">
        <f t="shared" si="2"/>
        <v>1.5214723926380369</v>
      </c>
      <c r="G19">
        <f t="shared" si="5"/>
        <v>3.2951367611013818</v>
      </c>
      <c r="H19">
        <f t="shared" si="6"/>
        <v>5.6047124592830215</v>
      </c>
      <c r="I19">
        <f t="shared" si="3"/>
        <v>-80.88585967061789</v>
      </c>
      <c r="J19">
        <f t="shared" si="4"/>
        <v>3.144882411201575</v>
      </c>
    </row>
    <row r="20" spans="1:10" x14ac:dyDescent="0.25">
      <c r="A20">
        <v>20</v>
      </c>
      <c r="B20">
        <v>810</v>
      </c>
      <c r="C20">
        <v>18.258848</v>
      </c>
      <c r="D20">
        <f t="shared" si="0"/>
        <v>0.18258848</v>
      </c>
      <c r="E20">
        <f t="shared" si="1"/>
        <v>1.8296926318372071</v>
      </c>
      <c r="F20">
        <f t="shared" si="2"/>
        <v>1.5308641975308641</v>
      </c>
      <c r="G20">
        <f t="shared" si="5"/>
        <v>3.3477751269993656</v>
      </c>
      <c r="H20">
        <f t="shared" si="6"/>
        <v>0.13522273992547373</v>
      </c>
      <c r="I20">
        <f t="shared" si="3"/>
        <v>-79.638618250685198</v>
      </c>
      <c r="J20">
        <f t="shared" si="4"/>
        <v>3.1897788444691066</v>
      </c>
    </row>
    <row r="21" spans="1:10" x14ac:dyDescent="0.25">
      <c r="A21">
        <v>21</v>
      </c>
      <c r="B21">
        <v>805</v>
      </c>
      <c r="C21">
        <v>18.256425</v>
      </c>
      <c r="D21">
        <f t="shared" si="0"/>
        <v>0.18256425000000001</v>
      </c>
      <c r="E21">
        <f t="shared" si="1"/>
        <v>1.8300439581628454</v>
      </c>
      <c r="F21">
        <f t="shared" si="2"/>
        <v>1.5403726708074534</v>
      </c>
      <c r="G21">
        <f t="shared" si="5"/>
        <v>3.3490608888083342</v>
      </c>
      <c r="H21">
        <f t="shared" si="6"/>
        <v>5.4078391827305108</v>
      </c>
      <c r="I21">
        <f t="shared" si="3"/>
        <v>-78.375883148517318</v>
      </c>
      <c r="J21">
        <f t="shared" si="4"/>
        <v>3.2352329974045597</v>
      </c>
    </row>
    <row r="22" spans="1:10" x14ac:dyDescent="0.25">
      <c r="A22">
        <v>22</v>
      </c>
      <c r="B22">
        <v>800</v>
      </c>
      <c r="C22">
        <v>18.159251999999999</v>
      </c>
      <c r="D22">
        <f t="shared" si="0"/>
        <v>0.18159251999999998</v>
      </c>
      <c r="E22">
        <f t="shared" si="1"/>
        <v>1.8442136364425985</v>
      </c>
      <c r="F22">
        <f t="shared" si="2"/>
        <v>1.55</v>
      </c>
      <c r="G22">
        <f t="shared" si="5"/>
        <v>3.401123936840833</v>
      </c>
      <c r="H22">
        <f t="shared" si="6"/>
        <v>0.66544853777617285</v>
      </c>
      <c r="I22">
        <f t="shared" si="3"/>
        <v>-77.097363857572333</v>
      </c>
      <c r="J22">
        <f t="shared" si="4"/>
        <v>3.2812553272517047</v>
      </c>
    </row>
    <row r="23" spans="1:10" x14ac:dyDescent="0.25">
      <c r="A23">
        <v>23</v>
      </c>
      <c r="B23">
        <v>795</v>
      </c>
      <c r="C23">
        <v>18.147271</v>
      </c>
      <c r="D23">
        <f t="shared" si="0"/>
        <v>0.18147271000000001</v>
      </c>
      <c r="E23">
        <f t="shared" si="1"/>
        <v>1.8459715636437681</v>
      </c>
      <c r="F23">
        <f t="shared" si="2"/>
        <v>1.5597484276729561</v>
      </c>
      <c r="G23">
        <f t="shared" si="5"/>
        <v>3.4076110137814184</v>
      </c>
      <c r="H23">
        <f t="shared" si="6"/>
        <v>6.1021752490594148</v>
      </c>
      <c r="I23">
        <f t="shared" si="3"/>
        <v>-75.802762562967644</v>
      </c>
      <c r="J23">
        <f t="shared" si="4"/>
        <v>3.3278565543296326</v>
      </c>
    </row>
    <row r="24" spans="1:10" x14ac:dyDescent="0.25">
      <c r="A24">
        <v>24</v>
      </c>
      <c r="B24">
        <v>790</v>
      </c>
      <c r="C24">
        <v>18.037323000000001</v>
      </c>
      <c r="D24">
        <f t="shared" si="0"/>
        <v>0.18037323</v>
      </c>
      <c r="E24">
        <f t="shared" si="1"/>
        <v>1.8622165886274611</v>
      </c>
      <c r="F24">
        <f t="shared" si="2"/>
        <v>1.5696202531645569</v>
      </c>
      <c r="G24">
        <f t="shared" si="5"/>
        <v>3.4678506229592987</v>
      </c>
      <c r="H24">
        <f t="shared" si="6"/>
        <v>0.54078085341737259</v>
      </c>
      <c r="I24">
        <f t="shared" si="3"/>
        <v>-74.491773910203449</v>
      </c>
      <c r="J24">
        <f t="shared" si="4"/>
        <v>3.3750476703579126</v>
      </c>
    </row>
    <row r="25" spans="1:10" x14ac:dyDescent="0.25">
      <c r="A25">
        <v>25</v>
      </c>
      <c r="B25">
        <v>785</v>
      </c>
      <c r="C25">
        <v>18.027569</v>
      </c>
      <c r="D25">
        <f t="shared" si="0"/>
        <v>0.18027568999999999</v>
      </c>
      <c r="E25">
        <f t="shared" si="1"/>
        <v>1.8636676537057661</v>
      </c>
      <c r="F25">
        <f t="shared" si="2"/>
        <v>1.5796178343949046</v>
      </c>
      <c r="G25">
        <f t="shared" si="5"/>
        <v>3.4732571234691556</v>
      </c>
      <c r="H25">
        <f t="shared" si="6"/>
        <v>3.6822453130428388</v>
      </c>
      <c r="I25">
        <f t="shared" si="3"/>
        <v>-73.164084765047306</v>
      </c>
      <c r="J25">
        <f t="shared" si="4"/>
        <v>3.4228399470999298</v>
      </c>
    </row>
    <row r="26" spans="1:10" x14ac:dyDescent="0.25">
      <c r="A26">
        <v>26</v>
      </c>
      <c r="B26">
        <v>780</v>
      </c>
      <c r="C26">
        <v>17.960801</v>
      </c>
      <c r="D26">
        <f t="shared" si="0"/>
        <v>0.17960801000000001</v>
      </c>
      <c r="E26">
        <f t="shared" si="1"/>
        <v>1.8736442134628628</v>
      </c>
      <c r="F26">
        <f t="shared" si="2"/>
        <v>1.5897435897435896</v>
      </c>
      <c r="G26">
        <f t="shared" si="5"/>
        <v>3.5105426386428698</v>
      </c>
      <c r="H26">
        <f t="shared" si="6"/>
        <v>0.94885884179900681</v>
      </c>
      <c r="I26">
        <f t="shared" si="3"/>
        <v>-71.819373964184081</v>
      </c>
      <c r="J26">
        <f t="shared" si="4"/>
        <v>3.471244945338638</v>
      </c>
    </row>
    <row r="27" spans="1:10" x14ac:dyDescent="0.25">
      <c r="A27">
        <v>27</v>
      </c>
      <c r="B27">
        <v>775</v>
      </c>
      <c r="C27">
        <v>17.943515999999999</v>
      </c>
      <c r="D27">
        <f t="shared" si="0"/>
        <v>0.17943515999999998</v>
      </c>
      <c r="E27">
        <f t="shared" si="1"/>
        <v>1.8762394634480384</v>
      </c>
      <c r="F27">
        <f t="shared" si="2"/>
        <v>1.6</v>
      </c>
      <c r="G27">
        <f t="shared" si="5"/>
        <v>3.5202745241997828</v>
      </c>
      <c r="H27">
        <f t="shared" si="6"/>
        <v>6.0084460803662543</v>
      </c>
      <c r="I27">
        <f t="shared" si="3"/>
        <v>-70.457312056212913</v>
      </c>
      <c r="J27">
        <f t="shared" si="4"/>
        <v>3.5202745241997828</v>
      </c>
    </row>
    <row r="28" spans="1:10" x14ac:dyDescent="0.25">
      <c r="A28">
        <v>28</v>
      </c>
      <c r="B28">
        <v>770</v>
      </c>
      <c r="C28">
        <v>17.834009000000002</v>
      </c>
      <c r="D28">
        <f t="shared" si="0"/>
        <v>0.17834009000000001</v>
      </c>
      <c r="E28">
        <f t="shared" si="1"/>
        <v>1.89280213916346</v>
      </c>
      <c r="F28">
        <f t="shared" si="2"/>
        <v>1.6103896103896105</v>
      </c>
      <c r="G28">
        <f t="shared" si="5"/>
        <v>3.5826999380217699</v>
      </c>
      <c r="H28">
        <f t="shared" si="6"/>
        <v>3.5515171910749572</v>
      </c>
      <c r="I28">
        <f t="shared" si="3"/>
        <v>-69.077561032553803</v>
      </c>
      <c r="J28">
        <f t="shared" si="4"/>
        <v>3.5699408508383446</v>
      </c>
    </row>
    <row r="29" spans="1:10" x14ac:dyDescent="0.25">
      <c r="A29">
        <v>29</v>
      </c>
      <c r="B29">
        <v>765</v>
      </c>
      <c r="C29">
        <v>17.769542999999999</v>
      </c>
      <c r="D29">
        <f t="shared" si="0"/>
        <v>0.17769542999999999</v>
      </c>
      <c r="E29">
        <f t="shared" si="1"/>
        <v>1.902651086307861</v>
      </c>
      <c r="F29">
        <f t="shared" si="2"/>
        <v>1.6209150326797386</v>
      </c>
      <c r="G29">
        <f t="shared" si="5"/>
        <v>3.6200811562284834</v>
      </c>
      <c r="H29">
        <f t="shared" si="6"/>
        <v>6.7898428125052366</v>
      </c>
      <c r="I29">
        <f t="shared" si="3"/>
        <v>-67.679774047801118</v>
      </c>
      <c r="J29">
        <f t="shared" si="4"/>
        <v>3.6202564105048616</v>
      </c>
    </row>
    <row r="30" spans="1:10" x14ac:dyDescent="0.25">
      <c r="A30">
        <v>30</v>
      </c>
      <c r="B30">
        <v>760</v>
      </c>
      <c r="C30">
        <v>17.646955999999999</v>
      </c>
      <c r="D30">
        <f t="shared" si="0"/>
        <v>0.17646956</v>
      </c>
      <c r="E30">
        <f t="shared" si="1"/>
        <v>1.9215846223184143</v>
      </c>
      <c r="F30">
        <f t="shared" si="2"/>
        <v>1.631578947368421</v>
      </c>
      <c r="G30">
        <f t="shared" si="5"/>
        <v>3.6924874607306029</v>
      </c>
      <c r="H30">
        <f t="shared" si="6"/>
        <v>0.10088210602458701</v>
      </c>
      <c r="I30">
        <f t="shared" si="3"/>
        <v>-66.263595129038549</v>
      </c>
      <c r="J30">
        <f t="shared" si="4"/>
        <v>3.6712340170090947</v>
      </c>
    </row>
    <row r="31" spans="1:10" x14ac:dyDescent="0.25">
      <c r="A31">
        <v>31</v>
      </c>
      <c r="B31">
        <v>755</v>
      </c>
      <c r="C31">
        <v>17.645133000000001</v>
      </c>
      <c r="D31">
        <f t="shared" si="0"/>
        <v>0.17645133000000002</v>
      </c>
      <c r="E31">
        <f t="shared" si="1"/>
        <v>1.9218682337468607</v>
      </c>
      <c r="F31">
        <f t="shared" si="2"/>
        <v>1.6423841059602649</v>
      </c>
      <c r="G31">
        <f t="shared" si="5"/>
        <v>3.6935775078852777</v>
      </c>
      <c r="H31">
        <f t="shared" si="6"/>
        <v>5.4908416444734156</v>
      </c>
      <c r="I31">
        <f t="shared" si="3"/>
        <v>-64.828658873603615</v>
      </c>
      <c r="J31">
        <f t="shared" si="4"/>
        <v>3.7228868235994774</v>
      </c>
    </row>
    <row r="32" spans="1:10" x14ac:dyDescent="0.25">
      <c r="A32">
        <v>32</v>
      </c>
      <c r="B32">
        <v>750</v>
      </c>
      <c r="C32">
        <v>17.545594000000001</v>
      </c>
      <c r="D32">
        <f t="shared" si="0"/>
        <v>0.17545594</v>
      </c>
      <c r="E32">
        <f t="shared" si="1"/>
        <v>1.9374462525500238</v>
      </c>
      <c r="F32">
        <f t="shared" si="2"/>
        <v>1.6533333333333333</v>
      </c>
      <c r="G32">
        <f t="shared" si="5"/>
        <v>3.7536979815201303</v>
      </c>
      <c r="H32">
        <f t="shared" si="6"/>
        <v>1.1949133071504161</v>
      </c>
      <c r="I32">
        <f t="shared" si="3"/>
        <v>-63.374590134762855</v>
      </c>
      <c r="J32">
        <f t="shared" si="4"/>
        <v>3.7752283342777329</v>
      </c>
    </row>
    <row r="33" spans="1:10" x14ac:dyDescent="0.25">
      <c r="A33">
        <v>33</v>
      </c>
      <c r="B33">
        <v>745</v>
      </c>
      <c r="C33">
        <v>17.523904000000002</v>
      </c>
      <c r="D33">
        <f t="shared" si="0"/>
        <v>0.17523904000000001</v>
      </c>
      <c r="E33">
        <f t="shared" si="1"/>
        <v>1.9408650068504185</v>
      </c>
      <c r="F33">
        <f t="shared" si="2"/>
        <v>1.6644295302013423</v>
      </c>
      <c r="G33">
        <f t="shared" si="5"/>
        <v>3.7669569748164751</v>
      </c>
      <c r="H33">
        <f t="shared" si="6"/>
        <v>9.0004496633426907</v>
      </c>
      <c r="I33">
        <f t="shared" si="3"/>
        <v>-61.901003694729638</v>
      </c>
      <c r="J33">
        <f t="shared" si="4"/>
        <v>3.8282724155691179</v>
      </c>
    </row>
    <row r="34" spans="1:10" x14ac:dyDescent="0.25">
      <c r="A34">
        <v>34</v>
      </c>
      <c r="B34">
        <v>740</v>
      </c>
      <c r="C34">
        <v>17.361343000000002</v>
      </c>
      <c r="D34">
        <f t="shared" si="0"/>
        <v>0.17361343000000001</v>
      </c>
      <c r="E34">
        <f t="shared" si="1"/>
        <v>1.9667682479297965</v>
      </c>
      <c r="F34">
        <f t="shared" si="2"/>
        <v>1.6756756756756757</v>
      </c>
      <c r="G34">
        <f t="shared" si="5"/>
        <v>3.8681773410648415</v>
      </c>
      <c r="H34">
        <f t="shared" si="6"/>
        <v>5.1624707595355046</v>
      </c>
      <c r="I34">
        <f t="shared" si="3"/>
        <v>-60.407503924425697</v>
      </c>
      <c r="J34">
        <f t="shared" si="4"/>
        <v>3.8820333087698469</v>
      </c>
    </row>
    <row r="35" spans="1:10" x14ac:dyDescent="0.25">
      <c r="A35">
        <v>35</v>
      </c>
      <c r="B35">
        <v>735</v>
      </c>
      <c r="C35">
        <v>17.269210999999999</v>
      </c>
      <c r="D35">
        <f t="shared" si="0"/>
        <v>0.17269210999999998</v>
      </c>
      <c r="E35">
        <f t="shared" si="1"/>
        <v>1.9816723093378508</v>
      </c>
      <c r="F35">
        <f t="shared" si="2"/>
        <v>1.6870748299319729</v>
      </c>
      <c r="G35">
        <f t="shared" si="5"/>
        <v>3.9270251415964106</v>
      </c>
      <c r="H35">
        <f t="shared" si="6"/>
        <v>2.3736657855535079</v>
      </c>
      <c r="I35">
        <f t="shared" si="3"/>
        <v>-58.893684429355687</v>
      </c>
      <c r="J35">
        <f t="shared" si="4"/>
        <v>3.9365256426943951</v>
      </c>
    </row>
    <row r="36" spans="1:10" x14ac:dyDescent="0.25">
      <c r="A36">
        <v>36</v>
      </c>
      <c r="B36">
        <v>730</v>
      </c>
      <c r="C36">
        <v>17.226845999999998</v>
      </c>
      <c r="D36">
        <f t="shared" si="0"/>
        <v>0.17226845999999998</v>
      </c>
      <c r="E36">
        <f t="shared" si="1"/>
        <v>1.9885807950880032</v>
      </c>
      <c r="F36">
        <f t="shared" si="2"/>
        <v>1.6986301369863013</v>
      </c>
      <c r="G36">
        <f t="shared" si="5"/>
        <v>3.954453578592835</v>
      </c>
      <c r="H36">
        <f t="shared" si="6"/>
        <v>4.2196895986249308</v>
      </c>
      <c r="I36">
        <f t="shared" si="3"/>
        <v>-57.359127680928594</v>
      </c>
      <c r="J36">
        <f t="shared" si="4"/>
        <v>3.9917644469466751</v>
      </c>
    </row>
    <row r="37" spans="1:10" x14ac:dyDescent="0.25">
      <c r="A37">
        <v>37</v>
      </c>
      <c r="B37">
        <v>725</v>
      </c>
      <c r="C37">
        <v>17.151398</v>
      </c>
      <c r="D37">
        <f t="shared" si="0"/>
        <v>0.17151398000000001</v>
      </c>
      <c r="E37">
        <f t="shared" si="1"/>
        <v>2.0009712483362589</v>
      </c>
      <c r="F37">
        <f t="shared" si="2"/>
        <v>1.710344827586207</v>
      </c>
      <c r="G37">
        <f t="shared" si="5"/>
        <v>4.0038859366683663</v>
      </c>
      <c r="H37">
        <f t="shared" si="6"/>
        <v>4.0892064282206748</v>
      </c>
      <c r="I37">
        <f t="shared" si="3"/>
        <v>-55.803404632523154</v>
      </c>
      <c r="J37">
        <f t="shared" si="4"/>
        <v>4.047765165740369</v>
      </c>
    </row>
    <row r="38" spans="1:10" x14ac:dyDescent="0.25">
      <c r="A38">
        <v>38</v>
      </c>
      <c r="B38">
        <v>720</v>
      </c>
      <c r="C38">
        <v>17.078374</v>
      </c>
      <c r="D38">
        <f t="shared" si="0"/>
        <v>0.17078373999999999</v>
      </c>
      <c r="E38">
        <f t="shared" si="1"/>
        <v>2.0130710506995211</v>
      </c>
      <c r="F38">
        <f t="shared" si="2"/>
        <v>1.7222222222222223</v>
      </c>
      <c r="G38">
        <f t="shared" si="5"/>
        <v>4.052455055164474</v>
      </c>
      <c r="H38">
        <f t="shared" si="6"/>
        <v>4.6458895439886927</v>
      </c>
      <c r="I38">
        <f t="shared" si="3"/>
        <v>-54.226074319556545</v>
      </c>
      <c r="J38">
        <f t="shared" si="4"/>
        <v>4.104543672295085</v>
      </c>
    </row>
    <row r="39" spans="1:10" x14ac:dyDescent="0.25">
      <c r="A39">
        <v>39</v>
      </c>
      <c r="B39">
        <v>715</v>
      </c>
      <c r="C39">
        <v>16.995571000000002</v>
      </c>
      <c r="D39">
        <f t="shared" si="0"/>
        <v>0.16995571000000001</v>
      </c>
      <c r="E39">
        <f t="shared" si="1"/>
        <v>2.0269207882500804</v>
      </c>
      <c r="F39">
        <f t="shared" si="2"/>
        <v>1.7342657342657342</v>
      </c>
      <c r="G39">
        <f t="shared" si="5"/>
        <v>4.1084078818403276</v>
      </c>
      <c r="H39">
        <f t="shared" si="6"/>
        <v>6.3770677723405615</v>
      </c>
      <c r="I39">
        <f t="shared" si="3"/>
        <v>-52.626683442772247</v>
      </c>
      <c r="J39">
        <f t="shared" si="4"/>
        <v>4.1621162838365784</v>
      </c>
    </row>
    <row r="40" spans="1:10" x14ac:dyDescent="0.25">
      <c r="A40">
        <v>40</v>
      </c>
      <c r="B40">
        <v>710</v>
      </c>
      <c r="C40">
        <v>16.882594999999998</v>
      </c>
      <c r="D40">
        <f t="shared" si="0"/>
        <v>0.16882594999999997</v>
      </c>
      <c r="E40">
        <f t="shared" si="1"/>
        <v>2.0460429850784272</v>
      </c>
      <c r="F40">
        <f t="shared" si="2"/>
        <v>1.7464788732394365</v>
      </c>
      <c r="G40">
        <f t="shared" si="5"/>
        <v>4.1862918967886413</v>
      </c>
      <c r="H40">
        <f t="shared" si="6"/>
        <v>4.5218055958778631</v>
      </c>
      <c r="I40">
        <f t="shared" si="3"/>
        <v>-51.004765933920538</v>
      </c>
      <c r="J40">
        <f t="shared" si="4"/>
        <v>4.2204997772307706</v>
      </c>
    </row>
    <row r="41" spans="1:10" x14ac:dyDescent="0.25">
      <c r="A41">
        <v>41</v>
      </c>
      <c r="B41">
        <v>705</v>
      </c>
      <c r="C41">
        <v>16.802938999999999</v>
      </c>
      <c r="D41">
        <f t="shared" si="0"/>
        <v>0.16802938999999997</v>
      </c>
      <c r="E41">
        <f t="shared" si="1"/>
        <v>2.0596846060792471</v>
      </c>
      <c r="F41">
        <f t="shared" si="2"/>
        <v>1.7588652482269505</v>
      </c>
      <c r="G41">
        <f t="shared" si="5"/>
        <v>4.2423006765198235</v>
      </c>
      <c r="H41">
        <f t="shared" si="6"/>
        <v>4.3596259655130103</v>
      </c>
      <c r="I41">
        <f t="shared" si="3"/>
        <v>-49.359842502957434</v>
      </c>
      <c r="J41">
        <f t="shared" si="4"/>
        <v>4.2797114052830381</v>
      </c>
    </row>
    <row r="42" spans="1:10" x14ac:dyDescent="0.25">
      <c r="A42">
        <v>42</v>
      </c>
      <c r="B42">
        <v>700</v>
      </c>
      <c r="C42">
        <v>16.726286999999999</v>
      </c>
      <c r="D42">
        <f t="shared" si="0"/>
        <v>0.16726286999999998</v>
      </c>
      <c r="E42">
        <f t="shared" si="1"/>
        <v>2.0729380276705673</v>
      </c>
      <c r="F42">
        <f t="shared" si="2"/>
        <v>1.7714285714285714</v>
      </c>
      <c r="G42">
        <f t="shared" si="5"/>
        <v>4.297072066562742</v>
      </c>
      <c r="H42">
        <f t="shared" si="6"/>
        <v>5.9232581692046544</v>
      </c>
      <c r="I42">
        <f t="shared" si="3"/>
        <v>-47.691420165837769</v>
      </c>
      <c r="J42">
        <f t="shared" si="4"/>
        <v>4.3397689137360498</v>
      </c>
    </row>
    <row r="43" spans="1:10" x14ac:dyDescent="0.25">
      <c r="A43">
        <v>43</v>
      </c>
      <c r="B43">
        <v>695</v>
      </c>
      <c r="C43">
        <v>16.622598</v>
      </c>
      <c r="D43">
        <f t="shared" si="0"/>
        <v>0.16622598</v>
      </c>
      <c r="E43">
        <f t="shared" si="1"/>
        <v>2.0910663797168181</v>
      </c>
      <c r="F43">
        <f t="shared" si="2"/>
        <v>1.7841726618705036</v>
      </c>
      <c r="G43">
        <f t="shared" si="5"/>
        <v>4.3725586043820002</v>
      </c>
      <c r="H43">
        <f t="shared" si="6"/>
        <v>4.1941915877063449</v>
      </c>
      <c r="I43">
        <f t="shared" si="3"/>
        <v>-45.99899175192499</v>
      </c>
      <c r="J43">
        <f t="shared" si="4"/>
        <v>4.4006905590013368</v>
      </c>
    </row>
    <row r="44" spans="1:10" x14ac:dyDescent="0.25">
      <c r="A44">
        <v>44</v>
      </c>
      <c r="B44">
        <v>690</v>
      </c>
      <c r="C44">
        <v>16.549468000000001</v>
      </c>
      <c r="D44">
        <f t="shared" si="0"/>
        <v>0.16549468000000001</v>
      </c>
      <c r="E44">
        <f t="shared" si="1"/>
        <v>2.1039924942248969</v>
      </c>
      <c r="F44">
        <f t="shared" si="2"/>
        <v>1.7971014492753623</v>
      </c>
      <c r="G44">
        <f t="shared" si="5"/>
        <v>4.4267844157547023</v>
      </c>
      <c r="H44">
        <f t="shared" si="6"/>
        <v>6.6636908181745138</v>
      </c>
      <c r="I44">
        <f t="shared" si="3"/>
        <v>-44.282035389984486</v>
      </c>
      <c r="J44">
        <f t="shared" si="4"/>
        <v>4.4624951266617714</v>
      </c>
    </row>
    <row r="45" spans="1:10" x14ac:dyDescent="0.25">
      <c r="A45">
        <v>45</v>
      </c>
      <c r="B45">
        <v>685</v>
      </c>
      <c r="C45">
        <v>16.433885</v>
      </c>
      <c r="D45">
        <f t="shared" si="0"/>
        <v>0.16433885000000001</v>
      </c>
      <c r="E45">
        <f t="shared" si="1"/>
        <v>2.1246636374153844</v>
      </c>
      <c r="F45">
        <f t="shared" si="2"/>
        <v>1.8102189781021898</v>
      </c>
      <c r="G45">
        <f t="shared" si="5"/>
        <v>4.5141955721551721</v>
      </c>
      <c r="H45">
        <f t="shared" si="6"/>
        <v>4.9591377998860109</v>
      </c>
      <c r="I45">
        <f t="shared" si="3"/>
        <v>-42.540013971665275</v>
      </c>
      <c r="J45">
        <f t="shared" si="4"/>
        <v>4.5252019507844032</v>
      </c>
    </row>
    <row r="46" spans="1:10" x14ac:dyDescent="0.25">
      <c r="A46">
        <v>46</v>
      </c>
      <c r="B46">
        <v>680</v>
      </c>
      <c r="C46">
        <v>16.348423</v>
      </c>
      <c r="D46">
        <f t="shared" si="0"/>
        <v>0.16348423000000001</v>
      </c>
      <c r="E46">
        <f t="shared" si="1"/>
        <v>2.140141081065412</v>
      </c>
      <c r="F46">
        <f t="shared" si="2"/>
        <v>1.8235294117647058</v>
      </c>
      <c r="G46">
        <f t="shared" si="5"/>
        <v>4.5802038468638306</v>
      </c>
      <c r="H46">
        <f t="shared" si="6"/>
        <v>5.6422629764826944</v>
      </c>
      <c r="I46">
        <f t="shared" si="3"/>
        <v>-40.772374591311973</v>
      </c>
      <c r="J46">
        <f t="shared" si="4"/>
        <v>4.5888309340853084</v>
      </c>
    </row>
    <row r="47" spans="1:10" x14ac:dyDescent="0.25">
      <c r="A47">
        <v>47</v>
      </c>
      <c r="B47">
        <v>675</v>
      </c>
      <c r="C47">
        <v>16.251626000000002</v>
      </c>
      <c r="D47">
        <f t="shared" si="0"/>
        <v>0.16251626000000002</v>
      </c>
      <c r="E47">
        <f t="shared" si="1"/>
        <v>2.1578733560703016</v>
      </c>
      <c r="F47">
        <f t="shared" si="2"/>
        <v>1.837037037037037</v>
      </c>
      <c r="G47">
        <f t="shared" si="5"/>
        <v>4.6564174208381068</v>
      </c>
      <c r="H47">
        <f t="shared" si="6"/>
        <v>3.9009383278382286</v>
      </c>
      <c r="I47">
        <f t="shared" si="3"/>
        <v>-38.978547960879382</v>
      </c>
      <c r="J47">
        <f t="shared" si="4"/>
        <v>4.6534025689906713</v>
      </c>
    </row>
    <row r="48" spans="1:10" x14ac:dyDescent="0.25">
      <c r="A48">
        <v>48</v>
      </c>
      <c r="B48">
        <v>670</v>
      </c>
      <c r="C48">
        <v>16.184868999999999</v>
      </c>
      <c r="D48">
        <f t="shared" si="0"/>
        <v>0.16184868999999999</v>
      </c>
      <c r="E48">
        <f t="shared" si="1"/>
        <v>2.170229547284924</v>
      </c>
      <c r="F48">
        <f t="shared" si="2"/>
        <v>1.8507462686567164</v>
      </c>
      <c r="G48">
        <f t="shared" si="5"/>
        <v>4.709896287908526</v>
      </c>
      <c r="H48">
        <f t="shared" si="6"/>
        <v>4.9151406467531995</v>
      </c>
      <c r="I48">
        <f t="shared" si="3"/>
        <v>-37.157947798649246</v>
      </c>
      <c r="J48">
        <f t="shared" si="4"/>
        <v>4.7189379596408898</v>
      </c>
    </row>
    <row r="49" spans="1:10" x14ac:dyDescent="0.25">
      <c r="A49">
        <v>49</v>
      </c>
      <c r="B49">
        <v>665</v>
      </c>
      <c r="C49">
        <v>16.100849</v>
      </c>
      <c r="D49">
        <f t="shared" si="0"/>
        <v>0.16100849</v>
      </c>
      <c r="E49">
        <f t="shared" si="1"/>
        <v>2.1859305489172658</v>
      </c>
      <c r="F49">
        <f t="shared" si="2"/>
        <v>1.8646616541353382</v>
      </c>
      <c r="G49">
        <f t="shared" si="5"/>
        <v>4.7782923646897393</v>
      </c>
      <c r="H49">
        <f t="shared" si="6"/>
        <v>5.7550980800961673</v>
      </c>
      <c r="I49">
        <f t="shared" si="3"/>
        <v>-35.309970190370592</v>
      </c>
      <c r="J49">
        <f t="shared" si="4"/>
        <v>4.7854588448873532</v>
      </c>
    </row>
    <row r="50" spans="1:10" x14ac:dyDescent="0.25">
      <c r="A50">
        <v>50</v>
      </c>
      <c r="B50">
        <v>660</v>
      </c>
      <c r="C50">
        <v>16.002901999999999</v>
      </c>
      <c r="D50">
        <f t="shared" si="0"/>
        <v>0.16002901999999999</v>
      </c>
      <c r="E50">
        <f t="shared" si="1"/>
        <v>2.2044478159091412</v>
      </c>
      <c r="F50">
        <f t="shared" si="2"/>
        <v>1.8787878787878789</v>
      </c>
      <c r="G50">
        <f t="shared" si="5"/>
        <v>4.8595901730665831</v>
      </c>
      <c r="H50">
        <f t="shared" si="6"/>
        <v>4.3200157645308108</v>
      </c>
      <c r="I50">
        <f t="shared" si="3"/>
        <v>-33.433992921360385</v>
      </c>
      <c r="J50">
        <f t="shared" si="4"/>
        <v>4.8529876223345205</v>
      </c>
    </row>
    <row r="51" spans="1:10" x14ac:dyDescent="0.25">
      <c r="A51">
        <v>51</v>
      </c>
      <c r="B51">
        <v>655</v>
      </c>
      <c r="C51">
        <v>15.929614000000001</v>
      </c>
      <c r="D51">
        <f t="shared" si="0"/>
        <v>0.15929614</v>
      </c>
      <c r="E51">
        <f t="shared" si="1"/>
        <v>2.2184560787816312</v>
      </c>
      <c r="F51">
        <f t="shared" si="2"/>
        <v>1.8931297709923665</v>
      </c>
      <c r="G51">
        <f t="shared" si="5"/>
        <v>4.921547373483171</v>
      </c>
      <c r="H51">
        <f t="shared" si="6"/>
        <v>5.2553245907651567</v>
      </c>
      <c r="I51">
        <f t="shared" si="3"/>
        <v>-31.529374778014187</v>
      </c>
      <c r="J51">
        <f t="shared" si="4"/>
        <v>4.9215473734831718</v>
      </c>
    </row>
    <row r="52" spans="1:10" x14ac:dyDescent="0.25">
      <c r="A52">
        <v>52</v>
      </c>
      <c r="B52">
        <v>650</v>
      </c>
      <c r="C52">
        <v>15.840655999999999</v>
      </c>
      <c r="D52">
        <f t="shared" si="0"/>
        <v>0.15840656</v>
      </c>
      <c r="E52">
        <f t="shared" si="1"/>
        <v>2.2356382155228722</v>
      </c>
      <c r="F52">
        <f t="shared" si="2"/>
        <v>1.9076923076923078</v>
      </c>
      <c r="G52">
        <f t="shared" si="5"/>
        <v>4.9980782307062928</v>
      </c>
      <c r="H52">
        <f t="shared" si="6"/>
        <v>6.2537529468637194</v>
      </c>
      <c r="I52">
        <f t="shared" si="3"/>
        <v>-29.595454817078007</v>
      </c>
      <c r="J52">
        <f t="shared" si="4"/>
        <v>4.9911618900341086</v>
      </c>
    </row>
    <row r="53" spans="1:10" x14ac:dyDescent="0.25">
      <c r="A53">
        <v>53</v>
      </c>
      <c r="B53">
        <v>645</v>
      </c>
      <c r="C53">
        <v>15.735393</v>
      </c>
      <c r="D53">
        <f t="shared" si="0"/>
        <v>0.15735393</v>
      </c>
      <c r="E53">
        <f t="shared" si="1"/>
        <v>2.2562270903765955</v>
      </c>
      <c r="F53">
        <f t="shared" si="2"/>
        <v>1.9224806201550388</v>
      </c>
      <c r="G53">
        <f t="shared" si="5"/>
        <v>5.0905606833492385</v>
      </c>
      <c r="H53">
        <f t="shared" si="6"/>
        <v>5.4642988297650135</v>
      </c>
      <c r="I53">
        <f t="shared" si="3"/>
        <v>-27.631551600933534</v>
      </c>
      <c r="J53">
        <f t="shared" si="4"/>
        <v>5.0618557014152934</v>
      </c>
    </row>
    <row r="54" spans="1:10" x14ac:dyDescent="0.25">
      <c r="A54">
        <v>54</v>
      </c>
      <c r="B54">
        <v>640</v>
      </c>
      <c r="C54">
        <v>15.643958</v>
      </c>
      <c r="D54">
        <f t="shared" si="0"/>
        <v>0.15643957999999999</v>
      </c>
      <c r="E54">
        <f t="shared" si="1"/>
        <v>2.2743418966944824</v>
      </c>
      <c r="F54">
        <f t="shared" si="2"/>
        <v>1.9375</v>
      </c>
      <c r="G54">
        <f t="shared" si="5"/>
        <v>5.172631063059856</v>
      </c>
      <c r="H54">
        <f t="shared" si="6"/>
        <v>3.2598204264048709</v>
      </c>
      <c r="I54">
        <f t="shared" si="3"/>
        <v>-25.636962397036825</v>
      </c>
      <c r="J54">
        <f t="shared" si="4"/>
        <v>5.1336541035993086</v>
      </c>
    </row>
    <row r="55" spans="1:10" x14ac:dyDescent="0.25">
      <c r="A55">
        <v>55</v>
      </c>
      <c r="B55">
        <v>635</v>
      </c>
      <c r="C55">
        <v>15.589428</v>
      </c>
      <c r="D55">
        <f t="shared" si="0"/>
        <v>0.15589428</v>
      </c>
      <c r="E55">
        <f t="shared" si="1"/>
        <v>2.2852489088654129</v>
      </c>
      <c r="F55">
        <f t="shared" si="2"/>
        <v>1.9527559055118111</v>
      </c>
      <c r="G55">
        <f t="shared" si="5"/>
        <v>5.2223625754705605</v>
      </c>
      <c r="H55">
        <f t="shared" si="6"/>
        <v>5.6249945352585913</v>
      </c>
      <c r="I55">
        <f t="shared" si="3"/>
        <v>-23.610962339535433</v>
      </c>
      <c r="J55">
        <f t="shared" si="4"/>
        <v>5.206583189282286</v>
      </c>
    </row>
    <row r="56" spans="1:10" x14ac:dyDescent="0.25">
      <c r="A56">
        <v>56</v>
      </c>
      <c r="B56">
        <v>630</v>
      </c>
      <c r="C56">
        <v>15.495386999999999</v>
      </c>
      <c r="D56">
        <f t="shared" si="0"/>
        <v>0.15495386999999999</v>
      </c>
      <c r="E56">
        <f t="shared" si="1"/>
        <v>2.3042437140420473</v>
      </c>
      <c r="F56">
        <f t="shared" si="2"/>
        <v>1.9682539682539681</v>
      </c>
      <c r="G56">
        <f t="shared" si="5"/>
        <v>5.3095390937022886</v>
      </c>
      <c r="H56">
        <f t="shared" si="6"/>
        <v>4.2712287797427253</v>
      </c>
      <c r="I56">
        <f t="shared" si="3"/>
        <v>-21.552803550962608</v>
      </c>
      <c r="J56">
        <f t="shared" si="4"/>
        <v>5.2806698794999125</v>
      </c>
    </row>
    <row r="57" spans="1:10" x14ac:dyDescent="0.25">
      <c r="A57">
        <v>57</v>
      </c>
      <c r="B57">
        <v>625</v>
      </c>
      <c r="C57">
        <v>15.424144999999999</v>
      </c>
      <c r="D57">
        <f t="shared" si="0"/>
        <v>0.15424145</v>
      </c>
      <c r="E57">
        <f t="shared" si="1"/>
        <v>2.3187914950815829</v>
      </c>
      <c r="F57">
        <f t="shared" si="2"/>
        <v>1.984</v>
      </c>
      <c r="G57">
        <f t="shared" si="5"/>
        <v>5.3767939976626824</v>
      </c>
      <c r="H57">
        <f t="shared" si="6"/>
        <v>4.3178412572684142</v>
      </c>
      <c r="I57">
        <f t="shared" si="3"/>
        <v>-19.461714221772581</v>
      </c>
      <c r="J57">
        <f t="shared" si="4"/>
        <v>5.355941956761022</v>
      </c>
    </row>
    <row r="58" spans="1:10" x14ac:dyDescent="0.25">
      <c r="A58">
        <v>58</v>
      </c>
      <c r="B58">
        <v>620</v>
      </c>
      <c r="C58">
        <v>15.352115</v>
      </c>
      <c r="D58">
        <f t="shared" si="0"/>
        <v>0.15352115</v>
      </c>
      <c r="E58">
        <f t="shared" si="1"/>
        <v>2.3336408159309729</v>
      </c>
      <c r="F58">
        <f t="shared" si="2"/>
        <v>2</v>
      </c>
      <c r="G58">
        <f t="shared" si="5"/>
        <v>5.4458794577789771</v>
      </c>
      <c r="H58">
        <f t="shared" si="6"/>
        <v>7.2309659008609035</v>
      </c>
      <c r="I58">
        <f t="shared" si="3"/>
        <v>-17.336897645337558</v>
      </c>
      <c r="J58">
        <f t="shared" si="4"/>
        <v>5.4324280997844063</v>
      </c>
    </row>
    <row r="59" spans="1:10" x14ac:dyDescent="0.25">
      <c r="A59">
        <v>59</v>
      </c>
      <c r="B59">
        <v>615</v>
      </c>
      <c r="C59">
        <v>15.232119000000001</v>
      </c>
      <c r="D59">
        <f t="shared" si="0"/>
        <v>0.15232119</v>
      </c>
      <c r="E59">
        <f t="shared" si="1"/>
        <v>2.3586979753867996</v>
      </c>
      <c r="F59">
        <f t="shared" si="2"/>
        <v>2.0162601626016259</v>
      </c>
      <c r="G59">
        <f t="shared" si="5"/>
        <v>5.5634561390937876</v>
      </c>
      <c r="H59">
        <f t="shared" si="6"/>
        <v>5.7267760594242914</v>
      </c>
      <c r="I59">
        <f t="shared" si="3"/>
        <v>-15.177531205871105</v>
      </c>
      <c r="J59">
        <f t="shared" si="4"/>
        <v>5.5101579199301227</v>
      </c>
    </row>
    <row r="60" spans="1:10" x14ac:dyDescent="0.25">
      <c r="A60">
        <v>60</v>
      </c>
      <c r="B60">
        <v>610</v>
      </c>
      <c r="C60">
        <v>15.137812</v>
      </c>
      <c r="D60">
        <f t="shared" si="0"/>
        <v>0.15137812</v>
      </c>
      <c r="E60">
        <f t="shared" si="1"/>
        <v>2.3786763080910718</v>
      </c>
      <c r="F60">
        <f t="shared" si="2"/>
        <v>2.0327868852459017</v>
      </c>
      <c r="G60">
        <f t="shared" si="5"/>
        <v>5.6581009786737715</v>
      </c>
      <c r="H60">
        <f t="shared" si="6"/>
        <v>7.0630608071727368</v>
      </c>
      <c r="I60">
        <f t="shared" si="3"/>
        <v>-12.982765316577286</v>
      </c>
      <c r="J60">
        <f t="shared" si="4"/>
        <v>5.5891619994224904</v>
      </c>
    </row>
    <row r="61" spans="1:10" x14ac:dyDescent="0.25">
      <c r="A61">
        <v>61</v>
      </c>
      <c r="B61">
        <v>605</v>
      </c>
      <c r="C61">
        <v>15.022335</v>
      </c>
      <c r="D61">
        <f t="shared" si="0"/>
        <v>0.15022335000000001</v>
      </c>
      <c r="E61">
        <f t="shared" si="1"/>
        <v>2.4034890544153837</v>
      </c>
      <c r="F61">
        <f t="shared" si="2"/>
        <v>2.049586776859504</v>
      </c>
      <c r="G61">
        <f t="shared" si="5"/>
        <v>5.7767596346945558</v>
      </c>
      <c r="H61">
        <f t="shared" si="6"/>
        <v>7.2293543776248042</v>
      </c>
      <c r="I61">
        <f t="shared" si="3"/>
        <v>-10.751722305146416</v>
      </c>
      <c r="J61">
        <f t="shared" si="4"/>
        <v>5.6694719314684505</v>
      </c>
    </row>
    <row r="62" spans="1:10" x14ac:dyDescent="0.25">
      <c r="A62">
        <v>62</v>
      </c>
      <c r="B62">
        <v>600</v>
      </c>
      <c r="C62">
        <v>14.905290000000001</v>
      </c>
      <c r="D62">
        <f t="shared" si="0"/>
        <v>0.14905290000000002</v>
      </c>
      <c r="E62">
        <f t="shared" si="1"/>
        <v>2.4290401830437713</v>
      </c>
      <c r="F62">
        <f t="shared" si="2"/>
        <v>2.0666666666666669</v>
      </c>
      <c r="G62">
        <f t="shared" si="5"/>
        <v>5.9002362108413182</v>
      </c>
      <c r="H62">
        <f t="shared" si="6"/>
        <v>7.1029155705834572</v>
      </c>
      <c r="I62">
        <f t="shared" si="3"/>
        <v>-8.4834952435249988</v>
      </c>
      <c r="J62">
        <f t="shared" si="4"/>
        <v>5.7511203623818439</v>
      </c>
    </row>
    <row r="63" spans="1:10" x14ac:dyDescent="0.25">
      <c r="A63">
        <v>63</v>
      </c>
      <c r="B63">
        <v>595</v>
      </c>
      <c r="C63">
        <v>14.791395</v>
      </c>
      <c r="D63">
        <f t="shared" si="0"/>
        <v>0.14791394999999999</v>
      </c>
      <c r="E63">
        <f t="shared" si="1"/>
        <v>2.454300749201149</v>
      </c>
      <c r="F63">
        <f t="shared" si="2"/>
        <v>2.0840336134453783</v>
      </c>
      <c r="G63">
        <f t="shared" si="5"/>
        <v>6.0235921675293218</v>
      </c>
      <c r="H63">
        <f t="shared" si="6"/>
        <v>7.8164301368296121</v>
      </c>
      <c r="I63">
        <f t="shared" si="3"/>
        <v>-6.1771467186830478</v>
      </c>
      <c r="J63">
        <f t="shared" si="4"/>
        <v>5.8341410358315962</v>
      </c>
    </row>
    <row r="64" spans="1:10" x14ac:dyDescent="0.25">
      <c r="A64">
        <v>64</v>
      </c>
      <c r="B64">
        <v>590</v>
      </c>
      <c r="C64">
        <v>14.667365999999999</v>
      </c>
      <c r="D64">
        <f t="shared" si="0"/>
        <v>0.14667365999999998</v>
      </c>
      <c r="E64">
        <f t="shared" si="1"/>
        <v>2.4822651951884054</v>
      </c>
      <c r="F64">
        <f t="shared" si="2"/>
        <v>2.1016949152542375</v>
      </c>
      <c r="G64">
        <f t="shared" si="5"/>
        <v>6.1616404992437319</v>
      </c>
      <c r="H64">
        <f t="shared" si="6"/>
        <v>10.559008200148384</v>
      </c>
      <c r="I64">
        <f t="shared" si="3"/>
        <v>-3.8317075408776873</v>
      </c>
      <c r="J64">
        <f t="shared" si="4"/>
        <v>5.9185688393398195</v>
      </c>
    </row>
    <row r="65" spans="1:10" x14ac:dyDescent="0.25">
      <c r="A65">
        <v>65</v>
      </c>
      <c r="B65">
        <v>585</v>
      </c>
      <c r="C65">
        <v>14.502554</v>
      </c>
      <c r="D65">
        <f t="shared" si="0"/>
        <v>0.14502554000000001</v>
      </c>
      <c r="E65">
        <f t="shared" si="1"/>
        <v>2.5201813668554225</v>
      </c>
      <c r="F65">
        <f t="shared" si="2"/>
        <v>2.1196581196581197</v>
      </c>
      <c r="G65">
        <f t="shared" si="5"/>
        <v>6.3513141218452658</v>
      </c>
      <c r="H65">
        <f t="shared" si="6"/>
        <v>13.420272769810055</v>
      </c>
      <c r="I65">
        <f t="shared" si="3"/>
        <v>-1.4461753856739961</v>
      </c>
      <c r="J65">
        <f t="shared" si="4"/>
        <v>6.0044398531644223</v>
      </c>
    </row>
    <row r="66" spans="1:10" x14ac:dyDescent="0.25">
      <c r="A66">
        <v>66</v>
      </c>
      <c r="B66">
        <v>580</v>
      </c>
      <c r="C66">
        <v>14.298456</v>
      </c>
      <c r="D66">
        <f t="shared" ref="D66:D122" si="7">C66/100</f>
        <v>0.14298456000000001</v>
      </c>
      <c r="E66">
        <f t="shared" ref="E66:E122" si="8">((1-D66)^2)/(2*D66)</f>
        <v>2.5683733418433201</v>
      </c>
      <c r="F66">
        <f t="shared" ref="F66:F122" si="9">1240/B66</f>
        <v>2.1379310344827585</v>
      </c>
      <c r="G66">
        <f t="shared" si="5"/>
        <v>6.596541623091424</v>
      </c>
      <c r="H66">
        <f t="shared" si="6"/>
        <v>22.029611034114872</v>
      </c>
      <c r="I66">
        <f t="shared" ref="I66:I122" si="10">$R$4*F66+$R$5</f>
        <v>0.98048663427459815</v>
      </c>
      <c r="J66">
        <f t="shared" ref="J66:J122" si="11">$O$10*F66+$O$11</f>
        <v>6.0917914017101378</v>
      </c>
    </row>
    <row r="67" spans="1:10" x14ac:dyDescent="0.25">
      <c r="A67">
        <v>67</v>
      </c>
      <c r="B67">
        <v>575</v>
      </c>
      <c r="C67">
        <v>13.978152</v>
      </c>
      <c r="D67">
        <f t="shared" si="7"/>
        <v>0.13978151999999999</v>
      </c>
      <c r="E67">
        <f t="shared" si="8"/>
        <v>2.6469015122081601</v>
      </c>
      <c r="F67">
        <f t="shared" si="9"/>
        <v>2.1565217391304348</v>
      </c>
      <c r="G67">
        <f t="shared" ref="G67:G122" si="12">(E67)^2</f>
        <v>7.0060876153298448</v>
      </c>
      <c r="H67">
        <f t="shared" ref="H67:H122" si="13">(G68-G67)/(F68-F67)</f>
        <v>37.853505620359492</v>
      </c>
      <c r="I67">
        <f t="shared" si="10"/>
        <v>3.4493514719615064</v>
      </c>
      <c r="J67">
        <f t="shared" si="11"/>
        <v>6.1806621076218669</v>
      </c>
    </row>
    <row r="68" spans="1:10" x14ac:dyDescent="0.25">
      <c r="A68">
        <v>68</v>
      </c>
      <c r="B68">
        <v>570</v>
      </c>
      <c r="C68">
        <v>13.471572999999999</v>
      </c>
      <c r="D68">
        <f t="shared" si="7"/>
        <v>0.13471573000000001</v>
      </c>
      <c r="E68">
        <f t="shared" si="8"/>
        <v>2.7788769281413268</v>
      </c>
      <c r="F68">
        <f t="shared" si="9"/>
        <v>2.1754385964912282</v>
      </c>
      <c r="G68">
        <f t="shared" si="12"/>
        <v>7.7221569817561768</v>
      </c>
      <c r="H68">
        <f t="shared" si="13"/>
        <v>67.844466596412644</v>
      </c>
      <c r="I68">
        <f t="shared" si="10"/>
        <v>5.9615297278534172</v>
      </c>
      <c r="J68">
        <f t="shared" si="11"/>
        <v>6.2710919487250312</v>
      </c>
    </row>
    <row r="69" spans="1:10" x14ac:dyDescent="0.25">
      <c r="A69">
        <v>69</v>
      </c>
      <c r="B69">
        <v>565</v>
      </c>
      <c r="C69">
        <v>12.686241000000001</v>
      </c>
      <c r="D69">
        <f t="shared" si="7"/>
        <v>0.12686241000000001</v>
      </c>
      <c r="E69">
        <f t="shared" si="8"/>
        <v>3.0047090035220365</v>
      </c>
      <c r="F69">
        <f t="shared" si="9"/>
        <v>2.1946902654867255</v>
      </c>
      <c r="G69">
        <f t="shared" si="12"/>
        <v>9.0282761958463897</v>
      </c>
      <c r="H69">
        <f t="shared" si="13"/>
        <v>106.76923214399508</v>
      </c>
      <c r="I69">
        <f t="shared" si="10"/>
        <v>8.5181713157079457</v>
      </c>
      <c r="J69">
        <f t="shared" si="11"/>
        <v>6.3631223179893102</v>
      </c>
    </row>
    <row r="70" spans="1:10" x14ac:dyDescent="0.25">
      <c r="A70">
        <v>70</v>
      </c>
      <c r="B70">
        <v>560</v>
      </c>
      <c r="C70">
        <v>11.692421</v>
      </c>
      <c r="D70">
        <f t="shared" si="7"/>
        <v>0.11692421</v>
      </c>
      <c r="E70">
        <f t="shared" si="8"/>
        <v>3.3347364539992368</v>
      </c>
      <c r="F70">
        <f t="shared" si="9"/>
        <v>2.2142857142857144</v>
      </c>
      <c r="G70">
        <f t="shared" si="12"/>
        <v>11.120467217631404</v>
      </c>
      <c r="H70">
        <f t="shared" si="13"/>
        <v>132.80103602718839</v>
      </c>
      <c r="I70">
        <f t="shared" si="10"/>
        <v>11.120467217631415</v>
      </c>
      <c r="J70">
        <f t="shared" si="11"/>
        <v>6.4567960867047418</v>
      </c>
    </row>
    <row r="71" spans="1:10" x14ac:dyDescent="0.25">
      <c r="A71">
        <v>71</v>
      </c>
      <c r="B71">
        <v>555</v>
      </c>
      <c r="C71">
        <v>10.736373</v>
      </c>
      <c r="D71">
        <f t="shared" si="7"/>
        <v>0.10736373</v>
      </c>
      <c r="E71">
        <f t="shared" si="8"/>
        <v>3.7107480827999964</v>
      </c>
      <c r="F71">
        <f t="shared" si="9"/>
        <v>2.2342342342342341</v>
      </c>
      <c r="G71">
        <f t="shared" si="12"/>
        <v>13.769651334003848</v>
      </c>
      <c r="H71">
        <f t="shared" si="13"/>
        <v>100.51281948400018</v>
      </c>
      <c r="I71">
        <f t="shared" si="10"/>
        <v>13.769651334003868</v>
      </c>
      <c r="J71">
        <f t="shared" si="11"/>
        <v>6.552157671072699</v>
      </c>
    </row>
    <row r="72" spans="1:10" x14ac:dyDescent="0.25">
      <c r="A72">
        <v>72</v>
      </c>
      <c r="B72">
        <v>550</v>
      </c>
      <c r="C72">
        <v>10.151103000000001</v>
      </c>
      <c r="D72">
        <f t="shared" si="7"/>
        <v>0.10151103</v>
      </c>
      <c r="E72">
        <f t="shared" si="8"/>
        <v>3.9763286275967302</v>
      </c>
      <c r="F72">
        <f t="shared" si="9"/>
        <v>2.2545454545454544</v>
      </c>
      <c r="G72">
        <f t="shared" si="12"/>
        <v>15.811189354645297</v>
      </c>
      <c r="H72">
        <f t="shared" si="13"/>
        <v>43.763095143444559</v>
      </c>
      <c r="I72">
        <f t="shared" si="10"/>
        <v>16.467002434310359</v>
      </c>
      <c r="J72">
        <f t="shared" si="11"/>
        <v>6.6492531024291655</v>
      </c>
    </row>
    <row r="73" spans="1:10" x14ac:dyDescent="0.25">
      <c r="A73">
        <v>73</v>
      </c>
      <c r="B73">
        <v>545</v>
      </c>
      <c r="C73">
        <v>9.9226949999999992</v>
      </c>
      <c r="D73">
        <f t="shared" si="7"/>
        <v>9.9226949999999994E-2</v>
      </c>
      <c r="E73">
        <f t="shared" si="8"/>
        <v>4.0885671060447919</v>
      </c>
      <c r="F73">
        <f t="shared" si="9"/>
        <v>2.2752293577981653</v>
      </c>
      <c r="G73">
        <f t="shared" si="12"/>
        <v>16.716380980631484</v>
      </c>
      <c r="H73">
        <f t="shared" si="13"/>
        <v>18.381952677687362</v>
      </c>
      <c r="I73">
        <f t="shared" si="10"/>
        <v>19.213846215356511</v>
      </c>
      <c r="J73">
        <f t="shared" si="11"/>
        <v>6.7481301013334605</v>
      </c>
    </row>
    <row r="74" spans="1:10" x14ac:dyDescent="0.25">
      <c r="A74">
        <v>74</v>
      </c>
      <c r="B74">
        <v>540</v>
      </c>
      <c r="C74">
        <v>9.8299339999999997</v>
      </c>
      <c r="D74">
        <f t="shared" si="7"/>
        <v>9.8299339999999999E-2</v>
      </c>
      <c r="E74">
        <f t="shared" si="8"/>
        <v>4.1356538113299424</v>
      </c>
      <c r="F74">
        <f t="shared" si="9"/>
        <v>2.2962962962962963</v>
      </c>
      <c r="G74">
        <f t="shared" si="12"/>
        <v>17.103632447167879</v>
      </c>
      <c r="H74">
        <f t="shared" si="13"/>
        <v>11.097600652933684</v>
      </c>
      <c r="I74">
        <f t="shared" si="10"/>
        <v>22.011557473829384</v>
      </c>
      <c r="J74">
        <f t="shared" si="11"/>
        <v>6.8488381557730165</v>
      </c>
    </row>
    <row r="75" spans="1:10" x14ac:dyDescent="0.25">
      <c r="A75">
        <v>75</v>
      </c>
      <c r="B75">
        <v>535</v>
      </c>
      <c r="C75">
        <v>9.7742599999999999</v>
      </c>
      <c r="D75">
        <f t="shared" si="7"/>
        <v>9.7742599999999999E-2</v>
      </c>
      <c r="E75">
        <f t="shared" si="8"/>
        <v>4.1643480726661659</v>
      </c>
      <c r="F75">
        <f t="shared" si="9"/>
        <v>2.3177570093457942</v>
      </c>
      <c r="G75">
        <f t="shared" si="12"/>
        <v>17.341794870318409</v>
      </c>
      <c r="H75">
        <f t="shared" si="13"/>
        <v>8.546371148818892</v>
      </c>
      <c r="I75">
        <f t="shared" si="10"/>
        <v>24.861562400684875</v>
      </c>
      <c r="J75">
        <f t="shared" si="11"/>
        <v>6.9514286037534987</v>
      </c>
    </row>
    <row r="76" spans="1:10" x14ac:dyDescent="0.25">
      <c r="A76">
        <v>76</v>
      </c>
      <c r="B76">
        <v>530</v>
      </c>
      <c r="C76">
        <v>9.7312829999999995</v>
      </c>
      <c r="D76">
        <f t="shared" si="7"/>
        <v>9.7312829999999989E-2</v>
      </c>
      <c r="E76">
        <f t="shared" si="8"/>
        <v>4.186725054047904</v>
      </c>
      <c r="F76">
        <f t="shared" si="9"/>
        <v>2.3396226415094339</v>
      </c>
      <c r="G76">
        <f t="shared" si="12"/>
        <v>17.528666678192426</v>
      </c>
      <c r="H76">
        <f t="shared" si="13"/>
        <v>8.9075680278925482</v>
      </c>
      <c r="I76">
        <f t="shared" si="10"/>
        <v>27.765341005405674</v>
      </c>
      <c r="J76">
        <f t="shared" si="11"/>
        <v>7.055954720563804</v>
      </c>
    </row>
    <row r="77" spans="1:10" x14ac:dyDescent="0.25">
      <c r="A77">
        <v>77</v>
      </c>
      <c r="B77">
        <v>525</v>
      </c>
      <c r="C77">
        <v>9.686299</v>
      </c>
      <c r="D77">
        <f t="shared" si="7"/>
        <v>9.6862989999999996E-2</v>
      </c>
      <c r="E77">
        <f t="shared" si="8"/>
        <v>4.2103617637228634</v>
      </c>
      <c r="F77">
        <f t="shared" si="9"/>
        <v>2.361904761904762</v>
      </c>
      <c r="G77">
        <f t="shared" si="12"/>
        <v>17.727146181419503</v>
      </c>
      <c r="H77">
        <f t="shared" si="13"/>
        <v>8.7888724051455114</v>
      </c>
      <c r="I77">
        <f t="shared" si="10"/>
        <v>30.724429678787772</v>
      </c>
      <c r="J77">
        <f t="shared" si="11"/>
        <v>7.162471811027638</v>
      </c>
    </row>
    <row r="78" spans="1:10" x14ac:dyDescent="0.25">
      <c r="A78">
        <v>78</v>
      </c>
      <c r="B78">
        <v>520</v>
      </c>
      <c r="C78">
        <v>9.6417319999999993</v>
      </c>
      <c r="D78">
        <f t="shared" si="7"/>
        <v>9.6417319999999987E-2</v>
      </c>
      <c r="E78">
        <f t="shared" si="8"/>
        <v>4.2339989308766439</v>
      </c>
      <c r="F78">
        <f t="shared" si="9"/>
        <v>2.3846153846153846</v>
      </c>
      <c r="G78">
        <f t="shared" si="12"/>
        <v>17.926746946664565</v>
      </c>
      <c r="H78">
        <f t="shared" si="13"/>
        <v>12.426615489395326</v>
      </c>
      <c r="I78">
        <f t="shared" si="10"/>
        <v>33.740423903581075</v>
      </c>
      <c r="J78">
        <f t="shared" si="11"/>
        <v>7.2710373070773127</v>
      </c>
    </row>
    <row r="79" spans="1:10" x14ac:dyDescent="0.25">
      <c r="A79">
        <v>79</v>
      </c>
      <c r="B79">
        <v>515</v>
      </c>
      <c r="C79">
        <v>9.5786449999999999</v>
      </c>
      <c r="D79">
        <f t="shared" si="7"/>
        <v>9.5786449999999995E-2</v>
      </c>
      <c r="E79">
        <f t="shared" si="8"/>
        <v>4.2678382172196727</v>
      </c>
      <c r="F79">
        <f t="shared" si="9"/>
        <v>2.407766990291262</v>
      </c>
      <c r="G79">
        <f t="shared" si="12"/>
        <v>18.214443048360796</v>
      </c>
      <c r="H79">
        <f t="shared" si="13"/>
        <v>12.029024521345491</v>
      </c>
      <c r="I79">
        <f t="shared" si="10"/>
        <v>36.81498112303052</v>
      </c>
      <c r="J79">
        <f t="shared" si="11"/>
        <v>7.3817108710114496</v>
      </c>
    </row>
    <row r="80" spans="1:10" x14ac:dyDescent="0.25">
      <c r="A80">
        <v>80</v>
      </c>
      <c r="B80">
        <v>510</v>
      </c>
      <c r="C80">
        <v>9.5176680000000005</v>
      </c>
      <c r="D80">
        <f t="shared" si="7"/>
        <v>9.517668E-2</v>
      </c>
      <c r="E80">
        <f t="shared" si="8"/>
        <v>4.3009760395919585</v>
      </c>
      <c r="F80">
        <f t="shared" si="9"/>
        <v>2.4313725490196076</v>
      </c>
      <c r="G80">
        <f t="shared" si="12"/>
        <v>18.498394893144127</v>
      </c>
      <c r="H80">
        <f t="shared" si="13"/>
        <v>7.3107260730478192</v>
      </c>
      <c r="I80">
        <f t="shared" si="10"/>
        <v>39.949823778155462</v>
      </c>
      <c r="J80">
        <f t="shared" si="11"/>
        <v>7.4945545048266471</v>
      </c>
    </row>
    <row r="81" spans="1:10" x14ac:dyDescent="0.25">
      <c r="A81">
        <v>81</v>
      </c>
      <c r="B81">
        <v>505</v>
      </c>
      <c r="C81">
        <v>9.4804980000000008</v>
      </c>
      <c r="D81">
        <f t="shared" si="7"/>
        <v>9.4804980000000011E-2</v>
      </c>
      <c r="E81">
        <f t="shared" si="8"/>
        <v>4.3213870422882863</v>
      </c>
      <c r="F81">
        <f t="shared" si="9"/>
        <v>2.4554455445544554</v>
      </c>
      <c r="G81">
        <f t="shared" si="12"/>
        <v>18.674385969257102</v>
      </c>
      <c r="H81">
        <f t="shared" si="13"/>
        <v>1.9126365567441999</v>
      </c>
      <c r="I81">
        <f t="shared" si="10"/>
        <v>43.146742525461093</v>
      </c>
      <c r="J81">
        <f t="shared" si="11"/>
        <v>7.609632666044126</v>
      </c>
    </row>
    <row r="82" spans="1:10" x14ac:dyDescent="0.25">
      <c r="A82">
        <v>82</v>
      </c>
      <c r="B82">
        <v>500</v>
      </c>
      <c r="C82">
        <v>9.4706580000000002</v>
      </c>
      <c r="D82">
        <f t="shared" si="7"/>
        <v>9.4706579999999999E-2</v>
      </c>
      <c r="E82">
        <f t="shared" si="8"/>
        <v>4.3268175046300712</v>
      </c>
      <c r="F82">
        <f t="shared" si="9"/>
        <v>2.48</v>
      </c>
      <c r="G82">
        <f t="shared" si="12"/>
        <v>18.721349718373197</v>
      </c>
      <c r="H82">
        <f t="shared" si="13"/>
        <v>3.3084810496965957</v>
      </c>
      <c r="I82">
        <f t="shared" si="10"/>
        <v>46.407599647712857</v>
      </c>
      <c r="J82">
        <f t="shared" si="11"/>
        <v>7.7270123904859549</v>
      </c>
    </row>
    <row r="83" spans="1:10" x14ac:dyDescent="0.25">
      <c r="A83">
        <v>83</v>
      </c>
      <c r="B83">
        <v>495</v>
      </c>
      <c r="C83">
        <v>9.4533729999999991</v>
      </c>
      <c r="D83">
        <f t="shared" si="7"/>
        <v>9.4533729999999996E-2</v>
      </c>
      <c r="E83">
        <f t="shared" si="8"/>
        <v>4.3363843048809825</v>
      </c>
      <c r="F83">
        <f t="shared" si="9"/>
        <v>2.5050505050505052</v>
      </c>
      <c r="G83">
        <f t="shared" si="12"/>
        <v>18.804228839618123</v>
      </c>
      <c r="H83">
        <f t="shared" si="13"/>
        <v>3.2092682026376953</v>
      </c>
      <c r="I83">
        <f t="shared" si="10"/>
        <v>49.734332671424283</v>
      </c>
      <c r="J83">
        <f t="shared" si="11"/>
        <v>7.8467634224922644</v>
      </c>
    </row>
    <row r="84" spans="1:10" x14ac:dyDescent="0.25">
      <c r="A84">
        <v>84</v>
      </c>
      <c r="B84">
        <v>490</v>
      </c>
      <c r="C84">
        <v>9.4363639999999993</v>
      </c>
      <c r="D84">
        <f t="shared" si="7"/>
        <v>9.4363639999999999E-2</v>
      </c>
      <c r="E84">
        <f t="shared" si="8"/>
        <v>4.3458328682215397</v>
      </c>
      <c r="F84">
        <f t="shared" si="9"/>
        <v>2.5306122448979593</v>
      </c>
      <c r="G84">
        <f t="shared" si="12"/>
        <v>18.886263318514654</v>
      </c>
      <c r="H84">
        <f t="shared" si="13"/>
        <v>-3.6102258847505748</v>
      </c>
      <c r="I84">
        <f t="shared" si="10"/>
        <v>53.128958205823665</v>
      </c>
      <c r="J84">
        <f t="shared" si="11"/>
        <v>7.9689583531109491</v>
      </c>
    </row>
    <row r="85" spans="1:10" x14ac:dyDescent="0.25">
      <c r="A85">
        <v>85</v>
      </c>
      <c r="B85">
        <v>485</v>
      </c>
      <c r="C85">
        <v>9.4559010000000008</v>
      </c>
      <c r="D85">
        <f t="shared" si="7"/>
        <v>9.4559010000000013E-2</v>
      </c>
      <c r="E85">
        <f t="shared" si="8"/>
        <v>4.3349829189845579</v>
      </c>
      <c r="F85">
        <f t="shared" si="9"/>
        <v>2.5567010309278349</v>
      </c>
      <c r="G85">
        <f t="shared" si="12"/>
        <v>18.792076907887878</v>
      </c>
      <c r="H85">
        <f t="shared" si="13"/>
        <v>2.7911462401242861</v>
      </c>
      <c r="I85">
        <f t="shared" si="10"/>
        <v>56.59357601928275</v>
      </c>
      <c r="J85">
        <f t="shared" si="11"/>
        <v>8.0936727668351693</v>
      </c>
    </row>
    <row r="86" spans="1:10" x14ac:dyDescent="0.25">
      <c r="A86">
        <v>86</v>
      </c>
      <c r="B86">
        <v>480</v>
      </c>
      <c r="C86">
        <v>9.4404710000000005</v>
      </c>
      <c r="D86">
        <f t="shared" si="7"/>
        <v>9.4404710000000003E-2</v>
      </c>
      <c r="E86">
        <f t="shared" si="8"/>
        <v>4.3435482682494548</v>
      </c>
      <c r="F86">
        <f t="shared" si="9"/>
        <v>2.5833333333333335</v>
      </c>
      <c r="G86">
        <f t="shared" si="12"/>
        <v>18.866411558612839</v>
      </c>
      <c r="H86">
        <f t="shared" si="13"/>
        <v>7.7819396526903546</v>
      </c>
      <c r="I86">
        <f t="shared" si="10"/>
        <v>60.130373370522364</v>
      </c>
      <c r="J86">
        <f t="shared" si="11"/>
        <v>8.2209853975119831</v>
      </c>
    </row>
    <row r="87" spans="1:10" x14ac:dyDescent="0.25">
      <c r="A87">
        <v>87</v>
      </c>
      <c r="B87">
        <v>475</v>
      </c>
      <c r="C87">
        <v>9.3969860000000001</v>
      </c>
      <c r="D87">
        <f t="shared" si="7"/>
        <v>9.3969860000000002E-2</v>
      </c>
      <c r="E87">
        <f t="shared" si="8"/>
        <v>4.367839936062583</v>
      </c>
      <c r="F87">
        <f t="shared" si="9"/>
        <v>2.6105263157894738</v>
      </c>
      <c r="G87">
        <f t="shared" si="12"/>
        <v>19.07802570706319</v>
      </c>
      <c r="H87">
        <f t="shared" si="13"/>
        <v>6.8264764337196659</v>
      </c>
      <c r="I87">
        <f t="shared" si="10"/>
        <v>63.741629613366968</v>
      </c>
      <c r="J87">
        <f t="shared" si="11"/>
        <v>8.3509782940977804</v>
      </c>
    </row>
    <row r="88" spans="1:10" x14ac:dyDescent="0.25">
      <c r="A88">
        <v>88</v>
      </c>
      <c r="B88">
        <v>470</v>
      </c>
      <c r="C88">
        <v>9.3585720000000006</v>
      </c>
      <c r="D88">
        <f t="shared" si="7"/>
        <v>9.3585720000000011E-2</v>
      </c>
      <c r="E88">
        <f t="shared" si="8"/>
        <v>4.3894883054162444</v>
      </c>
      <c r="F88">
        <f t="shared" si="9"/>
        <v>2.6382978723404253</v>
      </c>
      <c r="G88">
        <f t="shared" si="12"/>
        <v>19.267607583385974</v>
      </c>
      <c r="H88">
        <f t="shared" si="13"/>
        <v>5.2686326611488754</v>
      </c>
      <c r="I88">
        <f t="shared" si="10"/>
        <v>67.429721095420973</v>
      </c>
      <c r="J88">
        <f t="shared" si="11"/>
        <v>8.4837369969939118</v>
      </c>
    </row>
    <row r="89" spans="1:10" x14ac:dyDescent="0.25">
      <c r="A89">
        <v>89</v>
      </c>
      <c r="B89">
        <v>465</v>
      </c>
      <c r="C89">
        <v>9.3286409999999993</v>
      </c>
      <c r="D89">
        <f t="shared" si="7"/>
        <v>9.3286409999999986E-2</v>
      </c>
      <c r="E89">
        <f t="shared" si="8"/>
        <v>4.4064807204537528</v>
      </c>
      <c r="F89">
        <f t="shared" si="9"/>
        <v>2.6666666666666665</v>
      </c>
      <c r="G89">
        <f t="shared" si="12"/>
        <v>19.417072339730623</v>
      </c>
      <c r="H89">
        <f t="shared" si="13"/>
        <v>3.6704358396653798</v>
      </c>
      <c r="I89">
        <f t="shared" si="10"/>
        <v>71.197126372788034</v>
      </c>
      <c r="J89">
        <f t="shared" si="11"/>
        <v>8.6193507257587783</v>
      </c>
    </row>
    <row r="90" spans="1:10" x14ac:dyDescent="0.25">
      <c r="A90">
        <v>90</v>
      </c>
      <c r="B90">
        <v>460</v>
      </c>
      <c r="C90">
        <v>9.3075229999999998</v>
      </c>
      <c r="D90">
        <f t="shared" si="7"/>
        <v>9.3075229999999995E-2</v>
      </c>
      <c r="E90">
        <f t="shared" si="8"/>
        <v>4.4185361585437555</v>
      </c>
      <c r="F90">
        <f t="shared" si="9"/>
        <v>2.6956521739130435</v>
      </c>
      <c r="G90">
        <f t="shared" si="12"/>
        <v>19.523461784358606</v>
      </c>
      <c r="H90">
        <f t="shared" si="13"/>
        <v>0.111131958980244</v>
      </c>
      <c r="I90">
        <f t="shared" si="10"/>
        <v>75.046431764880424</v>
      </c>
      <c r="J90">
        <f t="shared" si="11"/>
        <v>8.7579125790620118</v>
      </c>
    </row>
    <row r="91" spans="1:10" x14ac:dyDescent="0.25">
      <c r="A91">
        <v>91</v>
      </c>
      <c r="B91">
        <v>455</v>
      </c>
      <c r="C91">
        <v>9.3068720000000003</v>
      </c>
      <c r="D91">
        <f t="shared" si="7"/>
        <v>9.3068720000000008E-2</v>
      </c>
      <c r="E91">
        <f t="shared" si="8"/>
        <v>4.4189086657817924</v>
      </c>
      <c r="F91">
        <f t="shared" si="9"/>
        <v>2.7252747252747254</v>
      </c>
      <c r="G91">
        <f t="shared" si="12"/>
        <v>19.526753796521422</v>
      </c>
      <c r="H91">
        <f t="shared" si="13"/>
        <v>2.4976787923309871</v>
      </c>
      <c r="I91">
        <f t="shared" si="10"/>
        <v>78.980337275480395</v>
      </c>
      <c r="J91">
        <f t="shared" si="11"/>
        <v>8.8995197478224597</v>
      </c>
    </row>
    <row r="92" spans="1:10" x14ac:dyDescent="0.25">
      <c r="A92">
        <v>92</v>
      </c>
      <c r="B92">
        <v>450</v>
      </c>
      <c r="C92">
        <v>9.2919560000000008</v>
      </c>
      <c r="D92">
        <f t="shared" si="7"/>
        <v>9.2919560000000012E-2</v>
      </c>
      <c r="E92">
        <f t="shared" si="8"/>
        <v>4.4274581403021784</v>
      </c>
      <c r="F92">
        <f t="shared" si="9"/>
        <v>2.7555555555555555</v>
      </c>
      <c r="G92">
        <f t="shared" si="12"/>
        <v>19.602385584128026</v>
      </c>
      <c r="H92">
        <f t="shared" si="13"/>
        <v>1.260050359870055</v>
      </c>
      <c r="I92">
        <f t="shared" si="10"/>
        <v>83.001662908538094</v>
      </c>
      <c r="J92">
        <f t="shared" si="11"/>
        <v>9.0442737425553617</v>
      </c>
    </row>
    <row r="93" spans="1:10" x14ac:dyDescent="0.25">
      <c r="A93">
        <v>93</v>
      </c>
      <c r="B93">
        <v>445</v>
      </c>
      <c r="C93">
        <v>9.2842920000000007</v>
      </c>
      <c r="D93">
        <f t="shared" si="7"/>
        <v>9.2842920000000009E-2</v>
      </c>
      <c r="E93">
        <f t="shared" si="8"/>
        <v>4.4318617283586415</v>
      </c>
      <c r="F93">
        <f t="shared" si="9"/>
        <v>2.7865168539325844</v>
      </c>
      <c r="G93">
        <f t="shared" si="12"/>
        <v>19.641398379290045</v>
      </c>
      <c r="H93">
        <f t="shared" si="13"/>
        <v>0.10255038479249018</v>
      </c>
      <c r="I93">
        <f t="shared" si="10"/>
        <v>87.113355409754433</v>
      </c>
      <c r="J93">
        <f t="shared" si="11"/>
        <v>9.1922806360463074</v>
      </c>
    </row>
    <row r="94" spans="1:10" x14ac:dyDescent="0.25">
      <c r="A94">
        <v>94</v>
      </c>
      <c r="B94">
        <v>440</v>
      </c>
      <c r="C94">
        <v>9.2836549999999995</v>
      </c>
      <c r="D94">
        <f t="shared" si="7"/>
        <v>9.283654999999999E-2</v>
      </c>
      <c r="E94">
        <f t="shared" si="8"/>
        <v>4.4322280665099179</v>
      </c>
      <c r="F94">
        <f t="shared" si="9"/>
        <v>2.8181818181818183</v>
      </c>
      <c r="G94">
        <f t="shared" si="12"/>
        <v>19.644645633558245</v>
      </c>
      <c r="H94">
        <f t="shared" si="13"/>
        <v>1.3449938168786124</v>
      </c>
      <c r="I94">
        <f t="shared" si="10"/>
        <v>91.318495467816604</v>
      </c>
      <c r="J94">
        <f t="shared" si="11"/>
        <v>9.3436513225711373</v>
      </c>
    </row>
    <row r="95" spans="1:10" x14ac:dyDescent="0.25">
      <c r="A95">
        <v>95</v>
      </c>
      <c r="B95">
        <v>435</v>
      </c>
      <c r="C95">
        <v>9.2751219999999996</v>
      </c>
      <c r="D95">
        <f t="shared" si="7"/>
        <v>9.2751219999999995E-2</v>
      </c>
      <c r="E95">
        <f t="shared" si="8"/>
        <v>4.4371402813434067</v>
      </c>
      <c r="F95">
        <f t="shared" si="9"/>
        <v>2.8505747126436782</v>
      </c>
      <c r="G95">
        <f t="shared" si="12"/>
        <v>19.688213876320248</v>
      </c>
      <c r="H95">
        <f t="shared" si="13"/>
        <v>2.7515440638175823</v>
      </c>
      <c r="I95">
        <f t="shared" si="10"/>
        <v>95.620305412270966</v>
      </c>
      <c r="J95">
        <f t="shared" si="11"/>
        <v>9.4985017949930892</v>
      </c>
    </row>
    <row r="96" spans="1:10" x14ac:dyDescent="0.25">
      <c r="A96">
        <v>96</v>
      </c>
      <c r="B96">
        <v>430</v>
      </c>
      <c r="C96">
        <v>9.2573410000000003</v>
      </c>
      <c r="D96">
        <f t="shared" si="7"/>
        <v>9.2573410000000009E-2</v>
      </c>
      <c r="E96">
        <f t="shared" si="8"/>
        <v>4.4474056656173087</v>
      </c>
      <c r="F96">
        <f t="shared" si="9"/>
        <v>2.8837209302325579</v>
      </c>
      <c r="G96">
        <f t="shared" si="12"/>
        <v>19.779417154564936</v>
      </c>
      <c r="H96">
        <f t="shared" si="13"/>
        <v>1.2012586201207043</v>
      </c>
      <c r="I96">
        <f t="shared" si="10"/>
        <v>100.02215744845682</v>
      </c>
      <c r="J96">
        <f t="shared" si="11"/>
        <v>9.6569534411922948</v>
      </c>
    </row>
    <row r="97" spans="1:10" x14ac:dyDescent="0.25">
      <c r="A97">
        <v>97</v>
      </c>
      <c r="B97">
        <v>425</v>
      </c>
      <c r="C97">
        <v>9.2494309999999995</v>
      </c>
      <c r="D97">
        <f t="shared" si="7"/>
        <v>9.2494309999999996E-2</v>
      </c>
      <c r="E97">
        <f t="shared" si="8"/>
        <v>4.4519850863386958</v>
      </c>
      <c r="F97">
        <f t="shared" si="9"/>
        <v>2.9176470588235293</v>
      </c>
      <c r="G97">
        <f t="shared" si="12"/>
        <v>19.820171208982163</v>
      </c>
      <c r="H97">
        <f t="shared" si="13"/>
        <v>-0.23982207098295363</v>
      </c>
      <c r="I97">
        <f t="shared" si="10"/>
        <v>104.52758247372941</v>
      </c>
      <c r="J97">
        <f t="shared" si="11"/>
        <v>9.819133361419718</v>
      </c>
    </row>
    <row r="98" spans="1:10" x14ac:dyDescent="0.25">
      <c r="A98">
        <v>98</v>
      </c>
      <c r="B98">
        <v>420</v>
      </c>
      <c r="C98">
        <v>9.2510460000000005</v>
      </c>
      <c r="D98">
        <f t="shared" si="7"/>
        <v>9.2510460000000003E-2</v>
      </c>
      <c r="E98">
        <f t="shared" si="8"/>
        <v>4.4510494554313729</v>
      </c>
      <c r="F98">
        <f t="shared" si="9"/>
        <v>2.9523809523809526</v>
      </c>
      <c r="G98">
        <f t="shared" si="12"/>
        <v>19.811841254695921</v>
      </c>
      <c r="H98">
        <f t="shared" si="13"/>
        <v>3.2857107320752661</v>
      </c>
      <c r="I98">
        <f t="shared" si="10"/>
        <v>109.14027952341331</v>
      </c>
      <c r="J98">
        <f t="shared" si="11"/>
        <v>9.9851747083192244</v>
      </c>
    </row>
    <row r="99" spans="1:10" x14ac:dyDescent="0.25">
      <c r="A99">
        <v>99</v>
      </c>
      <c r="B99">
        <v>415</v>
      </c>
      <c r="C99">
        <v>9.2284690000000005</v>
      </c>
      <c r="D99">
        <f t="shared" si="7"/>
        <v>9.2284690000000003E-2</v>
      </c>
      <c r="E99">
        <f t="shared" si="8"/>
        <v>4.4641591363009185</v>
      </c>
      <c r="F99">
        <f t="shared" si="9"/>
        <v>2.9879518072289155</v>
      </c>
      <c r="G99">
        <f t="shared" si="12"/>
        <v>19.928716794218964</v>
      </c>
      <c r="H99">
        <f t="shared" si="13"/>
        <v>1.9224337617489444</v>
      </c>
      <c r="I99">
        <f t="shared" si="10"/>
        <v>113.86412589959554</v>
      </c>
      <c r="J99">
        <f t="shared" si="11"/>
        <v>10.15521705152956</v>
      </c>
    </row>
    <row r="100" spans="1:10" x14ac:dyDescent="0.25">
      <c r="A100">
        <v>100</v>
      </c>
      <c r="B100">
        <v>410</v>
      </c>
      <c r="C100">
        <v>9.2150219999999994</v>
      </c>
      <c r="D100">
        <f t="shared" si="7"/>
        <v>9.2150219999999991E-2</v>
      </c>
      <c r="E100">
        <f t="shared" si="8"/>
        <v>4.4719981300427101</v>
      </c>
      <c r="F100">
        <f t="shared" si="9"/>
        <v>3.024390243902439</v>
      </c>
      <c r="G100">
        <f t="shared" si="12"/>
        <v>19.998767275105497</v>
      </c>
      <c r="H100">
        <f t="shared" si="13"/>
        <v>6.7411817301493926E-2</v>
      </c>
      <c r="I100">
        <f t="shared" si="10"/>
        <v>118.70318804105057</v>
      </c>
      <c r="J100">
        <f t="shared" si="11"/>
        <v>10.329406768964541</v>
      </c>
    </row>
    <row r="101" spans="1:10" x14ac:dyDescent="0.25">
      <c r="A101">
        <v>101</v>
      </c>
      <c r="B101">
        <v>405</v>
      </c>
      <c r="C101">
        <v>9.2145399999999995</v>
      </c>
      <c r="D101">
        <f t="shared" si="7"/>
        <v>9.2145399999999988E-2</v>
      </c>
      <c r="E101">
        <f t="shared" si="8"/>
        <v>4.4722795426638777</v>
      </c>
      <c r="F101">
        <f t="shared" si="9"/>
        <v>3.0617283950617282</v>
      </c>
      <c r="G101">
        <f t="shared" si="12"/>
        <v>20.001284307729822</v>
      </c>
      <c r="H101">
        <f t="shared" si="13"/>
        <v>0.17525248062670026</v>
      </c>
      <c r="I101">
        <f t="shared" si="10"/>
        <v>123.66173319834394</v>
      </c>
      <c r="J101">
        <f t="shared" si="11"/>
        <v>10.507897467076925</v>
      </c>
    </row>
    <row r="102" spans="1:10" x14ac:dyDescent="0.25">
      <c r="A102">
        <v>102</v>
      </c>
      <c r="B102">
        <v>400</v>
      </c>
      <c r="C102">
        <v>9.2132559999999994</v>
      </c>
      <c r="D102">
        <f t="shared" si="7"/>
        <v>9.2132559999999988E-2</v>
      </c>
      <c r="E102">
        <f t="shared" si="8"/>
        <v>4.4730293427869237</v>
      </c>
      <c r="F102">
        <f t="shared" si="9"/>
        <v>3.1</v>
      </c>
      <c r="G102">
        <f t="shared" si="12"/>
        <v>20.007991501432819</v>
      </c>
      <c r="H102">
        <f t="shared" si="13"/>
        <v>3.5281958515339626</v>
      </c>
      <c r="I102">
        <f t="shared" si="10"/>
        <v>128.74424198456967</v>
      </c>
      <c r="J102">
        <f t="shared" si="11"/>
        <v>10.690850432642121</v>
      </c>
    </row>
    <row r="103" spans="1:10" x14ac:dyDescent="0.25">
      <c r="A103">
        <v>103</v>
      </c>
      <c r="B103">
        <v>395</v>
      </c>
      <c r="C103">
        <v>9.1868800000000004</v>
      </c>
      <c r="D103">
        <f t="shared" si="7"/>
        <v>9.18688E-2</v>
      </c>
      <c r="E103">
        <f t="shared" si="8"/>
        <v>4.4884785499181445</v>
      </c>
      <c r="F103">
        <f t="shared" si="9"/>
        <v>3.1392405063291138</v>
      </c>
      <c r="G103">
        <f t="shared" si="12"/>
        <v>20.14643969307529</v>
      </c>
      <c r="H103">
        <f t="shared" si="13"/>
        <v>10.790797393691815</v>
      </c>
      <c r="I103">
        <f t="shared" si="10"/>
        <v>133.95542187930744</v>
      </c>
      <c r="J103">
        <f t="shared" si="11"/>
        <v>10.878435118854537</v>
      </c>
    </row>
    <row r="104" spans="1:10" x14ac:dyDescent="0.25">
      <c r="A104">
        <v>104</v>
      </c>
      <c r="B104">
        <v>390</v>
      </c>
      <c r="C104">
        <v>9.1056919999999995</v>
      </c>
      <c r="D104">
        <f t="shared" si="7"/>
        <v>9.105692E-2</v>
      </c>
      <c r="E104">
        <f t="shared" si="8"/>
        <v>4.5365993198533756</v>
      </c>
      <c r="F104">
        <f t="shared" si="9"/>
        <v>3.1794871794871793</v>
      </c>
      <c r="G104">
        <f t="shared" si="12"/>
        <v>20.58073338889411</v>
      </c>
      <c r="H104">
        <f t="shared" si="13"/>
        <v>26.379855143143168</v>
      </c>
      <c r="I104">
        <f t="shared" si="10"/>
        <v>139.30022177134617</v>
      </c>
      <c r="J104">
        <f t="shared" si="11"/>
        <v>11.070829668815987</v>
      </c>
    </row>
    <row r="105" spans="1:10" x14ac:dyDescent="0.25">
      <c r="A105">
        <v>105</v>
      </c>
      <c r="B105">
        <v>385</v>
      </c>
      <c r="C105">
        <v>8.9117870000000003</v>
      </c>
      <c r="D105">
        <f t="shared" si="7"/>
        <v>8.9117870000000002E-2</v>
      </c>
      <c r="E105">
        <f t="shared" si="8"/>
        <v>4.6551059554797307</v>
      </c>
      <c r="F105">
        <f t="shared" si="9"/>
        <v>3.220779220779221</v>
      </c>
      <c r="G105">
        <f t="shared" si="12"/>
        <v>21.670011456742856</v>
      </c>
      <c r="H105">
        <f t="shared" si="13"/>
        <v>58.048827498746682</v>
      </c>
      <c r="I105">
        <f t="shared" si="10"/>
        <v>144.78384763460673</v>
      </c>
      <c r="J105">
        <f t="shared" si="11"/>
        <v>11.2682214798154</v>
      </c>
    </row>
    <row r="106" spans="1:10" x14ac:dyDescent="0.25">
      <c r="A106">
        <v>106</v>
      </c>
      <c r="B106">
        <v>380</v>
      </c>
      <c r="C106">
        <v>8.5184069999999998</v>
      </c>
      <c r="D106">
        <f t="shared" si="7"/>
        <v>8.5184070000000001E-2</v>
      </c>
      <c r="E106">
        <f t="shared" si="8"/>
        <v>4.9122340936619082</v>
      </c>
      <c r="F106">
        <f t="shared" si="9"/>
        <v>3.263157894736842</v>
      </c>
      <c r="G106">
        <f t="shared" si="12"/>
        <v>24.13004379093443</v>
      </c>
      <c r="H106">
        <f t="shared" si="13"/>
        <v>55.832774724013881</v>
      </c>
      <c r="I106">
        <f t="shared" si="10"/>
        <v>150.41177944163724</v>
      </c>
      <c r="J106">
        <f t="shared" si="11"/>
        <v>11.470807812156901</v>
      </c>
    </row>
    <row r="107" spans="1:10" x14ac:dyDescent="0.25">
      <c r="A107">
        <v>107</v>
      </c>
      <c r="B107">
        <v>375</v>
      </c>
      <c r="C107">
        <v>8.1797330000000006</v>
      </c>
      <c r="D107">
        <f t="shared" si="7"/>
        <v>8.1797330000000001E-2</v>
      </c>
      <c r="E107">
        <f t="shared" si="8"/>
        <v>5.1535676237545216</v>
      </c>
      <c r="F107">
        <f t="shared" si="9"/>
        <v>3.3066666666666666</v>
      </c>
      <c r="G107">
        <f t="shared" si="12"/>
        <v>26.559259252610826</v>
      </c>
      <c r="H107">
        <f t="shared" si="13"/>
        <v>20.986017379781945</v>
      </c>
      <c r="I107">
        <f t="shared" si="10"/>
        <v>156.18978943018863</v>
      </c>
      <c r="J107">
        <f t="shared" si="11"/>
        <v>11.678796446694177</v>
      </c>
    </row>
    <row r="108" spans="1:10" x14ac:dyDescent="0.25">
      <c r="A108">
        <v>108</v>
      </c>
      <c r="B108">
        <v>370</v>
      </c>
      <c r="C108">
        <v>8.0600190000000005</v>
      </c>
      <c r="D108">
        <f t="shared" si="7"/>
        <v>8.0600190000000002E-2</v>
      </c>
      <c r="E108">
        <f t="shared" si="8"/>
        <v>5.243759416870085</v>
      </c>
      <c r="F108">
        <f t="shared" si="9"/>
        <v>3.3513513513513513</v>
      </c>
      <c r="G108">
        <f t="shared" si="12"/>
        <v>27.497012822013694</v>
      </c>
      <c r="H108">
        <f t="shared" si="13"/>
        <v>-3.4765323755243522</v>
      </c>
      <c r="I108">
        <f t="shared" si="10"/>
        <v>162.12396185086294</v>
      </c>
      <c r="J108">
        <f t="shared" si="11"/>
        <v>11.892406395678405</v>
      </c>
    </row>
    <row r="109" spans="1:10" x14ac:dyDescent="0.25">
      <c r="A109">
        <v>109</v>
      </c>
      <c r="B109">
        <v>365</v>
      </c>
      <c r="C109">
        <v>8.08</v>
      </c>
      <c r="D109">
        <f t="shared" si="7"/>
        <v>8.0799999999999997E-2</v>
      </c>
      <c r="E109">
        <f t="shared" si="8"/>
        <v>5.2285188118811883</v>
      </c>
      <c r="F109">
        <f t="shared" si="9"/>
        <v>3.3972602739726026</v>
      </c>
      <c r="G109">
        <f t="shared" si="12"/>
        <v>27.337408966195472</v>
      </c>
      <c r="H109">
        <f t="shared" si="13"/>
        <v>-12.661390195070517</v>
      </c>
      <c r="I109">
        <f t="shared" si="10"/>
        <v>168.22071433785715</v>
      </c>
      <c r="J109">
        <f t="shared" si="11"/>
        <v>12.111868672032061</v>
      </c>
    </row>
    <row r="110" spans="1:10" x14ac:dyDescent="0.25">
      <c r="A110">
        <v>110</v>
      </c>
      <c r="B110">
        <v>360</v>
      </c>
      <c r="C110">
        <v>8.1562190000000001</v>
      </c>
      <c r="D110">
        <f t="shared" si="7"/>
        <v>8.1562190000000007E-2</v>
      </c>
      <c r="E110">
        <f t="shared" si="8"/>
        <v>5.1710725940389537</v>
      </c>
      <c r="F110">
        <f t="shared" si="9"/>
        <v>3.4444444444444446</v>
      </c>
      <c r="G110">
        <f t="shared" si="12"/>
        <v>26.739991772820755</v>
      </c>
      <c r="H110">
        <f t="shared" si="13"/>
        <v>-1.3738029514289196</v>
      </c>
      <c r="I110">
        <f t="shared" si="10"/>
        <v>174.48682106060124</v>
      </c>
      <c r="J110">
        <f t="shared" si="11"/>
        <v>12.337427122728881</v>
      </c>
    </row>
    <row r="111" spans="1:10" x14ac:dyDescent="0.25">
      <c r="A111">
        <v>111</v>
      </c>
      <c r="B111">
        <v>355</v>
      </c>
      <c r="C111">
        <v>8.1648650000000007</v>
      </c>
      <c r="D111">
        <f t="shared" si="7"/>
        <v>8.1648650000000003E-2</v>
      </c>
      <c r="E111">
        <f t="shared" si="8"/>
        <v>5.1646242898493879</v>
      </c>
      <c r="F111">
        <f t="shared" si="9"/>
        <v>3.492957746478873</v>
      </c>
      <c r="G111">
        <f t="shared" si="12"/>
        <v>26.673344055302294</v>
      </c>
      <c r="H111">
        <f t="shared" si="13"/>
        <v>-8.5343858944925817</v>
      </c>
      <c r="I111">
        <f t="shared" si="10"/>
        <v>180.92943783187326</v>
      </c>
      <c r="J111">
        <f t="shared" si="11"/>
        <v>12.569339332600252</v>
      </c>
    </row>
    <row r="112" spans="1:10" x14ac:dyDescent="0.25">
      <c r="A112">
        <v>112</v>
      </c>
      <c r="B112">
        <v>350</v>
      </c>
      <c r="C112">
        <v>8.2208100000000002</v>
      </c>
      <c r="D112">
        <f t="shared" si="7"/>
        <v>8.2208100000000006E-2</v>
      </c>
      <c r="E112">
        <f t="shared" si="8"/>
        <v>5.1232297772701836</v>
      </c>
      <c r="F112">
        <f t="shared" si="9"/>
        <v>3.5428571428571427</v>
      </c>
      <c r="G112">
        <f t="shared" si="12"/>
        <v>26.247483350707896</v>
      </c>
      <c r="H112">
        <f t="shared" si="13"/>
        <v>0.45222823327908351</v>
      </c>
      <c r="I112">
        <f t="shared" si="10"/>
        <v>187.5561293680388</v>
      </c>
      <c r="J112">
        <f t="shared" si="11"/>
        <v>12.807877605610811</v>
      </c>
    </row>
    <row r="113" spans="1:10" x14ac:dyDescent="0.25">
      <c r="A113">
        <v>113</v>
      </c>
      <c r="B113">
        <v>345</v>
      </c>
      <c r="C113">
        <v>8.2177279999999993</v>
      </c>
      <c r="D113">
        <f t="shared" si="7"/>
        <v>8.2177279999999991E-2</v>
      </c>
      <c r="E113">
        <f t="shared" si="8"/>
        <v>5.1254954249410449</v>
      </c>
      <c r="F113">
        <f t="shared" si="9"/>
        <v>3.5942028985507246</v>
      </c>
      <c r="G113">
        <f t="shared" si="12"/>
        <v>26.270703351091583</v>
      </c>
      <c r="H113">
        <f t="shared" si="13"/>
        <v>-6.3390360902947416</v>
      </c>
      <c r="I113">
        <f t="shared" si="10"/>
        <v>194.37489891974536</v>
      </c>
      <c r="J113">
        <f t="shared" si="11"/>
        <v>13.053330031462254</v>
      </c>
    </row>
    <row r="114" spans="1:10" x14ac:dyDescent="0.25">
      <c r="A114">
        <v>114</v>
      </c>
      <c r="B114">
        <v>340</v>
      </c>
      <c r="C114">
        <v>8.2625609999999998</v>
      </c>
      <c r="D114">
        <f t="shared" si="7"/>
        <v>8.2625610000000002E-2</v>
      </c>
      <c r="E114">
        <f t="shared" si="8"/>
        <v>5.0927053454000042</v>
      </c>
      <c r="F114">
        <f t="shared" si="9"/>
        <v>3.6470588235294117</v>
      </c>
      <c r="G114">
        <f t="shared" si="12"/>
        <v>25.935647735065775</v>
      </c>
      <c r="H114">
        <f t="shared" si="13"/>
        <v>-14.384813879561952</v>
      </c>
      <c r="I114">
        <f t="shared" si="10"/>
        <v>201.39422051709039</v>
      </c>
      <c r="J114">
        <f t="shared" si="11"/>
        <v>13.306001646309328</v>
      </c>
    </row>
    <row r="115" spans="1:10" x14ac:dyDescent="0.25">
      <c r="A115">
        <v>115</v>
      </c>
      <c r="B115">
        <v>335</v>
      </c>
      <c r="C115">
        <v>8.3704599999999996</v>
      </c>
      <c r="D115">
        <f t="shared" si="7"/>
        <v>8.370459999999999E-2</v>
      </c>
      <c r="E115">
        <f t="shared" si="8"/>
        <v>5.0152396646131763</v>
      </c>
      <c r="F115">
        <f t="shared" si="9"/>
        <v>3.7014925373134329</v>
      </c>
      <c r="G115">
        <f t="shared" si="12"/>
        <v>25.152628893509284</v>
      </c>
      <c r="H115">
        <f t="shared" si="13"/>
        <v>-8.9034566609478549</v>
      </c>
      <c r="I115">
        <f t="shared" si="10"/>
        <v>208.62307410241584</v>
      </c>
      <c r="J115">
        <f t="shared" si="11"/>
        <v>13.566215697420491</v>
      </c>
    </row>
    <row r="116" spans="1:10" x14ac:dyDescent="0.25">
      <c r="A116">
        <v>116</v>
      </c>
      <c r="B116">
        <v>330</v>
      </c>
      <c r="C116">
        <v>8.4416679999999999</v>
      </c>
      <c r="D116">
        <f t="shared" si="7"/>
        <v>8.4416679999999994E-2</v>
      </c>
      <c r="E116">
        <f t="shared" si="8"/>
        <v>4.9652083916485603</v>
      </c>
      <c r="F116">
        <f t="shared" si="9"/>
        <v>3.7575757575757578</v>
      </c>
      <c r="G116">
        <f t="shared" si="12"/>
        <v>24.653294372497282</v>
      </c>
      <c r="H116">
        <f t="shared" si="13"/>
        <v>-7.1035033935855472</v>
      </c>
      <c r="I116">
        <f t="shared" si="10"/>
        <v>216.07098385699356</v>
      </c>
      <c r="J116">
        <f t="shared" si="11"/>
        <v>13.834315022807752</v>
      </c>
    </row>
    <row r="117" spans="1:10" x14ac:dyDescent="0.25">
      <c r="A117">
        <v>117</v>
      </c>
      <c r="B117">
        <v>325</v>
      </c>
      <c r="C117">
        <v>8.5017040000000001</v>
      </c>
      <c r="D117">
        <f t="shared" si="7"/>
        <v>8.5017040000000002E-2</v>
      </c>
      <c r="E117">
        <f t="shared" si="8"/>
        <v>4.9236824587774501</v>
      </c>
      <c r="F117">
        <f t="shared" si="9"/>
        <v>3.8153846153846156</v>
      </c>
      <c r="G117">
        <f t="shared" si="12"/>
        <v>24.242648954872756</v>
      </c>
      <c r="H117">
        <f t="shared" si="13"/>
        <v>-14.651189202849785</v>
      </c>
      <c r="I117">
        <f t="shared" si="10"/>
        <v>223.74806006555832</v>
      </c>
      <c r="J117">
        <f t="shared" si="11"/>
        <v>14.110663558206928</v>
      </c>
    </row>
    <row r="118" spans="1:10" x14ac:dyDescent="0.25">
      <c r="A118">
        <v>118</v>
      </c>
      <c r="B118">
        <v>320</v>
      </c>
      <c r="C118">
        <v>8.6340859999999999</v>
      </c>
      <c r="D118">
        <f t="shared" si="7"/>
        <v>8.6340860000000005E-2</v>
      </c>
      <c r="E118">
        <f t="shared" si="8"/>
        <v>4.8341713535488271</v>
      </c>
      <c r="F118">
        <f t="shared" si="9"/>
        <v>3.875</v>
      </c>
      <c r="G118">
        <f t="shared" si="12"/>
        <v>23.369212675472099</v>
      </c>
      <c r="H118">
        <f t="shared" si="13"/>
        <v>-10.842566311643692</v>
      </c>
      <c r="I118">
        <f t="shared" si="10"/>
        <v>231.66504490564068</v>
      </c>
      <c r="J118">
        <f t="shared" si="11"/>
        <v>14.395647985337328</v>
      </c>
    </row>
    <row r="119" spans="1:10" x14ac:dyDescent="0.25">
      <c r="A119">
        <v>119</v>
      </c>
      <c r="B119">
        <v>315</v>
      </c>
      <c r="C119">
        <v>8.7397379999999991</v>
      </c>
      <c r="D119">
        <f t="shared" si="7"/>
        <v>8.7397379999999997E-2</v>
      </c>
      <c r="E119">
        <f t="shared" si="8"/>
        <v>4.7646939875707055</v>
      </c>
      <c r="F119">
        <f t="shared" si="9"/>
        <v>3.9365079365079363</v>
      </c>
      <c r="G119">
        <f t="shared" si="12"/>
        <v>22.70230879519243</v>
      </c>
      <c r="H119">
        <f t="shared" si="13"/>
        <v>-8.2914856725734083</v>
      </c>
      <c r="I119">
        <f t="shared" si="10"/>
        <v>239.83336259778912</v>
      </c>
      <c r="J119">
        <f t="shared" si="11"/>
        <v>14.689679537138536</v>
      </c>
    </row>
    <row r="120" spans="1:10" x14ac:dyDescent="0.25">
      <c r="A120">
        <v>120</v>
      </c>
      <c r="B120">
        <v>310</v>
      </c>
      <c r="C120">
        <v>8.8261330000000005</v>
      </c>
      <c r="D120">
        <f t="shared" si="7"/>
        <v>8.8261329999999999E-2</v>
      </c>
      <c r="E120">
        <f t="shared" si="8"/>
        <v>4.7091257426857762</v>
      </c>
      <c r="F120">
        <f t="shared" si="9"/>
        <v>4</v>
      </c>
      <c r="G120">
        <f t="shared" si="12"/>
        <v>22.175865260425862</v>
      </c>
      <c r="H120">
        <f t="shared" si="13"/>
        <v>-1.499263271412387</v>
      </c>
      <c r="I120">
        <f t="shared" si="10"/>
        <v>248.26517440903922</v>
      </c>
      <c r="J120">
        <f t="shared" si="11"/>
        <v>14.993195977707524</v>
      </c>
    </row>
    <row r="121" spans="1:10" x14ac:dyDescent="0.25">
      <c r="A121">
        <v>121</v>
      </c>
      <c r="B121">
        <v>305</v>
      </c>
      <c r="C121">
        <v>8.8425729999999998</v>
      </c>
      <c r="D121">
        <f t="shared" si="7"/>
        <v>8.8425729999999994E-2</v>
      </c>
      <c r="E121">
        <f t="shared" si="8"/>
        <v>4.6986756554117965</v>
      </c>
      <c r="F121">
        <f t="shared" si="9"/>
        <v>4.0655737704918034</v>
      </c>
      <c r="G121">
        <f t="shared" si="12"/>
        <v>22.077552914759476</v>
      </c>
      <c r="H121">
        <f t="shared" si="13"/>
        <v>-28.440962426402166</v>
      </c>
      <c r="I121">
        <f t="shared" si="10"/>
        <v>256.97343906655976</v>
      </c>
      <c r="J121">
        <f t="shared" si="11"/>
        <v>15.306663776983692</v>
      </c>
    </row>
    <row r="122" spans="1:10" x14ac:dyDescent="0.25">
      <c r="A122">
        <v>122</v>
      </c>
      <c r="B122">
        <v>300</v>
      </c>
      <c r="C122">
        <v>9.1861280000000001</v>
      </c>
      <c r="D122">
        <f t="shared" si="7"/>
        <v>9.1861280000000003E-2</v>
      </c>
      <c r="E122">
        <f t="shared" si="8"/>
        <v>4.4889203305420864</v>
      </c>
      <c r="F122">
        <f t="shared" si="9"/>
        <v>4.1333333333333337</v>
      </c>
      <c r="G122">
        <f t="shared" si="12"/>
        <v>20.150405733954074</v>
      </c>
      <c r="H122">
        <f t="shared" si="13"/>
        <v>4.8750981614405013</v>
      </c>
      <c r="I122">
        <f t="shared" si="10"/>
        <v>265.97197921266434</v>
      </c>
      <c r="J122">
        <f t="shared" si="11"/>
        <v>15.630580502902399</v>
      </c>
    </row>
    <row r="123" spans="1:10" x14ac:dyDescent="0.25">
      <c r="A123">
        <v>123</v>
      </c>
    </row>
    <row r="124" spans="1:10" x14ac:dyDescent="0.25">
      <c r="A124">
        <v>124</v>
      </c>
    </row>
    <row r="125" spans="1:10" x14ac:dyDescent="0.25">
      <c r="A125">
        <v>125</v>
      </c>
    </row>
    <row r="126" spans="1:10" x14ac:dyDescent="0.25">
      <c r="A126">
        <v>126</v>
      </c>
    </row>
    <row r="127" spans="1:10" x14ac:dyDescent="0.25">
      <c r="A127">
        <v>127</v>
      </c>
    </row>
    <row r="128" spans="1:10" x14ac:dyDescent="0.25">
      <c r="A128">
        <v>128</v>
      </c>
    </row>
    <row r="129" spans="1:1" x14ac:dyDescent="0.25">
      <c r="A129">
        <v>129</v>
      </c>
    </row>
    <row r="130" spans="1:1" x14ac:dyDescent="0.25">
      <c r="A130">
        <v>130</v>
      </c>
    </row>
    <row r="131" spans="1:1" x14ac:dyDescent="0.25">
      <c r="A131">
        <v>131</v>
      </c>
    </row>
    <row r="132" spans="1:1" x14ac:dyDescent="0.25">
      <c r="A132">
        <v>132</v>
      </c>
    </row>
    <row r="133" spans="1:1" x14ac:dyDescent="0.25">
      <c r="A133">
        <v>133</v>
      </c>
    </row>
    <row r="134" spans="1:1" x14ac:dyDescent="0.25">
      <c r="A134">
        <v>134</v>
      </c>
    </row>
    <row r="135" spans="1:1" x14ac:dyDescent="0.25">
      <c r="A135">
        <v>135</v>
      </c>
    </row>
    <row r="136" spans="1:1" x14ac:dyDescent="0.25">
      <c r="A136">
        <v>136</v>
      </c>
    </row>
    <row r="137" spans="1:1" x14ac:dyDescent="0.25">
      <c r="A137">
        <v>137</v>
      </c>
    </row>
    <row r="138" spans="1:1" x14ac:dyDescent="0.25">
      <c r="A138">
        <v>138</v>
      </c>
    </row>
    <row r="139" spans="1:1" x14ac:dyDescent="0.25">
      <c r="A139">
        <v>139</v>
      </c>
    </row>
    <row r="140" spans="1:1" x14ac:dyDescent="0.25">
      <c r="A140">
        <v>140</v>
      </c>
    </row>
    <row r="141" spans="1:1" x14ac:dyDescent="0.25">
      <c r="A141">
        <v>141</v>
      </c>
    </row>
    <row r="142" spans="1:1" x14ac:dyDescent="0.25">
      <c r="A142">
        <v>142</v>
      </c>
    </row>
    <row r="143" spans="1:1" x14ac:dyDescent="0.25">
      <c r="A143">
        <v>143</v>
      </c>
    </row>
    <row r="144" spans="1:1" x14ac:dyDescent="0.25">
      <c r="A144">
        <v>144</v>
      </c>
    </row>
    <row r="145" spans="1:1" x14ac:dyDescent="0.25">
      <c r="A145">
        <v>145</v>
      </c>
    </row>
    <row r="146" spans="1:1" x14ac:dyDescent="0.25">
      <c r="A146">
        <v>146</v>
      </c>
    </row>
    <row r="147" spans="1:1" x14ac:dyDescent="0.25">
      <c r="A147">
        <v>147</v>
      </c>
    </row>
    <row r="148" spans="1:1" x14ac:dyDescent="0.25">
      <c r="A148">
        <v>148</v>
      </c>
    </row>
    <row r="149" spans="1:1" x14ac:dyDescent="0.25">
      <c r="A149">
        <v>149</v>
      </c>
    </row>
    <row r="150" spans="1:1" x14ac:dyDescent="0.25">
      <c r="A150">
        <v>150</v>
      </c>
    </row>
    <row r="151" spans="1:1" x14ac:dyDescent="0.25">
      <c r="A151">
        <v>151</v>
      </c>
    </row>
    <row r="152" spans="1:1" x14ac:dyDescent="0.25">
      <c r="A152">
        <v>152</v>
      </c>
    </row>
    <row r="153" spans="1:1" x14ac:dyDescent="0.25">
      <c r="A153">
        <v>153</v>
      </c>
    </row>
    <row r="154" spans="1:1" x14ac:dyDescent="0.25">
      <c r="A154">
        <v>154</v>
      </c>
    </row>
    <row r="155" spans="1:1" x14ac:dyDescent="0.25">
      <c r="A155">
        <v>155</v>
      </c>
    </row>
    <row r="156" spans="1:1" x14ac:dyDescent="0.25">
      <c r="A156">
        <v>156</v>
      </c>
    </row>
    <row r="157" spans="1:1" x14ac:dyDescent="0.25">
      <c r="A157">
        <v>157</v>
      </c>
    </row>
    <row r="158" spans="1:1" x14ac:dyDescent="0.25">
      <c r="A158">
        <v>158</v>
      </c>
    </row>
    <row r="159" spans="1:1" x14ac:dyDescent="0.25">
      <c r="A159">
        <v>159</v>
      </c>
    </row>
    <row r="160" spans="1:1" x14ac:dyDescent="0.25">
      <c r="A160">
        <v>160</v>
      </c>
    </row>
    <row r="161" spans="1:1" x14ac:dyDescent="0.25">
      <c r="A161">
        <v>161</v>
      </c>
    </row>
    <row r="162" spans="1:1" x14ac:dyDescent="0.25">
      <c r="A162">
        <v>162</v>
      </c>
    </row>
    <row r="163" spans="1:1" x14ac:dyDescent="0.25">
      <c r="A163">
        <v>163</v>
      </c>
    </row>
    <row r="164" spans="1:1" x14ac:dyDescent="0.25">
      <c r="A164">
        <v>164</v>
      </c>
    </row>
    <row r="165" spans="1:1" x14ac:dyDescent="0.25">
      <c r="A165">
        <v>165</v>
      </c>
    </row>
    <row r="166" spans="1:1" x14ac:dyDescent="0.25">
      <c r="A166">
        <v>166</v>
      </c>
    </row>
    <row r="167" spans="1:1" x14ac:dyDescent="0.25">
      <c r="A167">
        <v>167</v>
      </c>
    </row>
    <row r="168" spans="1:1" x14ac:dyDescent="0.25">
      <c r="A168">
        <v>168</v>
      </c>
    </row>
    <row r="169" spans="1:1" x14ac:dyDescent="0.25">
      <c r="A169">
        <v>169</v>
      </c>
    </row>
    <row r="170" spans="1:1" x14ac:dyDescent="0.25">
      <c r="A170">
        <v>170</v>
      </c>
    </row>
    <row r="171" spans="1:1" x14ac:dyDescent="0.25">
      <c r="A171">
        <v>171</v>
      </c>
    </row>
    <row r="172" spans="1:1" x14ac:dyDescent="0.25">
      <c r="A172">
        <v>172</v>
      </c>
    </row>
    <row r="173" spans="1:1" x14ac:dyDescent="0.25">
      <c r="A173">
        <v>173</v>
      </c>
    </row>
    <row r="174" spans="1:1" x14ac:dyDescent="0.25">
      <c r="A174">
        <v>174</v>
      </c>
    </row>
    <row r="175" spans="1:1" x14ac:dyDescent="0.25">
      <c r="A175">
        <v>175</v>
      </c>
    </row>
    <row r="176" spans="1:1" x14ac:dyDescent="0.25">
      <c r="A176">
        <v>176</v>
      </c>
    </row>
    <row r="177" spans="1:1" x14ac:dyDescent="0.25">
      <c r="A177">
        <v>177</v>
      </c>
    </row>
    <row r="178" spans="1:1" x14ac:dyDescent="0.25">
      <c r="A178">
        <v>178</v>
      </c>
    </row>
    <row r="179" spans="1:1" x14ac:dyDescent="0.25">
      <c r="A179">
        <v>179</v>
      </c>
    </row>
    <row r="180" spans="1:1" x14ac:dyDescent="0.25">
      <c r="A180">
        <v>180</v>
      </c>
    </row>
    <row r="181" spans="1:1" x14ac:dyDescent="0.25">
      <c r="A181">
        <v>181</v>
      </c>
    </row>
    <row r="182" spans="1:1" x14ac:dyDescent="0.25">
      <c r="A182">
        <v>182</v>
      </c>
    </row>
    <row r="183" spans="1:1" x14ac:dyDescent="0.25">
      <c r="A183">
        <v>183</v>
      </c>
    </row>
    <row r="184" spans="1:1" x14ac:dyDescent="0.25">
      <c r="A184">
        <v>184</v>
      </c>
    </row>
    <row r="185" spans="1:1" x14ac:dyDescent="0.25">
      <c r="A185">
        <v>185</v>
      </c>
    </row>
    <row r="186" spans="1:1" x14ac:dyDescent="0.25">
      <c r="A186">
        <v>186</v>
      </c>
    </row>
    <row r="187" spans="1:1" x14ac:dyDescent="0.25">
      <c r="A187">
        <v>187</v>
      </c>
    </row>
    <row r="188" spans="1:1" x14ac:dyDescent="0.25">
      <c r="A188">
        <v>188</v>
      </c>
    </row>
    <row r="189" spans="1:1" x14ac:dyDescent="0.25">
      <c r="A189">
        <v>189</v>
      </c>
    </row>
    <row r="190" spans="1:1" x14ac:dyDescent="0.25">
      <c r="A190">
        <v>190</v>
      </c>
    </row>
    <row r="191" spans="1:1" x14ac:dyDescent="0.25">
      <c r="A191">
        <v>191</v>
      </c>
    </row>
    <row r="192" spans="1:1" x14ac:dyDescent="0.25">
      <c r="A192">
        <v>192</v>
      </c>
    </row>
    <row r="193" spans="1:1" x14ac:dyDescent="0.25">
      <c r="A193">
        <v>193</v>
      </c>
    </row>
    <row r="194" spans="1:1" x14ac:dyDescent="0.25">
      <c r="A194">
        <v>194</v>
      </c>
    </row>
    <row r="195" spans="1:1" x14ac:dyDescent="0.25">
      <c r="A195">
        <v>195</v>
      </c>
    </row>
    <row r="196" spans="1:1" x14ac:dyDescent="0.25">
      <c r="A196">
        <v>196</v>
      </c>
    </row>
    <row r="197" spans="1:1" x14ac:dyDescent="0.25">
      <c r="A197">
        <v>197</v>
      </c>
    </row>
    <row r="198" spans="1:1" x14ac:dyDescent="0.25">
      <c r="A198">
        <v>198</v>
      </c>
    </row>
    <row r="199" spans="1:1" x14ac:dyDescent="0.25">
      <c r="A199">
        <v>199</v>
      </c>
    </row>
    <row r="200" spans="1:1" x14ac:dyDescent="0.25">
      <c r="A200">
        <v>200</v>
      </c>
    </row>
    <row r="201" spans="1:1" x14ac:dyDescent="0.25">
      <c r="A201">
        <v>201</v>
      </c>
    </row>
    <row r="202" spans="1:1" x14ac:dyDescent="0.25">
      <c r="A202">
        <v>202</v>
      </c>
    </row>
    <row r="203" spans="1:1" x14ac:dyDescent="0.25">
      <c r="A203">
        <v>203</v>
      </c>
    </row>
    <row r="204" spans="1:1" x14ac:dyDescent="0.25">
      <c r="A204">
        <v>204</v>
      </c>
    </row>
    <row r="205" spans="1:1" x14ac:dyDescent="0.25">
      <c r="A205">
        <v>205</v>
      </c>
    </row>
    <row r="206" spans="1:1" x14ac:dyDescent="0.25">
      <c r="A206">
        <v>206</v>
      </c>
    </row>
    <row r="207" spans="1:1" x14ac:dyDescent="0.25">
      <c r="A207">
        <v>207</v>
      </c>
    </row>
    <row r="208" spans="1:1" x14ac:dyDescent="0.25">
      <c r="A208">
        <v>208</v>
      </c>
    </row>
    <row r="209" spans="1:1" x14ac:dyDescent="0.25">
      <c r="A209">
        <v>209</v>
      </c>
    </row>
    <row r="210" spans="1:1" x14ac:dyDescent="0.25">
      <c r="A210">
        <v>210</v>
      </c>
    </row>
    <row r="211" spans="1:1" x14ac:dyDescent="0.25">
      <c r="A211">
        <v>211</v>
      </c>
    </row>
    <row r="212" spans="1:1" x14ac:dyDescent="0.25">
      <c r="A212">
        <v>212</v>
      </c>
    </row>
    <row r="213" spans="1:1" x14ac:dyDescent="0.25">
      <c r="A213">
        <v>213</v>
      </c>
    </row>
    <row r="214" spans="1:1" x14ac:dyDescent="0.25">
      <c r="A214">
        <v>214</v>
      </c>
    </row>
    <row r="215" spans="1:1" x14ac:dyDescent="0.25">
      <c r="A215">
        <v>215</v>
      </c>
    </row>
    <row r="216" spans="1:1" x14ac:dyDescent="0.25">
      <c r="A216">
        <v>216</v>
      </c>
    </row>
    <row r="217" spans="1:1" x14ac:dyDescent="0.25">
      <c r="A217">
        <v>217</v>
      </c>
    </row>
    <row r="218" spans="1:1" x14ac:dyDescent="0.25">
      <c r="A218">
        <v>218</v>
      </c>
    </row>
    <row r="219" spans="1:1" x14ac:dyDescent="0.25">
      <c r="A219">
        <v>219</v>
      </c>
    </row>
    <row r="220" spans="1:1" x14ac:dyDescent="0.25">
      <c r="A220">
        <v>220</v>
      </c>
    </row>
    <row r="221" spans="1:1" x14ac:dyDescent="0.25">
      <c r="A221">
        <v>221</v>
      </c>
    </row>
    <row r="222" spans="1:1" x14ac:dyDescent="0.25">
      <c r="A222">
        <v>222</v>
      </c>
    </row>
    <row r="223" spans="1:1" x14ac:dyDescent="0.25">
      <c r="A223">
        <v>223</v>
      </c>
    </row>
    <row r="224" spans="1:1" x14ac:dyDescent="0.25">
      <c r="A224">
        <v>224</v>
      </c>
    </row>
    <row r="225" spans="1:1" x14ac:dyDescent="0.25">
      <c r="A225">
        <v>225</v>
      </c>
    </row>
    <row r="226" spans="1:1" x14ac:dyDescent="0.25">
      <c r="A226">
        <v>226</v>
      </c>
    </row>
    <row r="227" spans="1:1" x14ac:dyDescent="0.25">
      <c r="A227">
        <v>227</v>
      </c>
    </row>
    <row r="228" spans="1:1" x14ac:dyDescent="0.25">
      <c r="A228">
        <v>228</v>
      </c>
    </row>
    <row r="229" spans="1:1" x14ac:dyDescent="0.25">
      <c r="A229">
        <v>229</v>
      </c>
    </row>
    <row r="230" spans="1:1" x14ac:dyDescent="0.25">
      <c r="A230">
        <v>230</v>
      </c>
    </row>
    <row r="231" spans="1:1" x14ac:dyDescent="0.25">
      <c r="A231">
        <v>231</v>
      </c>
    </row>
    <row r="232" spans="1:1" x14ac:dyDescent="0.25">
      <c r="A232">
        <v>232</v>
      </c>
    </row>
    <row r="233" spans="1:1" x14ac:dyDescent="0.25">
      <c r="A233">
        <v>233</v>
      </c>
    </row>
    <row r="234" spans="1:1" x14ac:dyDescent="0.25">
      <c r="A234">
        <v>234</v>
      </c>
    </row>
    <row r="235" spans="1:1" x14ac:dyDescent="0.25">
      <c r="A235">
        <v>235</v>
      </c>
    </row>
    <row r="236" spans="1:1" x14ac:dyDescent="0.25">
      <c r="A236">
        <v>236</v>
      </c>
    </row>
    <row r="237" spans="1:1" x14ac:dyDescent="0.25">
      <c r="A237">
        <v>237</v>
      </c>
    </row>
    <row r="238" spans="1:1" x14ac:dyDescent="0.25">
      <c r="A238">
        <v>238</v>
      </c>
    </row>
    <row r="239" spans="1:1" x14ac:dyDescent="0.25">
      <c r="A239">
        <v>239</v>
      </c>
    </row>
    <row r="240" spans="1:1" x14ac:dyDescent="0.25">
      <c r="A240">
        <v>240</v>
      </c>
    </row>
    <row r="241" spans="1:1" x14ac:dyDescent="0.25">
      <c r="A241">
        <v>241</v>
      </c>
    </row>
    <row r="242" spans="1:1" x14ac:dyDescent="0.25">
      <c r="A242">
        <v>242</v>
      </c>
    </row>
    <row r="243" spans="1:1" x14ac:dyDescent="0.25">
      <c r="A243">
        <v>243</v>
      </c>
    </row>
    <row r="244" spans="1:1" x14ac:dyDescent="0.25">
      <c r="A244">
        <v>244</v>
      </c>
    </row>
    <row r="245" spans="1:1" x14ac:dyDescent="0.25">
      <c r="A245">
        <v>245</v>
      </c>
    </row>
    <row r="246" spans="1:1" x14ac:dyDescent="0.25">
      <c r="A246">
        <v>246</v>
      </c>
    </row>
    <row r="247" spans="1:1" x14ac:dyDescent="0.25">
      <c r="A247">
        <v>247</v>
      </c>
    </row>
    <row r="248" spans="1:1" x14ac:dyDescent="0.25">
      <c r="A248">
        <v>248</v>
      </c>
    </row>
    <row r="249" spans="1:1" x14ac:dyDescent="0.25">
      <c r="A249">
        <v>249</v>
      </c>
    </row>
    <row r="250" spans="1:1" x14ac:dyDescent="0.25">
      <c r="A250">
        <v>250</v>
      </c>
    </row>
    <row r="251" spans="1:1" x14ac:dyDescent="0.25">
      <c r="A251">
        <v>251</v>
      </c>
    </row>
    <row r="252" spans="1:1" x14ac:dyDescent="0.25">
      <c r="A252">
        <v>252</v>
      </c>
    </row>
    <row r="253" spans="1:1" x14ac:dyDescent="0.25">
      <c r="A253">
        <v>253</v>
      </c>
    </row>
    <row r="254" spans="1:1" x14ac:dyDescent="0.25">
      <c r="A254">
        <v>254</v>
      </c>
    </row>
    <row r="255" spans="1:1" x14ac:dyDescent="0.25">
      <c r="A255">
        <v>255</v>
      </c>
    </row>
    <row r="256" spans="1:1" x14ac:dyDescent="0.25">
      <c r="A256">
        <v>256</v>
      </c>
    </row>
    <row r="257" spans="1:1" x14ac:dyDescent="0.25">
      <c r="A257">
        <v>257</v>
      </c>
    </row>
    <row r="258" spans="1:1" x14ac:dyDescent="0.25">
      <c r="A258">
        <v>258</v>
      </c>
    </row>
    <row r="259" spans="1:1" x14ac:dyDescent="0.25">
      <c r="A259">
        <v>259</v>
      </c>
    </row>
    <row r="260" spans="1:1" x14ac:dyDescent="0.25">
      <c r="A260">
        <v>260</v>
      </c>
    </row>
    <row r="261" spans="1:1" x14ac:dyDescent="0.25">
      <c r="A261">
        <v>261</v>
      </c>
    </row>
    <row r="262" spans="1:1" x14ac:dyDescent="0.25">
      <c r="A262">
        <v>262</v>
      </c>
    </row>
    <row r="263" spans="1:1" x14ac:dyDescent="0.25">
      <c r="A263">
        <v>263</v>
      </c>
    </row>
    <row r="264" spans="1:1" x14ac:dyDescent="0.25">
      <c r="A264">
        <v>264</v>
      </c>
    </row>
    <row r="265" spans="1:1" x14ac:dyDescent="0.25">
      <c r="A265">
        <v>265</v>
      </c>
    </row>
    <row r="266" spans="1:1" x14ac:dyDescent="0.25">
      <c r="A266">
        <v>266</v>
      </c>
    </row>
    <row r="267" spans="1:1" x14ac:dyDescent="0.25">
      <c r="A267">
        <v>267</v>
      </c>
    </row>
    <row r="268" spans="1:1" x14ac:dyDescent="0.25">
      <c r="A268">
        <v>268</v>
      </c>
    </row>
    <row r="269" spans="1:1" x14ac:dyDescent="0.25">
      <c r="A269">
        <v>269</v>
      </c>
    </row>
    <row r="270" spans="1:1" x14ac:dyDescent="0.25">
      <c r="A270">
        <v>270</v>
      </c>
    </row>
    <row r="271" spans="1:1" x14ac:dyDescent="0.25">
      <c r="A271">
        <v>271</v>
      </c>
    </row>
    <row r="272" spans="1:1" x14ac:dyDescent="0.25">
      <c r="A272">
        <v>272</v>
      </c>
    </row>
    <row r="273" spans="1:1" x14ac:dyDescent="0.25">
      <c r="A273">
        <v>273</v>
      </c>
    </row>
    <row r="274" spans="1:1" x14ac:dyDescent="0.25">
      <c r="A274">
        <v>274</v>
      </c>
    </row>
    <row r="275" spans="1:1" x14ac:dyDescent="0.25">
      <c r="A275">
        <v>275</v>
      </c>
    </row>
    <row r="276" spans="1:1" x14ac:dyDescent="0.25">
      <c r="A276">
        <v>276</v>
      </c>
    </row>
    <row r="277" spans="1:1" x14ac:dyDescent="0.25">
      <c r="A277">
        <v>277</v>
      </c>
    </row>
    <row r="278" spans="1:1" x14ac:dyDescent="0.25">
      <c r="A278">
        <v>278</v>
      </c>
    </row>
    <row r="279" spans="1:1" x14ac:dyDescent="0.25">
      <c r="A279">
        <v>279</v>
      </c>
    </row>
    <row r="280" spans="1:1" x14ac:dyDescent="0.25">
      <c r="A280">
        <v>280</v>
      </c>
    </row>
    <row r="281" spans="1:1" x14ac:dyDescent="0.25">
      <c r="A281">
        <v>281</v>
      </c>
    </row>
    <row r="282" spans="1:1" x14ac:dyDescent="0.25">
      <c r="A282">
        <v>282</v>
      </c>
    </row>
    <row r="283" spans="1:1" x14ac:dyDescent="0.25">
      <c r="A283">
        <v>283</v>
      </c>
    </row>
    <row r="284" spans="1:1" x14ac:dyDescent="0.25">
      <c r="A284">
        <v>284</v>
      </c>
    </row>
    <row r="285" spans="1:1" x14ac:dyDescent="0.25">
      <c r="A285">
        <v>285</v>
      </c>
    </row>
    <row r="286" spans="1:1" x14ac:dyDescent="0.25">
      <c r="A286">
        <v>286</v>
      </c>
    </row>
    <row r="287" spans="1:1" x14ac:dyDescent="0.25">
      <c r="A287">
        <v>287</v>
      </c>
    </row>
    <row r="288" spans="1:1" x14ac:dyDescent="0.25">
      <c r="A288">
        <v>288</v>
      </c>
    </row>
    <row r="289" spans="1:1" x14ac:dyDescent="0.25">
      <c r="A289">
        <v>289</v>
      </c>
    </row>
    <row r="290" spans="1:1" x14ac:dyDescent="0.25">
      <c r="A290">
        <v>290</v>
      </c>
    </row>
    <row r="291" spans="1:1" x14ac:dyDescent="0.25">
      <c r="A291">
        <v>291</v>
      </c>
    </row>
    <row r="292" spans="1:1" x14ac:dyDescent="0.25">
      <c r="A292">
        <v>292</v>
      </c>
    </row>
    <row r="293" spans="1:1" x14ac:dyDescent="0.25">
      <c r="A293">
        <v>293</v>
      </c>
    </row>
    <row r="294" spans="1:1" x14ac:dyDescent="0.25">
      <c r="A294">
        <v>294</v>
      </c>
    </row>
    <row r="295" spans="1:1" x14ac:dyDescent="0.25">
      <c r="A295">
        <v>295</v>
      </c>
    </row>
    <row r="296" spans="1:1" x14ac:dyDescent="0.25">
      <c r="A296">
        <v>296</v>
      </c>
    </row>
    <row r="297" spans="1:1" x14ac:dyDescent="0.25">
      <c r="A297">
        <v>297</v>
      </c>
    </row>
    <row r="298" spans="1:1" x14ac:dyDescent="0.25">
      <c r="A298">
        <v>298</v>
      </c>
    </row>
    <row r="299" spans="1:1" x14ac:dyDescent="0.25">
      <c r="A299">
        <v>299</v>
      </c>
    </row>
    <row r="300" spans="1:1" x14ac:dyDescent="0.25">
      <c r="A300">
        <v>300</v>
      </c>
    </row>
    <row r="301" spans="1:1" x14ac:dyDescent="0.25">
      <c r="A301">
        <v>301</v>
      </c>
    </row>
    <row r="302" spans="1:1" x14ac:dyDescent="0.25">
      <c r="A302">
        <v>302</v>
      </c>
    </row>
    <row r="303" spans="1:1" x14ac:dyDescent="0.25">
      <c r="A303">
        <v>303</v>
      </c>
    </row>
    <row r="304" spans="1:1" x14ac:dyDescent="0.25">
      <c r="A304">
        <v>304</v>
      </c>
    </row>
    <row r="305" spans="1:1" x14ac:dyDescent="0.25">
      <c r="A305">
        <v>305</v>
      </c>
    </row>
    <row r="306" spans="1:1" x14ac:dyDescent="0.25">
      <c r="A306">
        <v>306</v>
      </c>
    </row>
    <row r="307" spans="1:1" x14ac:dyDescent="0.25">
      <c r="A307">
        <v>307</v>
      </c>
    </row>
    <row r="308" spans="1:1" x14ac:dyDescent="0.25">
      <c r="A308">
        <v>308</v>
      </c>
    </row>
    <row r="309" spans="1:1" x14ac:dyDescent="0.25">
      <c r="A309">
        <v>309</v>
      </c>
    </row>
    <row r="310" spans="1:1" x14ac:dyDescent="0.25">
      <c r="A310">
        <v>310</v>
      </c>
    </row>
    <row r="311" spans="1:1" x14ac:dyDescent="0.25">
      <c r="A311">
        <v>311</v>
      </c>
    </row>
    <row r="312" spans="1:1" x14ac:dyDescent="0.25">
      <c r="A312">
        <v>312</v>
      </c>
    </row>
    <row r="313" spans="1:1" x14ac:dyDescent="0.25">
      <c r="A313">
        <v>313</v>
      </c>
    </row>
    <row r="314" spans="1:1" x14ac:dyDescent="0.25">
      <c r="A314">
        <v>314</v>
      </c>
    </row>
    <row r="315" spans="1:1" x14ac:dyDescent="0.25">
      <c r="A315">
        <v>315</v>
      </c>
    </row>
    <row r="316" spans="1:1" x14ac:dyDescent="0.25">
      <c r="A316">
        <v>316</v>
      </c>
    </row>
    <row r="317" spans="1:1" x14ac:dyDescent="0.25">
      <c r="A317">
        <v>317</v>
      </c>
    </row>
    <row r="318" spans="1:1" x14ac:dyDescent="0.25">
      <c r="A318">
        <v>318</v>
      </c>
    </row>
    <row r="319" spans="1:1" x14ac:dyDescent="0.25">
      <c r="A319">
        <v>319</v>
      </c>
    </row>
    <row r="320" spans="1:1" x14ac:dyDescent="0.25">
      <c r="A320">
        <v>320</v>
      </c>
    </row>
    <row r="321" spans="1:1" x14ac:dyDescent="0.25">
      <c r="A321">
        <v>321</v>
      </c>
    </row>
    <row r="322" spans="1:1" x14ac:dyDescent="0.25">
      <c r="A322">
        <v>322</v>
      </c>
    </row>
    <row r="323" spans="1:1" x14ac:dyDescent="0.25">
      <c r="A323">
        <v>323</v>
      </c>
    </row>
    <row r="324" spans="1:1" x14ac:dyDescent="0.25">
      <c r="A324">
        <v>324</v>
      </c>
    </row>
    <row r="325" spans="1:1" x14ac:dyDescent="0.25">
      <c r="A325">
        <v>325</v>
      </c>
    </row>
    <row r="326" spans="1:1" x14ac:dyDescent="0.25">
      <c r="A326">
        <v>326</v>
      </c>
    </row>
    <row r="327" spans="1:1" x14ac:dyDescent="0.25">
      <c r="A327">
        <v>327</v>
      </c>
    </row>
    <row r="328" spans="1:1" x14ac:dyDescent="0.25">
      <c r="A328">
        <v>328</v>
      </c>
    </row>
    <row r="329" spans="1:1" x14ac:dyDescent="0.25">
      <c r="A329">
        <v>329</v>
      </c>
    </row>
    <row r="330" spans="1:1" x14ac:dyDescent="0.25">
      <c r="A330">
        <v>330</v>
      </c>
    </row>
    <row r="331" spans="1:1" x14ac:dyDescent="0.25">
      <c r="A331">
        <v>331</v>
      </c>
    </row>
    <row r="332" spans="1:1" x14ac:dyDescent="0.25">
      <c r="A332">
        <v>332</v>
      </c>
    </row>
    <row r="333" spans="1:1" x14ac:dyDescent="0.25">
      <c r="A333">
        <v>333</v>
      </c>
    </row>
    <row r="334" spans="1:1" x14ac:dyDescent="0.25">
      <c r="A334">
        <v>334</v>
      </c>
    </row>
    <row r="335" spans="1:1" x14ac:dyDescent="0.25">
      <c r="A335">
        <v>335</v>
      </c>
    </row>
    <row r="336" spans="1:1" x14ac:dyDescent="0.25">
      <c r="A336">
        <v>336</v>
      </c>
    </row>
    <row r="337" spans="1:1" x14ac:dyDescent="0.25">
      <c r="A337">
        <v>337</v>
      </c>
    </row>
    <row r="338" spans="1:1" x14ac:dyDescent="0.25">
      <c r="A338">
        <v>338</v>
      </c>
    </row>
    <row r="339" spans="1:1" x14ac:dyDescent="0.25">
      <c r="A339">
        <v>339</v>
      </c>
    </row>
    <row r="340" spans="1:1" x14ac:dyDescent="0.25">
      <c r="A340">
        <v>340</v>
      </c>
    </row>
    <row r="341" spans="1:1" x14ac:dyDescent="0.25">
      <c r="A341">
        <v>341</v>
      </c>
    </row>
    <row r="342" spans="1:1" x14ac:dyDescent="0.25">
      <c r="A342">
        <v>342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342"/>
  <sheetViews>
    <sheetView workbookViewId="0">
      <pane ySplit="1" topLeftCell="A2" activePane="bottomLeft" state="frozen"/>
      <selection pane="bottomLeft" activeCell="M7" sqref="M7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900</v>
      </c>
      <c r="C2">
        <v>18.667110000000001</v>
      </c>
      <c r="D2">
        <f t="shared" ref="D2:D65" si="0">C2/100</f>
        <v>0.18667110000000001</v>
      </c>
      <c r="E2">
        <f t="shared" ref="E2:E65" si="1">((1-D2)^2)/(2*D2)</f>
        <v>1.771843364010846</v>
      </c>
      <c r="F2">
        <f t="shared" ref="F2:F65" si="2">1240/B2</f>
        <v>1.3777777777777778</v>
      </c>
      <c r="G2">
        <f>(E2)^2</f>
        <v>3.1394289065892713</v>
      </c>
      <c r="H2">
        <f>(G3-G2)/(F3-F2)</f>
        <v>1237.1357332662155</v>
      </c>
      <c r="I2">
        <f t="shared" ref="I2:I65" si="3">$R$4*F2+$R$5</f>
        <v>-83.449081572710952</v>
      </c>
      <c r="J2">
        <f t="shared" ref="J2:J65" si="4">$O$10*F2+$O$11</f>
        <v>11.525774377000003</v>
      </c>
      <c r="L2" t="s">
        <v>9</v>
      </c>
      <c r="N2">
        <v>1.5</v>
      </c>
      <c r="O2">
        <f>MATCH(N2,F:F,1)</f>
        <v>16</v>
      </c>
      <c r="P2" t="s">
        <v>10</v>
      </c>
      <c r="R2">
        <v>3.5</v>
      </c>
      <c r="S2">
        <f>MATCH(R2,F:F,1)</f>
        <v>111</v>
      </c>
    </row>
    <row r="3" spans="1:19" x14ac:dyDescent="0.25">
      <c r="A3">
        <v>3</v>
      </c>
      <c r="B3">
        <v>895</v>
      </c>
      <c r="C3">
        <v>11.104161</v>
      </c>
      <c r="D3">
        <f t="shared" si="0"/>
        <v>0.11104161</v>
      </c>
      <c r="E3">
        <f t="shared" si="1"/>
        <v>3.5583373617844343</v>
      </c>
      <c r="F3">
        <f t="shared" si="2"/>
        <v>1.3854748603351956</v>
      </c>
      <c r="G3">
        <f t="shared" ref="G3:G66" si="5">(E3)^2</f>
        <v>12.661764780271008</v>
      </c>
      <c r="H3">
        <f t="shared" ref="H3:H66" si="6">(G4-G3)/(F4-F3)</f>
        <v>-522.77789481173545</v>
      </c>
      <c r="I3">
        <f t="shared" si="3"/>
        <v>-82.394509251680489</v>
      </c>
      <c r="J3">
        <f t="shared" si="4"/>
        <v>11.646447697243515</v>
      </c>
    </row>
    <row r="4" spans="1:19" x14ac:dyDescent="0.25">
      <c r="A4">
        <v>4</v>
      </c>
      <c r="B4">
        <v>890</v>
      </c>
      <c r="C4">
        <v>12.931011</v>
      </c>
      <c r="D4">
        <f t="shared" si="0"/>
        <v>0.12931011000000001</v>
      </c>
      <c r="E4">
        <f t="shared" si="1"/>
        <v>2.9313287435460844</v>
      </c>
      <c r="F4">
        <f t="shared" si="2"/>
        <v>1.3932584269662922</v>
      </c>
      <c r="G4">
        <f t="shared" si="5"/>
        <v>8.5926882027394651</v>
      </c>
      <c r="H4">
        <f t="shared" si="6"/>
        <v>141.3980689466386</v>
      </c>
      <c r="I4">
        <f t="shared" si="3"/>
        <v>-81.32808780344746</v>
      </c>
      <c r="J4">
        <f t="shared" si="4"/>
        <v>11.76847689748976</v>
      </c>
      <c r="L4" t="s">
        <v>11</v>
      </c>
      <c r="M4" t="s">
        <v>12</v>
      </c>
      <c r="N4" t="s">
        <v>13</v>
      </c>
      <c r="O4">
        <f>VLOOKUP(M6,A:H,6,FALSE)</f>
        <v>2.1946902654867255</v>
      </c>
      <c r="P4" t="s">
        <v>14</v>
      </c>
      <c r="Q4" t="s">
        <v>15</v>
      </c>
      <c r="R4">
        <f>VLOOKUP(M6,A:J,8,FALSE)</f>
        <v>137.00935557903597</v>
      </c>
    </row>
    <row r="5" spans="1:19" x14ac:dyDescent="0.25">
      <c r="A5">
        <v>5</v>
      </c>
      <c r="B5">
        <v>885</v>
      </c>
      <c r="C5">
        <v>12.33433</v>
      </c>
      <c r="D5">
        <f t="shared" si="0"/>
        <v>0.12334329999999999</v>
      </c>
      <c r="E5">
        <f t="shared" si="1"/>
        <v>3.115398119131279</v>
      </c>
      <c r="F5">
        <f t="shared" si="2"/>
        <v>1.4011299435028248</v>
      </c>
      <c r="G5">
        <f t="shared" si="5"/>
        <v>9.7057054406867103</v>
      </c>
      <c r="H5">
        <f t="shared" si="6"/>
        <v>-415.52520715413584</v>
      </c>
      <c r="I5">
        <f t="shared" si="3"/>
        <v>-80.249616395347402</v>
      </c>
      <c r="J5">
        <f t="shared" si="4"/>
        <v>11.891884958755737</v>
      </c>
      <c r="L5">
        <f>MAX(INDEX(H:H,O2):INDEX(H:H,S2))</f>
        <v>143.32193851160531</v>
      </c>
      <c r="M5">
        <f>MATCH(L5,H:H,0)</f>
        <v>70</v>
      </c>
      <c r="N5" t="s">
        <v>16</v>
      </c>
      <c r="O5">
        <f>VLOOKUP(M6,A:H,7,FALSE)</f>
        <v>28.475571932759145</v>
      </c>
      <c r="Q5" t="s">
        <v>17</v>
      </c>
      <c r="R5">
        <f>O5-R4*O4</f>
        <v>-272.21752703716049</v>
      </c>
    </row>
    <row r="6" spans="1:19" x14ac:dyDescent="0.25">
      <c r="A6">
        <v>6</v>
      </c>
      <c r="B6">
        <v>880</v>
      </c>
      <c r="C6">
        <v>14.463172</v>
      </c>
      <c r="D6">
        <f t="shared" si="0"/>
        <v>0.14463171999999999</v>
      </c>
      <c r="E6">
        <f t="shared" si="1"/>
        <v>2.5293721682565846</v>
      </c>
      <c r="F6">
        <f t="shared" si="2"/>
        <v>1.4090909090909092</v>
      </c>
      <c r="G6">
        <f t="shared" si="5"/>
        <v>6.3977235655510158</v>
      </c>
      <c r="H6">
        <f t="shared" si="6"/>
        <v>-507.14132297671301</v>
      </c>
      <c r="I6">
        <f t="shared" si="3"/>
        <v>-79.158889630337086</v>
      </c>
      <c r="J6">
        <f t="shared" si="4"/>
        <v>12.016695384354284</v>
      </c>
      <c r="M6">
        <v>69</v>
      </c>
    </row>
    <row r="7" spans="1:19" x14ac:dyDescent="0.25">
      <c r="A7">
        <v>7</v>
      </c>
      <c r="B7">
        <v>875</v>
      </c>
      <c r="C7">
        <v>20.679372000000001</v>
      </c>
      <c r="D7">
        <f t="shared" si="0"/>
        <v>0.20679372000000001</v>
      </c>
      <c r="E7">
        <f t="shared" si="1"/>
        <v>1.5212652556166555</v>
      </c>
      <c r="F7">
        <f t="shared" si="2"/>
        <v>1.417142857142857</v>
      </c>
      <c r="G7">
        <f t="shared" si="5"/>
        <v>2.3142479779464082</v>
      </c>
      <c r="H7">
        <f t="shared" si="6"/>
        <v>3431.5349827580048</v>
      </c>
      <c r="I7">
        <f t="shared" si="3"/>
        <v>-78.055697416583826</v>
      </c>
      <c r="J7">
        <f t="shared" si="4"/>
        <v>12.142932214816808</v>
      </c>
      <c r="O7" t="s">
        <v>13</v>
      </c>
      <c r="P7" t="s">
        <v>18</v>
      </c>
    </row>
    <row r="8" spans="1:19" x14ac:dyDescent="0.25">
      <c r="A8">
        <v>8</v>
      </c>
      <c r="B8">
        <v>870</v>
      </c>
      <c r="C8">
        <v>-11.248894999999999</v>
      </c>
      <c r="D8">
        <f t="shared" si="0"/>
        <v>-0.11248894999999999</v>
      </c>
      <c r="E8">
        <f t="shared" si="1"/>
        <v>-5.5011255055367769</v>
      </c>
      <c r="F8">
        <f t="shared" si="2"/>
        <v>1.4252873563218391</v>
      </c>
      <c r="G8">
        <f t="shared" si="5"/>
        <v>30.262381827667259</v>
      </c>
      <c r="H8">
        <f t="shared" si="6"/>
        <v>13689.510764730485</v>
      </c>
      <c r="I8">
        <f t="shared" si="3"/>
        <v>-76.939824832557491</v>
      </c>
      <c r="J8">
        <f t="shared" si="4"/>
        <v>12.270620043330632</v>
      </c>
      <c r="L8" t="s">
        <v>19</v>
      </c>
      <c r="N8">
        <v>1.6</v>
      </c>
      <c r="O8">
        <f>VLOOKUP(N8,F:I,1,TRUE)</f>
        <v>1.6</v>
      </c>
      <c r="P8">
        <f>VLOOKUP(O8,F:I,2,FALSE)</f>
        <v>15.009729913062626</v>
      </c>
      <c r="R8" t="e">
        <f>INDEX(3,4)</f>
        <v>#REF!</v>
      </c>
    </row>
    <row r="9" spans="1:19" x14ac:dyDescent="0.25">
      <c r="A9">
        <v>9</v>
      </c>
      <c r="B9">
        <v>865</v>
      </c>
      <c r="C9">
        <v>3.8637350000000001</v>
      </c>
      <c r="D9">
        <f t="shared" si="0"/>
        <v>3.8637350000000001E-2</v>
      </c>
      <c r="E9">
        <f t="shared" si="1"/>
        <v>11.960164773399605</v>
      </c>
      <c r="F9">
        <f t="shared" si="2"/>
        <v>1.4335260115606936</v>
      </c>
      <c r="G9">
        <f t="shared" si="5"/>
        <v>143.04554140686881</v>
      </c>
      <c r="H9">
        <f t="shared" si="6"/>
        <v>-15606.439446415585</v>
      </c>
      <c r="I9">
        <f t="shared" si="3"/>
        <v>-75.811051987444188</v>
      </c>
      <c r="J9">
        <f t="shared" si="4"/>
        <v>12.399784031711667</v>
      </c>
      <c r="L9" t="s">
        <v>20</v>
      </c>
      <c r="N9">
        <v>1.9</v>
      </c>
      <c r="O9">
        <f>VLOOKUP(N9,F:I,1,TRUE)</f>
        <v>1.8931297709923665</v>
      </c>
      <c r="P9">
        <f>VLOOKUP(O9,F:I,2,FALSE)</f>
        <v>19.605359811013933</v>
      </c>
    </row>
    <row r="10" spans="1:19" x14ac:dyDescent="0.25">
      <c r="A10">
        <v>10</v>
      </c>
      <c r="B10">
        <v>860</v>
      </c>
      <c r="C10">
        <v>10.996218000000001</v>
      </c>
      <c r="D10">
        <f t="shared" si="0"/>
        <v>0.10996218000000001</v>
      </c>
      <c r="E10">
        <f t="shared" si="1"/>
        <v>3.6019989828791696</v>
      </c>
      <c r="F10">
        <f t="shared" si="2"/>
        <v>1.441860465116279</v>
      </c>
      <c r="G10">
        <f t="shared" si="5"/>
        <v>12.974396672662573</v>
      </c>
      <c r="H10">
        <f t="shared" si="6"/>
        <v>63.401836415610617</v>
      </c>
      <c r="I10">
        <f t="shared" si="3"/>
        <v>-74.669153876690046</v>
      </c>
      <c r="J10">
        <f t="shared" si="4"/>
        <v>12.53044992693434</v>
      </c>
      <c r="L10" t="s">
        <v>21</v>
      </c>
      <c r="N10" t="s">
        <v>17</v>
      </c>
      <c r="O10">
        <f>(P9-P8)/(O9-O8)</f>
        <v>15.677799912281804</v>
      </c>
    </row>
    <row r="11" spans="1:19" x14ac:dyDescent="0.25">
      <c r="A11">
        <v>11</v>
      </c>
      <c r="B11">
        <v>855</v>
      </c>
      <c r="C11">
        <v>10.819321</v>
      </c>
      <c r="D11">
        <f t="shared" si="0"/>
        <v>0.10819321</v>
      </c>
      <c r="E11">
        <f t="shared" si="1"/>
        <v>3.6754587034163424</v>
      </c>
      <c r="F11">
        <f t="shared" si="2"/>
        <v>1.4502923976608186</v>
      </c>
      <c r="G11">
        <f t="shared" si="5"/>
        <v>13.508996680518941</v>
      </c>
      <c r="H11">
        <f t="shared" si="6"/>
        <v>-23.023834448571613</v>
      </c>
      <c r="I11">
        <f t="shared" si="3"/>
        <v>-73.513900232476772</v>
      </c>
      <c r="J11">
        <f t="shared" si="4"/>
        <v>12.66264407824149</v>
      </c>
      <c r="L11" t="s">
        <v>22</v>
      </c>
      <c r="O11">
        <f>P8-O10*O8</f>
        <v>-10.074749946588261</v>
      </c>
    </row>
    <row r="12" spans="1:19" x14ac:dyDescent="0.25">
      <c r="A12">
        <v>12</v>
      </c>
      <c r="B12">
        <v>850</v>
      </c>
      <c r="C12">
        <v>10.883229999999999</v>
      </c>
      <c r="D12">
        <f t="shared" si="0"/>
        <v>0.10883229999999999</v>
      </c>
      <c r="E12">
        <f t="shared" si="1"/>
        <v>3.6486404749476491</v>
      </c>
      <c r="F12">
        <f t="shared" si="2"/>
        <v>1.4588235294117646</v>
      </c>
      <c r="G12">
        <f t="shared" si="5"/>
        <v>13.312577315426207</v>
      </c>
      <c r="H12">
        <f t="shared" si="6"/>
        <v>-16.612966733422496</v>
      </c>
      <c r="I12">
        <f t="shared" si="3"/>
        <v>-72.345055368919787</v>
      </c>
      <c r="J12">
        <f t="shared" si="4"/>
        <v>12.796393454858135</v>
      </c>
    </row>
    <row r="13" spans="1:19" x14ac:dyDescent="0.25">
      <c r="A13">
        <v>13</v>
      </c>
      <c r="B13">
        <v>845</v>
      </c>
      <c r="C13">
        <v>10.930676999999999</v>
      </c>
      <c r="D13">
        <f t="shared" si="0"/>
        <v>0.10930677</v>
      </c>
      <c r="E13">
        <f t="shared" si="1"/>
        <v>3.628935472010713</v>
      </c>
      <c r="F13">
        <f t="shared" si="2"/>
        <v>1.4674556213017751</v>
      </c>
      <c r="G13">
        <f t="shared" si="5"/>
        <v>13.169172660017617</v>
      </c>
      <c r="H13">
        <f t="shared" si="6"/>
        <v>11.472266552622733</v>
      </c>
      <c r="I13">
        <f t="shared" si="3"/>
        <v>-71.162378021770451</v>
      </c>
      <c r="J13">
        <f t="shared" si="4"/>
        <v>12.93172566433415</v>
      </c>
      <c r="L13" t="s">
        <v>23</v>
      </c>
      <c r="M13" s="1">
        <f>(R5-O11)/(O10-R4)</f>
        <v>2.1605490480198424</v>
      </c>
      <c r="N13" t="s">
        <v>24</v>
      </c>
    </row>
    <row r="14" spans="1:19" x14ac:dyDescent="0.25">
      <c r="A14">
        <v>14</v>
      </c>
      <c r="B14">
        <v>840</v>
      </c>
      <c r="C14">
        <v>10.897451</v>
      </c>
      <c r="D14">
        <f t="shared" si="0"/>
        <v>0.10897451</v>
      </c>
      <c r="E14">
        <f t="shared" si="1"/>
        <v>3.6427161903721346</v>
      </c>
      <c r="F14">
        <f t="shared" si="2"/>
        <v>1.4761904761904763</v>
      </c>
      <c r="G14">
        <f t="shared" si="5"/>
        <v>13.269381243599277</v>
      </c>
      <c r="H14">
        <f t="shared" si="6"/>
        <v>6.1281365151714482</v>
      </c>
      <c r="I14">
        <f t="shared" si="3"/>
        <v>-69.965621182393107</v>
      </c>
      <c r="J14">
        <f t="shared" si="4"/>
        <v>13.068668971542023</v>
      </c>
      <c r="L14" t="s">
        <v>25</v>
      </c>
      <c r="M14" s="1">
        <f>-R5/R4</f>
        <v>1.9868535684056086</v>
      </c>
      <c r="N14" t="s">
        <v>26</v>
      </c>
    </row>
    <row r="15" spans="1:19" x14ac:dyDescent="0.25">
      <c r="A15">
        <v>15</v>
      </c>
      <c r="B15">
        <v>835</v>
      </c>
      <c r="C15">
        <v>10.879626999999999</v>
      </c>
      <c r="D15">
        <f t="shared" si="0"/>
        <v>0.10879626999999999</v>
      </c>
      <c r="E15">
        <f t="shared" si="1"/>
        <v>3.6501439266526003</v>
      </c>
      <c r="F15">
        <f t="shared" si="2"/>
        <v>1.4850299401197604</v>
      </c>
      <c r="G15">
        <f t="shared" si="5"/>
        <v>13.323550685278864</v>
      </c>
      <c r="H15">
        <f t="shared" si="6"/>
        <v>21.892184983628255</v>
      </c>
      <c r="I15">
        <f t="shared" si="3"/>
        <v>-68.754531925777741</v>
      </c>
      <c r="J15">
        <f t="shared" si="4"/>
        <v>13.207252318357172</v>
      </c>
    </row>
    <row r="16" spans="1:19" x14ac:dyDescent="0.25">
      <c r="A16">
        <v>16</v>
      </c>
      <c r="B16">
        <v>830</v>
      </c>
      <c r="C16">
        <v>10.815970999999999</v>
      </c>
      <c r="D16">
        <f t="shared" si="0"/>
        <v>0.10815970999999999</v>
      </c>
      <c r="E16">
        <f t="shared" si="1"/>
        <v>3.6768733147827604</v>
      </c>
      <c r="F16">
        <f t="shared" si="2"/>
        <v>1.4939759036144578</v>
      </c>
      <c r="G16">
        <f t="shared" si="5"/>
        <v>13.519397372961564</v>
      </c>
      <c r="H16">
        <f t="shared" si="6"/>
        <v>5.9202285213491779</v>
      </c>
      <c r="I16">
        <f t="shared" si="3"/>
        <v>-67.528851232335683</v>
      </c>
      <c r="J16">
        <f t="shared" si="4"/>
        <v>13.347505344049614</v>
      </c>
    </row>
    <row r="17" spans="1:10" x14ac:dyDescent="0.25">
      <c r="A17">
        <v>17</v>
      </c>
      <c r="B17">
        <v>825</v>
      </c>
      <c r="C17">
        <v>10.798759</v>
      </c>
      <c r="D17">
        <f t="shared" si="0"/>
        <v>0.10798759000000001</v>
      </c>
      <c r="E17">
        <f t="shared" si="1"/>
        <v>3.6841554645029486</v>
      </c>
      <c r="F17">
        <f t="shared" si="2"/>
        <v>1.5030303030303029</v>
      </c>
      <c r="G17">
        <f t="shared" si="5"/>
        <v>13.573001486626938</v>
      </c>
      <c r="H17">
        <f t="shared" si="6"/>
        <v>0.93731477711363365</v>
      </c>
      <c r="I17">
        <f t="shared" si="3"/>
        <v>-66.288313803215544</v>
      </c>
      <c r="J17">
        <f t="shared" si="4"/>
        <v>13.489458406417116</v>
      </c>
    </row>
    <row r="18" spans="1:10" x14ac:dyDescent="0.25">
      <c r="A18">
        <v>18</v>
      </c>
      <c r="B18">
        <v>820</v>
      </c>
      <c r="C18">
        <v>10.796009</v>
      </c>
      <c r="D18">
        <f t="shared" si="0"/>
        <v>0.10796008999999999</v>
      </c>
      <c r="E18">
        <f t="shared" si="1"/>
        <v>3.6853211266904657</v>
      </c>
      <c r="F18">
        <f t="shared" si="2"/>
        <v>1.5121951219512195</v>
      </c>
      <c r="G18">
        <f t="shared" si="5"/>
        <v>13.581591806831083</v>
      </c>
      <c r="H18">
        <f t="shared" si="6"/>
        <v>22.304057780732759</v>
      </c>
      <c r="I18">
        <f t="shared" si="3"/>
        <v>-65.032647868862199</v>
      </c>
      <c r="J18">
        <f t="shared" si="4"/>
        <v>13.633142603691541</v>
      </c>
    </row>
    <row r="19" spans="1:10" x14ac:dyDescent="0.25">
      <c r="A19">
        <v>19</v>
      </c>
      <c r="B19">
        <v>815</v>
      </c>
      <c r="C19">
        <v>10.730451</v>
      </c>
      <c r="D19">
        <f t="shared" si="0"/>
        <v>0.10730451000000001</v>
      </c>
      <c r="E19">
        <f t="shared" si="1"/>
        <v>3.7132886486613663</v>
      </c>
      <c r="F19">
        <f t="shared" si="2"/>
        <v>1.5214723926380369</v>
      </c>
      <c r="G19">
        <f t="shared" si="5"/>
        <v>13.788512588277356</v>
      </c>
      <c r="H19">
        <f t="shared" si="6"/>
        <v>-0.65964759973484943</v>
      </c>
      <c r="I19">
        <f t="shared" si="3"/>
        <v>-63.761574990529056</v>
      </c>
      <c r="J19">
        <f t="shared" si="4"/>
        <v>13.77858979725154</v>
      </c>
    </row>
    <row r="20" spans="1:10" x14ac:dyDescent="0.25">
      <c r="A20">
        <v>20</v>
      </c>
      <c r="B20">
        <v>810</v>
      </c>
      <c r="C20">
        <v>10.732395</v>
      </c>
      <c r="D20">
        <f t="shared" si="0"/>
        <v>0.10732395</v>
      </c>
      <c r="E20">
        <f t="shared" si="1"/>
        <v>3.7124543507931009</v>
      </c>
      <c r="F20">
        <f t="shared" si="2"/>
        <v>1.5308641975308641</v>
      </c>
      <c r="G20">
        <f t="shared" si="5"/>
        <v>13.782317306722625</v>
      </c>
      <c r="H20">
        <f t="shared" si="6"/>
        <v>-2.8326560100961142</v>
      </c>
      <c r="I20">
        <f t="shared" si="3"/>
        <v>-62.474809854438774</v>
      </c>
      <c r="J20">
        <f t="shared" si="4"/>
        <v>13.925832635176475</v>
      </c>
    </row>
    <row r="21" spans="1:10" x14ac:dyDescent="0.25">
      <c r="A21">
        <v>21</v>
      </c>
      <c r="B21">
        <v>805</v>
      </c>
      <c r="C21">
        <v>10.74086</v>
      </c>
      <c r="D21">
        <f t="shared" si="0"/>
        <v>0.10740859999999999</v>
      </c>
      <c r="E21">
        <f t="shared" si="1"/>
        <v>3.7088250259009059</v>
      </c>
      <c r="F21">
        <f t="shared" si="2"/>
        <v>1.5403726708074534</v>
      </c>
      <c r="G21">
        <f t="shared" si="5"/>
        <v>13.755383072748856</v>
      </c>
      <c r="H21">
        <f t="shared" si="6"/>
        <v>35.573639201840635</v>
      </c>
      <c r="I21">
        <f t="shared" si="3"/>
        <v>-61.172060058272791</v>
      </c>
      <c r="J21">
        <f t="shared" si="4"/>
        <v>14.07490457667812</v>
      </c>
    </row>
    <row r="22" spans="1:10" x14ac:dyDescent="0.25">
      <c r="A22">
        <v>22</v>
      </c>
      <c r="B22">
        <v>800</v>
      </c>
      <c r="C22">
        <v>10.634817999999999</v>
      </c>
      <c r="D22">
        <f t="shared" si="0"/>
        <v>0.10634817999999999</v>
      </c>
      <c r="E22">
        <f t="shared" si="1"/>
        <v>3.7547120006628814</v>
      </c>
      <c r="F22">
        <f t="shared" si="2"/>
        <v>1.55</v>
      </c>
      <c r="G22">
        <f t="shared" si="5"/>
        <v>14.097862207921857</v>
      </c>
      <c r="H22">
        <f t="shared" si="6"/>
        <v>15.839853517030258</v>
      </c>
      <c r="I22">
        <f t="shared" si="3"/>
        <v>-59.853025889654731</v>
      </c>
      <c r="J22">
        <f t="shared" si="4"/>
        <v>14.225839917448537</v>
      </c>
    </row>
    <row r="23" spans="1:10" x14ac:dyDescent="0.25">
      <c r="A23">
        <v>23</v>
      </c>
      <c r="B23">
        <v>795</v>
      </c>
      <c r="C23">
        <v>10.58811</v>
      </c>
      <c r="D23">
        <f t="shared" si="0"/>
        <v>0.10588110000000001</v>
      </c>
      <c r="E23">
        <f t="shared" si="1"/>
        <v>3.7752186525131024</v>
      </c>
      <c r="F23">
        <f t="shared" si="2"/>
        <v>1.5597484276729561</v>
      </c>
      <c r="G23">
        <f t="shared" si="5"/>
        <v>14.252275874282844</v>
      </c>
      <c r="H23">
        <f t="shared" si="6"/>
        <v>23.926770358316475</v>
      </c>
      <c r="I23">
        <f t="shared" si="3"/>
        <v>-58.517400096274201</v>
      </c>
      <c r="J23">
        <f t="shared" si="4"/>
        <v>14.378673815964492</v>
      </c>
    </row>
    <row r="24" spans="1:10" x14ac:dyDescent="0.25">
      <c r="A24">
        <v>24</v>
      </c>
      <c r="B24">
        <v>790</v>
      </c>
      <c r="C24">
        <v>10.517937999999999</v>
      </c>
      <c r="D24">
        <f t="shared" si="0"/>
        <v>0.10517937999999999</v>
      </c>
      <c r="E24">
        <f t="shared" si="1"/>
        <v>3.8063731787408539</v>
      </c>
      <c r="F24">
        <f t="shared" si="2"/>
        <v>1.5696202531645569</v>
      </c>
      <c r="G24">
        <f t="shared" si="5"/>
        <v>14.488476775837752</v>
      </c>
      <c r="H24">
        <f t="shared" si="6"/>
        <v>14.36261264289606</v>
      </c>
      <c r="I24">
        <f t="shared" si="3"/>
        <v>-57.164867647281255</v>
      </c>
      <c r="J24">
        <f t="shared" si="4"/>
        <v>14.533442320790771</v>
      </c>
    </row>
    <row r="25" spans="1:10" x14ac:dyDescent="0.25">
      <c r="A25">
        <v>25</v>
      </c>
      <c r="B25">
        <v>785</v>
      </c>
      <c r="C25">
        <v>10.476012000000001</v>
      </c>
      <c r="D25">
        <f t="shared" si="0"/>
        <v>0.10476012000000001</v>
      </c>
      <c r="E25">
        <f t="shared" si="1"/>
        <v>3.8251886440298764</v>
      </c>
      <c r="F25">
        <f t="shared" si="2"/>
        <v>1.5796178343949046</v>
      </c>
      <c r="G25">
        <f t="shared" si="5"/>
        <v>14.632068162415123</v>
      </c>
      <c r="H25">
        <f t="shared" si="6"/>
        <v>30.808326022035295</v>
      </c>
      <c r="I25">
        <f t="shared" si="3"/>
        <v>-55.79510548556226</v>
      </c>
      <c r="J25">
        <f t="shared" si="4"/>
        <v>14.690182398926948</v>
      </c>
    </row>
    <row r="26" spans="1:10" x14ac:dyDescent="0.25">
      <c r="A26">
        <v>26</v>
      </c>
      <c r="B26">
        <v>780</v>
      </c>
      <c r="C26">
        <v>10.386768999999999</v>
      </c>
      <c r="D26">
        <f t="shared" si="0"/>
        <v>0.10386769</v>
      </c>
      <c r="E26">
        <f t="shared" si="1"/>
        <v>3.8657503455883933</v>
      </c>
      <c r="F26">
        <f t="shared" si="2"/>
        <v>1.5897435897435896</v>
      </c>
      <c r="G26">
        <f t="shared" si="5"/>
        <v>14.944025734416782</v>
      </c>
      <c r="H26">
        <f t="shared" si="6"/>
        <v>6.4061574179697702</v>
      </c>
      <c r="I26">
        <f t="shared" si="3"/>
        <v>-54.407782270487928</v>
      </c>
      <c r="J26">
        <f t="shared" si="4"/>
        <v>14.848931965244349</v>
      </c>
    </row>
    <row r="27" spans="1:10" x14ac:dyDescent="0.25">
      <c r="A27">
        <v>27</v>
      </c>
      <c r="B27">
        <v>775</v>
      </c>
      <c r="C27">
        <v>10.368285999999999</v>
      </c>
      <c r="D27">
        <f t="shared" si="0"/>
        <v>0.10368285999999999</v>
      </c>
      <c r="E27">
        <f t="shared" si="1"/>
        <v>3.8742392689485023</v>
      </c>
      <c r="F27">
        <f t="shared" si="2"/>
        <v>1.6</v>
      </c>
      <c r="G27">
        <f t="shared" si="5"/>
        <v>15.009729913062626</v>
      </c>
      <c r="H27">
        <f t="shared" si="6"/>
        <v>12.662858480077618</v>
      </c>
      <c r="I27">
        <f t="shared" si="3"/>
        <v>-53.002558110702921</v>
      </c>
      <c r="J27">
        <f t="shared" si="4"/>
        <v>15.009729913062626</v>
      </c>
    </row>
    <row r="28" spans="1:10" x14ac:dyDescent="0.25">
      <c r="A28">
        <v>28</v>
      </c>
      <c r="B28">
        <v>770</v>
      </c>
      <c r="C28">
        <v>10.331595999999999</v>
      </c>
      <c r="D28">
        <f t="shared" si="0"/>
        <v>0.10331596</v>
      </c>
      <c r="E28">
        <f t="shared" si="1"/>
        <v>3.8911813217954014</v>
      </c>
      <c r="F28">
        <f t="shared" si="2"/>
        <v>1.6103896103896105</v>
      </c>
      <c r="G28">
        <f t="shared" si="5"/>
        <v>15.141292079089407</v>
      </c>
      <c r="H28">
        <f t="shared" si="6"/>
        <v>26.615577910837146</v>
      </c>
      <c r="I28">
        <f t="shared" si="3"/>
        <v>-51.57908428650515</v>
      </c>
      <c r="J28">
        <f t="shared" si="4"/>
        <v>15.172616145917504</v>
      </c>
    </row>
    <row r="29" spans="1:10" x14ac:dyDescent="0.25">
      <c r="A29">
        <v>29</v>
      </c>
      <c r="B29">
        <v>765</v>
      </c>
      <c r="C29">
        <v>10.254856</v>
      </c>
      <c r="D29">
        <f t="shared" si="0"/>
        <v>0.10254856</v>
      </c>
      <c r="E29">
        <f t="shared" si="1"/>
        <v>3.9270131494682792</v>
      </c>
      <c r="F29">
        <f t="shared" si="2"/>
        <v>1.6209150326797386</v>
      </c>
      <c r="G29">
        <f t="shared" si="5"/>
        <v>15.421432276096773</v>
      </c>
      <c r="H29">
        <f t="shared" si="6"/>
        <v>8.6049212147193366</v>
      </c>
      <c r="I29">
        <f t="shared" si="3"/>
        <v>-50.137002961337487</v>
      </c>
      <c r="J29">
        <f t="shared" si="4"/>
        <v>15.337631610574403</v>
      </c>
    </row>
    <row r="30" spans="1:10" x14ac:dyDescent="0.25">
      <c r="A30">
        <v>30</v>
      </c>
      <c r="B30">
        <v>760</v>
      </c>
      <c r="C30">
        <v>10.230119</v>
      </c>
      <c r="D30">
        <f t="shared" si="0"/>
        <v>0.10230119</v>
      </c>
      <c r="E30">
        <f t="shared" si="1"/>
        <v>3.9386792737964047</v>
      </c>
      <c r="F30">
        <f t="shared" si="2"/>
        <v>1.631578947368421</v>
      </c>
      <c r="G30">
        <f t="shared" si="5"/>
        <v>15.513194421833374</v>
      </c>
      <c r="H30">
        <f t="shared" si="6"/>
        <v>15.351613111045747</v>
      </c>
      <c r="I30">
        <f t="shared" si="3"/>
        <v>-48.675946881891292</v>
      </c>
      <c r="J30">
        <f t="shared" si="4"/>
        <v>15.504818331345207</v>
      </c>
    </row>
    <row r="31" spans="1:10" x14ac:dyDescent="0.25">
      <c r="A31">
        <v>31</v>
      </c>
      <c r="B31">
        <v>755</v>
      </c>
      <c r="C31">
        <v>10.185890000000001</v>
      </c>
      <c r="D31">
        <f t="shared" si="0"/>
        <v>0.1018589</v>
      </c>
      <c r="E31">
        <f t="shared" si="1"/>
        <v>3.9596806735062429</v>
      </c>
      <c r="F31">
        <f t="shared" si="2"/>
        <v>1.6423841059602649</v>
      </c>
      <c r="G31">
        <f t="shared" si="5"/>
        <v>15.679071036138852</v>
      </c>
      <c r="H31">
        <f t="shared" si="6"/>
        <v>26.169583621292674</v>
      </c>
      <c r="I31">
        <f t="shared" si="3"/>
        <v>-47.195539066293492</v>
      </c>
      <c r="J31">
        <f t="shared" si="4"/>
        <v>15.674219445768609</v>
      </c>
    </row>
    <row r="32" spans="1:10" x14ac:dyDescent="0.25">
      <c r="A32">
        <v>32</v>
      </c>
      <c r="B32">
        <v>750</v>
      </c>
      <c r="C32">
        <v>10.110929</v>
      </c>
      <c r="D32">
        <f t="shared" si="0"/>
        <v>0.10110929</v>
      </c>
      <c r="E32">
        <f t="shared" si="1"/>
        <v>3.9956986569894024</v>
      </c>
      <c r="F32">
        <f t="shared" si="2"/>
        <v>1.6533333333333333</v>
      </c>
      <c r="G32">
        <f t="shared" si="5"/>
        <v>15.965607757466914</v>
      </c>
      <c r="H32">
        <f t="shared" si="6"/>
        <v>6.6569883837633164</v>
      </c>
      <c r="I32">
        <f t="shared" si="3"/>
        <v>-45.695392479821038</v>
      </c>
      <c r="J32">
        <f t="shared" si="4"/>
        <v>15.845879241717656</v>
      </c>
    </row>
    <row r="33" spans="1:10" x14ac:dyDescent="0.25">
      <c r="A33">
        <v>33</v>
      </c>
      <c r="B33">
        <v>745</v>
      </c>
      <c r="C33">
        <v>10.091893000000001</v>
      </c>
      <c r="D33">
        <f t="shared" si="0"/>
        <v>0.10091893</v>
      </c>
      <c r="E33">
        <f t="shared" si="1"/>
        <v>4.0049313366300305</v>
      </c>
      <c r="F33">
        <f t="shared" si="2"/>
        <v>1.6644295302013423</v>
      </c>
      <c r="G33">
        <f t="shared" si="5"/>
        <v>16.039475011121201</v>
      </c>
      <c r="H33">
        <f t="shared" si="6"/>
        <v>30.136489036879105</v>
      </c>
      <c r="I33">
        <f t="shared" si="3"/>
        <v>-44.175109697556991</v>
      </c>
      <c r="J33">
        <f t="shared" si="4"/>
        <v>16.019843196001588</v>
      </c>
    </row>
    <row r="34" spans="1:10" x14ac:dyDescent="0.25">
      <c r="A34">
        <v>34</v>
      </c>
      <c r="B34">
        <v>740</v>
      </c>
      <c r="C34">
        <v>10.006017999999999</v>
      </c>
      <c r="D34">
        <f t="shared" si="0"/>
        <v>0.10006018</v>
      </c>
      <c r="E34">
        <f t="shared" si="1"/>
        <v>4.0470228997271063</v>
      </c>
      <c r="F34">
        <f t="shared" si="2"/>
        <v>1.6756756756756757</v>
      </c>
      <c r="G34">
        <f t="shared" si="5"/>
        <v>16.378394350915595</v>
      </c>
      <c r="H34">
        <f t="shared" si="6"/>
        <v>-6.1068181088632194</v>
      </c>
      <c r="I34">
        <f t="shared" si="3"/>
        <v>-42.634282553370497</v>
      </c>
      <c r="J34">
        <f t="shared" si="4"/>
        <v>16.1961580145326</v>
      </c>
    </row>
    <row r="35" spans="1:10" x14ac:dyDescent="0.25">
      <c r="A35">
        <v>35</v>
      </c>
      <c r="B35">
        <v>735</v>
      </c>
      <c r="C35">
        <v>10.023463</v>
      </c>
      <c r="D35">
        <f t="shared" si="0"/>
        <v>0.10023462999999999</v>
      </c>
      <c r="E35">
        <f t="shared" si="1"/>
        <v>4.0384132761862688</v>
      </c>
      <c r="F35">
        <f t="shared" si="2"/>
        <v>1.6870748299319729</v>
      </c>
      <c r="G35">
        <f t="shared" si="5"/>
        <v>16.308781789277514</v>
      </c>
      <c r="H35">
        <f t="shared" si="6"/>
        <v>5.6070748238889117</v>
      </c>
      <c r="I35">
        <f t="shared" si="3"/>
        <v>-41.072491774569187</v>
      </c>
      <c r="J35">
        <f t="shared" si="4"/>
        <v>16.374871674132066</v>
      </c>
    </row>
    <row r="36" spans="1:10" x14ac:dyDescent="0.25">
      <c r="A36">
        <v>36</v>
      </c>
      <c r="B36">
        <v>730</v>
      </c>
      <c r="C36">
        <v>10.007223</v>
      </c>
      <c r="D36">
        <f t="shared" si="0"/>
        <v>0.10007223</v>
      </c>
      <c r="E36">
        <f t="shared" si="1"/>
        <v>4.0464272217036283</v>
      </c>
      <c r="F36">
        <f t="shared" si="2"/>
        <v>1.6986301369863013</v>
      </c>
      <c r="G36">
        <f t="shared" si="5"/>
        <v>16.373573260544145</v>
      </c>
      <c r="H36">
        <f t="shared" si="6"/>
        <v>39.832236975587584</v>
      </c>
      <c r="I36">
        <f t="shared" si="3"/>
        <v>-39.489306601537777</v>
      </c>
      <c r="J36">
        <f t="shared" si="4"/>
        <v>16.556033466054799</v>
      </c>
    </row>
    <row r="37" spans="1:10" x14ac:dyDescent="0.25">
      <c r="A37">
        <v>37</v>
      </c>
      <c r="B37">
        <v>725</v>
      </c>
      <c r="C37">
        <v>9.8927289999999992</v>
      </c>
      <c r="D37">
        <f t="shared" si="0"/>
        <v>9.8927289999999987E-2</v>
      </c>
      <c r="E37">
        <f t="shared" si="1"/>
        <v>4.1036807371694106</v>
      </c>
      <c r="F37">
        <f t="shared" si="2"/>
        <v>1.710344827586207</v>
      </c>
      <c r="G37">
        <f t="shared" si="5"/>
        <v>16.840195592615277</v>
      </c>
      <c r="H37">
        <f t="shared" si="6"/>
        <v>8.3353142313388169</v>
      </c>
      <c r="I37">
        <f t="shared" si="3"/>
        <v>-37.884284391636896</v>
      </c>
      <c r="J37">
        <f t="shared" si="4"/>
        <v>16.739694041314415</v>
      </c>
    </row>
    <row r="38" spans="1:10" x14ac:dyDescent="0.25">
      <c r="A38">
        <v>38</v>
      </c>
      <c r="B38">
        <v>720</v>
      </c>
      <c r="C38">
        <v>9.8689780000000003</v>
      </c>
      <c r="D38">
        <f t="shared" si="0"/>
        <v>9.8689780000000005E-2</v>
      </c>
      <c r="E38">
        <f t="shared" si="1"/>
        <v>4.1157256236484088</v>
      </c>
      <c r="F38">
        <f t="shared" si="2"/>
        <v>1.7222222222222223</v>
      </c>
      <c r="G38">
        <f t="shared" si="5"/>
        <v>16.939197409156083</v>
      </c>
      <c r="H38">
        <f t="shared" si="6"/>
        <v>21.027689254618014</v>
      </c>
      <c r="I38">
        <f t="shared" si="3"/>
        <v>-36.256970206598538</v>
      </c>
      <c r="J38">
        <f t="shared" si="4"/>
        <v>16.925905457897073</v>
      </c>
    </row>
    <row r="39" spans="1:10" x14ac:dyDescent="0.25">
      <c r="A39">
        <v>39</v>
      </c>
      <c r="B39">
        <v>715</v>
      </c>
      <c r="C39">
        <v>9.8090530000000005</v>
      </c>
      <c r="D39">
        <f t="shared" si="0"/>
        <v>9.8090530000000009E-2</v>
      </c>
      <c r="E39">
        <f t="shared" si="1"/>
        <v>4.1463772908336862</v>
      </c>
      <c r="F39">
        <f t="shared" si="2"/>
        <v>1.7342657342657342</v>
      </c>
      <c r="G39">
        <f t="shared" si="5"/>
        <v>17.1924446379413</v>
      </c>
      <c r="H39">
        <f t="shared" si="6"/>
        <v>8.0634363305038157</v>
      </c>
      <c r="I39">
        <f t="shared" si="3"/>
        <v>-34.606896382608625</v>
      </c>
      <c r="J39">
        <f t="shared" si="4"/>
        <v>17.114721229956402</v>
      </c>
    </row>
    <row r="40" spans="1:10" x14ac:dyDescent="0.25">
      <c r="A40">
        <v>40</v>
      </c>
      <c r="B40">
        <v>710</v>
      </c>
      <c r="C40">
        <v>9.7860659999999999</v>
      </c>
      <c r="D40">
        <f t="shared" si="0"/>
        <v>9.7860660000000002E-2</v>
      </c>
      <c r="E40">
        <f t="shared" si="1"/>
        <v>4.1582357444535711</v>
      </c>
      <c r="F40">
        <f t="shared" si="2"/>
        <v>1.7464788732394365</v>
      </c>
      <c r="G40">
        <f t="shared" si="5"/>
        <v>17.290924506451343</v>
      </c>
      <c r="H40">
        <f t="shared" si="6"/>
        <v>15.60213993417443</v>
      </c>
      <c r="I40">
        <f t="shared" si="3"/>
        <v>-32.933582082224461</v>
      </c>
      <c r="J40">
        <f t="shared" si="4"/>
        <v>17.306196379086998</v>
      </c>
    </row>
    <row r="41" spans="1:10" x14ac:dyDescent="0.25">
      <c r="A41">
        <v>41</v>
      </c>
      <c r="B41">
        <v>705</v>
      </c>
      <c r="C41">
        <v>9.7414590000000008</v>
      </c>
      <c r="D41">
        <f t="shared" si="0"/>
        <v>9.7414590000000009E-2</v>
      </c>
      <c r="E41">
        <f t="shared" si="1"/>
        <v>4.1814086696092856</v>
      </c>
      <c r="F41">
        <f t="shared" si="2"/>
        <v>1.7588652482269505</v>
      </c>
      <c r="G41">
        <f t="shared" si="5"/>
        <v>17.484178462283694</v>
      </c>
      <c r="H41">
        <f t="shared" si="6"/>
        <v>21.955059381079881</v>
      </c>
      <c r="I41">
        <f t="shared" si="3"/>
        <v>-31.236532827224863</v>
      </c>
      <c r="J41">
        <f t="shared" si="4"/>
        <v>17.50038748777974</v>
      </c>
    </row>
    <row r="42" spans="1:10" x14ac:dyDescent="0.25">
      <c r="A42">
        <v>42</v>
      </c>
      <c r="B42">
        <v>700</v>
      </c>
      <c r="C42">
        <v>9.6789159999999992</v>
      </c>
      <c r="D42">
        <f t="shared" si="0"/>
        <v>9.6789159999999985E-2</v>
      </c>
      <c r="E42">
        <f t="shared" si="1"/>
        <v>4.2142623279998812</v>
      </c>
      <c r="F42">
        <f t="shared" si="2"/>
        <v>1.7714285714285714</v>
      </c>
      <c r="G42">
        <f t="shared" si="5"/>
        <v>17.760006969198979</v>
      </c>
      <c r="H42">
        <f t="shared" si="6"/>
        <v>10.281515354500755</v>
      </c>
      <c r="I42">
        <f t="shared" si="3"/>
        <v>-29.515240011439658</v>
      </c>
      <c r="J42">
        <f t="shared" si="4"/>
        <v>17.697352755168076</v>
      </c>
    </row>
    <row r="43" spans="1:10" x14ac:dyDescent="0.25">
      <c r="A43">
        <v>43</v>
      </c>
      <c r="B43">
        <v>695</v>
      </c>
      <c r="C43">
        <v>9.6496569999999995</v>
      </c>
      <c r="D43">
        <f t="shared" si="0"/>
        <v>9.649656999999999E-2</v>
      </c>
      <c r="E43">
        <f t="shared" si="1"/>
        <v>4.2297796078231844</v>
      </c>
      <c r="F43">
        <f t="shared" si="2"/>
        <v>1.7841726618705036</v>
      </c>
      <c r="G43">
        <f t="shared" si="5"/>
        <v>17.891035530756852</v>
      </c>
      <c r="H43">
        <f t="shared" si="6"/>
        <v>8.4306643991572017</v>
      </c>
      <c r="I43">
        <f t="shared" si="3"/>
        <v>-27.769180392549544</v>
      </c>
      <c r="J43">
        <f t="shared" si="4"/>
        <v>17.897152055180712</v>
      </c>
    </row>
    <row r="44" spans="1:10" x14ac:dyDescent="0.25">
      <c r="A44">
        <v>44</v>
      </c>
      <c r="B44">
        <v>690</v>
      </c>
      <c r="C44">
        <v>9.625534</v>
      </c>
      <c r="D44">
        <f t="shared" si="0"/>
        <v>9.6255339999999995E-2</v>
      </c>
      <c r="E44">
        <f t="shared" si="1"/>
        <v>4.2426446703035676</v>
      </c>
      <c r="F44">
        <f t="shared" si="2"/>
        <v>1.7971014492753623</v>
      </c>
      <c r="G44">
        <f t="shared" si="5"/>
        <v>18.000033798455267</v>
      </c>
      <c r="H44">
        <f t="shared" si="6"/>
        <v>25.724832795143662</v>
      </c>
      <c r="I44">
        <f t="shared" si="3"/>
        <v>-25.997815561791498</v>
      </c>
      <c r="J44">
        <f t="shared" si="4"/>
        <v>18.099846997222521</v>
      </c>
    </row>
    <row r="45" spans="1:10" x14ac:dyDescent="0.25">
      <c r="A45">
        <v>45</v>
      </c>
      <c r="B45">
        <v>685</v>
      </c>
      <c r="C45">
        <v>9.5520689999999995</v>
      </c>
      <c r="D45">
        <f t="shared" si="0"/>
        <v>9.5520689999999991E-2</v>
      </c>
      <c r="E45">
        <f t="shared" si="1"/>
        <v>4.2822283958484606</v>
      </c>
      <c r="F45">
        <f t="shared" si="2"/>
        <v>1.8102189781021898</v>
      </c>
      <c r="G45">
        <f t="shared" si="5"/>
        <v>18.337480034210881</v>
      </c>
      <c r="H45">
        <f t="shared" si="6"/>
        <v>16.190344635844507</v>
      </c>
      <c r="I45">
        <f t="shared" si="3"/>
        <v>-24.200591390438433</v>
      </c>
      <c r="J45">
        <f t="shared" si="4"/>
        <v>18.305500989513106</v>
      </c>
    </row>
    <row r="46" spans="1:10" x14ac:dyDescent="0.25">
      <c r="A46">
        <v>46</v>
      </c>
      <c r="B46">
        <v>680</v>
      </c>
      <c r="C46">
        <v>9.5060889999999993</v>
      </c>
      <c r="D46">
        <f t="shared" si="0"/>
        <v>9.5060889999999995E-2</v>
      </c>
      <c r="E46">
        <f t="shared" si="1"/>
        <v>4.3073170933261418</v>
      </c>
      <c r="F46">
        <f t="shared" si="2"/>
        <v>1.8235294117647058</v>
      </c>
      <c r="G46">
        <f t="shared" si="5"/>
        <v>18.552980542459562</v>
      </c>
      <c r="H46">
        <f t="shared" si="6"/>
        <v>7.913308935147108</v>
      </c>
      <c r="I46">
        <f t="shared" si="3"/>
        <v>-22.376937451859618</v>
      </c>
      <c r="J46">
        <f t="shared" si="4"/>
        <v>18.514179305219734</v>
      </c>
    </row>
    <row r="47" spans="1:10" x14ac:dyDescent="0.25">
      <c r="A47">
        <v>47</v>
      </c>
      <c r="B47">
        <v>675</v>
      </c>
      <c r="C47">
        <v>9.4835460000000005</v>
      </c>
      <c r="D47">
        <f t="shared" si="0"/>
        <v>9.483546000000001E-2</v>
      </c>
      <c r="E47">
        <f t="shared" si="1"/>
        <v>4.3197072301511037</v>
      </c>
      <c r="F47">
        <f t="shared" si="2"/>
        <v>1.837037037037037</v>
      </c>
      <c r="G47">
        <f t="shared" si="5"/>
        <v>18.659870554219719</v>
      </c>
      <c r="H47">
        <f t="shared" si="6"/>
        <v>19.65674299749476</v>
      </c>
      <c r="I47">
        <f t="shared" si="3"/>
        <v>-20.526266417894419</v>
      </c>
      <c r="J47">
        <f t="shared" si="4"/>
        <v>18.72594915152942</v>
      </c>
    </row>
    <row r="48" spans="1:10" x14ac:dyDescent="0.25">
      <c r="A48">
        <v>48</v>
      </c>
      <c r="B48">
        <v>670</v>
      </c>
      <c r="C48">
        <v>9.4274699999999996</v>
      </c>
      <c r="D48">
        <f t="shared" si="0"/>
        <v>9.4274699999999989E-2</v>
      </c>
      <c r="E48">
        <f t="shared" si="1"/>
        <v>4.3507872157646235</v>
      </c>
      <c r="F48">
        <f t="shared" si="2"/>
        <v>1.8507462686567164</v>
      </c>
      <c r="G48">
        <f t="shared" si="5"/>
        <v>18.929349396860886</v>
      </c>
      <c r="H48">
        <f t="shared" si="6"/>
        <v>15.013616423748804</v>
      </c>
      <c r="I48">
        <f t="shared" si="3"/>
        <v>-18.647973428198412</v>
      </c>
      <c r="J48">
        <f t="shared" si="4"/>
        <v>18.940879741813887</v>
      </c>
    </row>
    <row r="49" spans="1:10" x14ac:dyDescent="0.25">
      <c r="A49">
        <v>49</v>
      </c>
      <c r="B49">
        <v>665</v>
      </c>
      <c r="C49">
        <v>9.3847240000000003</v>
      </c>
      <c r="D49">
        <f t="shared" si="0"/>
        <v>9.3847239999999998E-2</v>
      </c>
      <c r="E49">
        <f t="shared" si="1"/>
        <v>4.3747308096413793</v>
      </c>
      <c r="F49">
        <f t="shared" si="2"/>
        <v>1.8646616541353382</v>
      </c>
      <c r="G49">
        <f t="shared" si="5"/>
        <v>19.138269656825518</v>
      </c>
      <c r="H49">
        <f t="shared" si="6"/>
        <v>20.694594910425899</v>
      </c>
      <c r="I49">
        <f t="shared" si="3"/>
        <v>-16.741435431138541</v>
      </c>
      <c r="J49">
        <f t="shared" si="4"/>
        <v>19.159042371049992</v>
      </c>
    </row>
    <row r="50" spans="1:10" x14ac:dyDescent="0.25">
      <c r="A50">
        <v>50</v>
      </c>
      <c r="B50">
        <v>660</v>
      </c>
      <c r="C50">
        <v>9.3259460000000001</v>
      </c>
      <c r="D50">
        <f t="shared" si="0"/>
        <v>9.3259460000000002E-2</v>
      </c>
      <c r="E50">
        <f t="shared" si="1"/>
        <v>4.4080161244740834</v>
      </c>
      <c r="F50">
        <f t="shared" si="2"/>
        <v>1.8787878787878789</v>
      </c>
      <c r="G50">
        <f t="shared" si="5"/>
        <v>19.430606153623518</v>
      </c>
      <c r="H50">
        <f t="shared" si="6"/>
        <v>12.184839691915599</v>
      </c>
      <c r="I50">
        <f t="shared" si="3"/>
        <v>-14.806010494729264</v>
      </c>
      <c r="J50">
        <f t="shared" si="4"/>
        <v>19.380510494668464</v>
      </c>
    </row>
    <row r="51" spans="1:10" x14ac:dyDescent="0.25">
      <c r="A51">
        <v>51</v>
      </c>
      <c r="B51">
        <v>655</v>
      </c>
      <c r="C51">
        <v>9.2913709999999998</v>
      </c>
      <c r="D51">
        <f t="shared" si="0"/>
        <v>9.2913709999999997E-2</v>
      </c>
      <c r="E51">
        <f t="shared" si="1"/>
        <v>4.4277940118092589</v>
      </c>
      <c r="F51">
        <f t="shared" si="2"/>
        <v>1.8931297709923665</v>
      </c>
      <c r="G51">
        <f t="shared" si="5"/>
        <v>19.605359811013933</v>
      </c>
      <c r="H51">
        <f t="shared" si="6"/>
        <v>18.681911740633424</v>
      </c>
      <c r="I51">
        <f t="shared" si="3"/>
        <v>-12.841037086008441</v>
      </c>
      <c r="J51">
        <f t="shared" si="4"/>
        <v>19.605359811013933</v>
      </c>
    </row>
    <row r="52" spans="1:10" x14ac:dyDescent="0.25">
      <c r="A52">
        <v>52</v>
      </c>
      <c r="B52">
        <v>650</v>
      </c>
      <c r="C52">
        <v>9.2383570000000006</v>
      </c>
      <c r="D52">
        <f t="shared" si="0"/>
        <v>9.2383570000000012E-2</v>
      </c>
      <c r="E52">
        <f t="shared" si="1"/>
        <v>4.4584095635508829</v>
      </c>
      <c r="F52">
        <f t="shared" si="2"/>
        <v>1.9076923076923078</v>
      </c>
      <c r="G52">
        <f t="shared" si="5"/>
        <v>19.877415836361973</v>
      </c>
      <c r="H52">
        <f t="shared" si="6"/>
        <v>7.1059162757643941</v>
      </c>
      <c r="I52">
        <f t="shared" si="3"/>
        <v>-10.845833317153392</v>
      </c>
      <c r="J52">
        <f t="shared" si="4"/>
        <v>19.833668347610875</v>
      </c>
    </row>
    <row r="53" spans="1:10" x14ac:dyDescent="0.25">
      <c r="A53">
        <v>53</v>
      </c>
      <c r="B53">
        <v>645</v>
      </c>
      <c r="C53">
        <v>9.2181390000000007</v>
      </c>
      <c r="D53">
        <f t="shared" si="0"/>
        <v>9.2181390000000002E-2</v>
      </c>
      <c r="E53">
        <f t="shared" si="1"/>
        <v>4.4701790061005369</v>
      </c>
      <c r="F53">
        <f t="shared" si="2"/>
        <v>1.9224806201550388</v>
      </c>
      <c r="G53">
        <f t="shared" si="5"/>
        <v>19.982500346581983</v>
      </c>
      <c r="H53">
        <f t="shared" si="6"/>
        <v>20.671377874143634</v>
      </c>
      <c r="I53">
        <f t="shared" si="3"/>
        <v>-8.8196961565332117</v>
      </c>
      <c r="J53">
        <f t="shared" si="4"/>
        <v>20.065516551441874</v>
      </c>
    </row>
    <row r="54" spans="1:10" x14ac:dyDescent="0.25">
      <c r="A54">
        <v>54</v>
      </c>
      <c r="B54">
        <v>640</v>
      </c>
      <c r="C54">
        <v>9.1592269999999996</v>
      </c>
      <c r="D54">
        <f t="shared" si="0"/>
        <v>9.159226999999999E-2</v>
      </c>
      <c r="E54">
        <f t="shared" si="1"/>
        <v>4.5047720944341316</v>
      </c>
      <c r="F54">
        <f t="shared" si="2"/>
        <v>1.9375</v>
      </c>
      <c r="G54">
        <f t="shared" si="5"/>
        <v>20.292971622792471</v>
      </c>
      <c r="H54">
        <f t="shared" si="6"/>
        <v>8.7792771226029398</v>
      </c>
      <c r="I54">
        <f t="shared" si="3"/>
        <v>-6.7619006027783257</v>
      </c>
      <c r="J54">
        <f t="shared" si="4"/>
        <v>20.300987383457738</v>
      </c>
    </row>
    <row r="55" spans="1:10" x14ac:dyDescent="0.25">
      <c r="A55">
        <v>55</v>
      </c>
      <c r="B55">
        <v>635</v>
      </c>
      <c r="C55">
        <v>9.1341839999999994</v>
      </c>
      <c r="D55">
        <f t="shared" si="0"/>
        <v>9.1341839999999994E-2</v>
      </c>
      <c r="E55">
        <f t="shared" si="1"/>
        <v>4.5196136389117276</v>
      </c>
      <c r="F55">
        <f t="shared" si="2"/>
        <v>1.9527559055118111</v>
      </c>
      <c r="G55">
        <f t="shared" si="5"/>
        <v>20.426907445036907</v>
      </c>
      <c r="H55">
        <f t="shared" si="6"/>
        <v>20.741095756537327</v>
      </c>
      <c r="I55">
        <f t="shared" si="3"/>
        <v>-4.6716988198303966</v>
      </c>
      <c r="J55">
        <f t="shared" si="4"/>
        <v>20.540166417552584</v>
      </c>
    </row>
    <row r="56" spans="1:10" x14ac:dyDescent="0.25">
      <c r="A56">
        <v>56</v>
      </c>
      <c r="B56">
        <v>630</v>
      </c>
      <c r="C56">
        <v>9.0749680000000001</v>
      </c>
      <c r="D56">
        <f t="shared" si="0"/>
        <v>9.0749679999999999E-2</v>
      </c>
      <c r="E56">
        <f t="shared" si="1"/>
        <v>4.5550361412850293</v>
      </c>
      <c r="F56">
        <f t="shared" si="2"/>
        <v>1.9682539682539681</v>
      </c>
      <c r="G56">
        <f t="shared" si="5"/>
        <v>20.748354248412809</v>
      </c>
      <c r="H56">
        <f t="shared" si="6"/>
        <v>14.260292061421907</v>
      </c>
      <c r="I56">
        <f t="shared" si="3"/>
        <v>-2.5483192308039975</v>
      </c>
      <c r="J56">
        <f t="shared" si="4"/>
        <v>20.783141944252115</v>
      </c>
    </row>
    <row r="57" spans="1:10" x14ac:dyDescent="0.25">
      <c r="A57">
        <v>57</v>
      </c>
      <c r="B57">
        <v>625</v>
      </c>
      <c r="C57">
        <v>9.0343280000000004</v>
      </c>
      <c r="D57">
        <f t="shared" si="0"/>
        <v>9.0343279999999998E-2</v>
      </c>
      <c r="E57">
        <f t="shared" si="1"/>
        <v>4.5796175888298407</v>
      </c>
      <c r="F57">
        <f t="shared" si="2"/>
        <v>1.984</v>
      </c>
      <c r="G57">
        <f t="shared" si="5"/>
        <v>20.972897259919645</v>
      </c>
      <c r="H57">
        <f t="shared" si="6"/>
        <v>17.692959659267856</v>
      </c>
      <c r="I57">
        <f t="shared" si="3"/>
        <v>-0.39096556835312413</v>
      </c>
      <c r="J57">
        <f t="shared" si="4"/>
        <v>21.030005079378839</v>
      </c>
    </row>
    <row r="58" spans="1:10" x14ac:dyDescent="0.25">
      <c r="A58">
        <v>58</v>
      </c>
      <c r="B58">
        <v>620</v>
      </c>
      <c r="C58">
        <v>8.9839160000000007</v>
      </c>
      <c r="D58">
        <f t="shared" si="0"/>
        <v>8.9839160000000001E-2</v>
      </c>
      <c r="E58">
        <f t="shared" si="1"/>
        <v>4.6104213055281544</v>
      </c>
      <c r="F58">
        <f t="shared" si="2"/>
        <v>2</v>
      </c>
      <c r="G58">
        <f t="shared" si="5"/>
        <v>21.255984614467931</v>
      </c>
      <c r="H58">
        <f t="shared" si="6"/>
        <v>19.320785215563436</v>
      </c>
      <c r="I58">
        <f t="shared" si="3"/>
        <v>1.8011841209114436</v>
      </c>
      <c r="J58">
        <f t="shared" si="4"/>
        <v>21.280849877975349</v>
      </c>
    </row>
    <row r="59" spans="1:10" x14ac:dyDescent="0.25">
      <c r="A59">
        <v>59</v>
      </c>
      <c r="B59">
        <v>615</v>
      </c>
      <c r="C59">
        <v>8.9290149999999997</v>
      </c>
      <c r="D59">
        <f t="shared" si="0"/>
        <v>8.9290149999999999E-2</v>
      </c>
      <c r="E59">
        <f t="shared" si="1"/>
        <v>4.6443668808206873</v>
      </c>
      <c r="F59">
        <f t="shared" si="2"/>
        <v>2.0162601626016259</v>
      </c>
      <c r="G59">
        <f t="shared" si="5"/>
        <v>21.570143723664081</v>
      </c>
      <c r="H59">
        <f t="shared" si="6"/>
        <v>11.443725131331068</v>
      </c>
      <c r="I59">
        <f t="shared" si="3"/>
        <v>4.0289785205705471</v>
      </c>
      <c r="J59">
        <f t="shared" si="4"/>
        <v>21.535773453784806</v>
      </c>
    </row>
    <row r="60" spans="1:10" x14ac:dyDescent="0.25">
      <c r="A60">
        <v>60</v>
      </c>
      <c r="B60">
        <v>610</v>
      </c>
      <c r="C60">
        <v>8.8964789999999994</v>
      </c>
      <c r="D60">
        <f t="shared" si="0"/>
        <v>8.8964789999999988E-2</v>
      </c>
      <c r="E60">
        <f t="shared" si="1"/>
        <v>4.664683375635148</v>
      </c>
      <c r="F60">
        <f t="shared" si="2"/>
        <v>2.0327868852459017</v>
      </c>
      <c r="G60">
        <f t="shared" si="5"/>
        <v>21.759270994926919</v>
      </c>
      <c r="H60">
        <f t="shared" si="6"/>
        <v>25.087740465235946</v>
      </c>
      <c r="I60">
        <f t="shared" si="3"/>
        <v>6.2932941398962612</v>
      </c>
      <c r="J60">
        <f t="shared" si="4"/>
        <v>21.794876104607539</v>
      </c>
    </row>
    <row r="61" spans="1:10" x14ac:dyDescent="0.25">
      <c r="A61">
        <v>61</v>
      </c>
      <c r="B61">
        <v>605</v>
      </c>
      <c r="C61">
        <v>8.8253199999999996</v>
      </c>
      <c r="D61">
        <f t="shared" si="0"/>
        <v>8.825319999999999E-2</v>
      </c>
      <c r="E61">
        <f t="shared" si="1"/>
        <v>4.7096435444280775</v>
      </c>
      <c r="F61">
        <f t="shared" si="2"/>
        <v>2.049586776859504</v>
      </c>
      <c r="G61">
        <f t="shared" si="5"/>
        <v>22.180742315573067</v>
      </c>
      <c r="H61">
        <f t="shared" si="6"/>
        <v>10.963611595757836</v>
      </c>
      <c r="I61">
        <f t="shared" si="3"/>
        <v>8.595036463673523</v>
      </c>
      <c r="J61">
        <f t="shared" si="4"/>
        <v>22.058261443873612</v>
      </c>
    </row>
    <row r="62" spans="1:10" x14ac:dyDescent="0.25">
      <c r="A62">
        <v>62</v>
      </c>
      <c r="B62">
        <v>600</v>
      </c>
      <c r="C62">
        <v>8.7942850000000004</v>
      </c>
      <c r="D62">
        <f t="shared" si="0"/>
        <v>8.7942850000000003E-2</v>
      </c>
      <c r="E62">
        <f t="shared" si="1"/>
        <v>4.729481958261089</v>
      </c>
      <c r="F62">
        <f t="shared" si="2"/>
        <v>2.0666666666666669</v>
      </c>
      <c r="G62">
        <f t="shared" si="5"/>
        <v>22.367999593517144</v>
      </c>
      <c r="H62">
        <f t="shared" si="6"/>
        <v>21.609373377944248</v>
      </c>
      <c r="I62">
        <f t="shared" si="3"/>
        <v>10.935141159513876</v>
      </c>
      <c r="J62">
        <f t="shared" si="4"/>
        <v>22.326036538794135</v>
      </c>
    </row>
    <row r="63" spans="1:10" x14ac:dyDescent="0.25">
      <c r="A63">
        <v>63</v>
      </c>
      <c r="B63">
        <v>595</v>
      </c>
      <c r="C63">
        <v>8.7331260000000004</v>
      </c>
      <c r="D63">
        <f t="shared" si="0"/>
        <v>8.7331260000000008E-2</v>
      </c>
      <c r="E63">
        <f t="shared" si="1"/>
        <v>4.7689923915742627</v>
      </c>
      <c r="F63">
        <f t="shared" si="2"/>
        <v>2.0840336134453783</v>
      </c>
      <c r="G63">
        <f t="shared" si="5"/>
        <v>22.743288430893205</v>
      </c>
      <c r="H63">
        <f t="shared" si="6"/>
        <v>17.307110851495736</v>
      </c>
      <c r="I63">
        <f t="shared" si="3"/>
        <v>13.314575346040556</v>
      </c>
      <c r="J63">
        <f t="shared" si="4"/>
        <v>22.598312055478019</v>
      </c>
    </row>
    <row r="64" spans="1:10" x14ac:dyDescent="0.25">
      <c r="A64">
        <v>64</v>
      </c>
      <c r="B64">
        <v>590</v>
      </c>
      <c r="C64">
        <v>8.6843079999999997</v>
      </c>
      <c r="D64">
        <f t="shared" si="0"/>
        <v>8.6843080000000003E-2</v>
      </c>
      <c r="E64">
        <f t="shared" si="1"/>
        <v>4.8009326738750309</v>
      </c>
      <c r="F64">
        <f t="shared" si="2"/>
        <v>2.1016949152542375</v>
      </c>
      <c r="G64">
        <f t="shared" si="5"/>
        <v>23.048954539080853</v>
      </c>
      <c r="H64">
        <f t="shared" si="6"/>
        <v>29.617765772486329</v>
      </c>
      <c r="I64">
        <f t="shared" si="3"/>
        <v>15.7343389255592</v>
      </c>
      <c r="J64">
        <f t="shared" si="4"/>
        <v>22.875202411427736</v>
      </c>
    </row>
    <row r="65" spans="1:10" x14ac:dyDescent="0.25">
      <c r="A65">
        <v>65</v>
      </c>
      <c r="B65">
        <v>585</v>
      </c>
      <c r="C65">
        <v>8.6013830000000002</v>
      </c>
      <c r="D65">
        <f t="shared" si="0"/>
        <v>8.6013829999999999E-2</v>
      </c>
      <c r="E65">
        <f t="shared" si="1"/>
        <v>4.8560255888574488</v>
      </c>
      <c r="F65">
        <f t="shared" si="2"/>
        <v>2.1196581196581197</v>
      </c>
      <c r="G65">
        <f t="shared" si="5"/>
        <v>23.580984519638331</v>
      </c>
      <c r="H65">
        <f t="shared" si="6"/>
        <v>36.626571194662382</v>
      </c>
      <c r="I65">
        <f t="shared" si="3"/>
        <v>18.195465985069575</v>
      </c>
      <c r="J65">
        <f t="shared" si="4"/>
        <v>23.156825935855217</v>
      </c>
    </row>
    <row r="66" spans="1:10" x14ac:dyDescent="0.25">
      <c r="A66">
        <v>66</v>
      </c>
      <c r="B66">
        <v>580</v>
      </c>
      <c r="C66">
        <v>8.5005790000000001</v>
      </c>
      <c r="D66">
        <f t="shared" ref="D66:D122" si="7">C66/100</f>
        <v>8.5005789999999998E-2</v>
      </c>
      <c r="E66">
        <f t="shared" ref="E66:E122" si="8">((1-D66)^2)/(2*D66)</f>
        <v>4.9244551714272884</v>
      </c>
      <c r="F66">
        <f t="shared" ref="F66:F122" si="9">1240/B66</f>
        <v>2.1379310344827585</v>
      </c>
      <c r="G66">
        <f t="shared" si="5"/>
        <v>24.250258735396965</v>
      </c>
      <c r="H66">
        <f t="shared" si="6"/>
        <v>47.731998774100752</v>
      </c>
      <c r="I66">
        <f t="shared" ref="I66:I122" si="10">$R$4*F66+$R$5</f>
        <v>20.699026269743968</v>
      </c>
      <c r="J66">
        <f t="shared" ref="J66:J122" si="11">$O$10*F66+$O$11</f>
        <v>23.443305038290077</v>
      </c>
    </row>
    <row r="67" spans="1:10" x14ac:dyDescent="0.25">
      <c r="A67">
        <v>67</v>
      </c>
      <c r="B67">
        <v>575</v>
      </c>
      <c r="C67">
        <v>8.3725710000000007</v>
      </c>
      <c r="D67">
        <f t="shared" si="7"/>
        <v>8.3725710000000009E-2</v>
      </c>
      <c r="E67">
        <f t="shared" si="8"/>
        <v>5.0137441325669503</v>
      </c>
      <c r="F67">
        <f t="shared" si="9"/>
        <v>2.1565217391304348</v>
      </c>
      <c r="G67">
        <f t="shared" ref="G67:G122" si="12">(E67)^2</f>
        <v>25.13763022684952</v>
      </c>
      <c r="H67">
        <f t="shared" ref="H67:H122" si="13">(G68-G67)/(F68-F67)</f>
        <v>70.153995927065381</v>
      </c>
      <c r="I67">
        <f t="shared" si="10"/>
        <v>23.246126733282267</v>
      </c>
      <c r="J67">
        <f t="shared" si="11"/>
        <v>23.73476638598467</v>
      </c>
    </row>
    <row r="68" spans="1:10" x14ac:dyDescent="0.25">
      <c r="A68">
        <v>68</v>
      </c>
      <c r="B68">
        <v>570</v>
      </c>
      <c r="C68">
        <v>8.1921189999999999</v>
      </c>
      <c r="D68">
        <f t="shared" si="7"/>
        <v>8.1921190000000005E-2</v>
      </c>
      <c r="E68">
        <f t="shared" si="8"/>
        <v>5.1443875593788126</v>
      </c>
      <c r="F68">
        <f t="shared" si="9"/>
        <v>2.1754385964912282</v>
      </c>
      <c r="G68">
        <f t="shared" si="12"/>
        <v>26.464723361091497</v>
      </c>
      <c r="H68">
        <f t="shared" si="13"/>
        <v>104.45061008154421</v>
      </c>
      <c r="I68">
        <f t="shared" si="10"/>
        <v>25.837913169865146</v>
      </c>
      <c r="J68">
        <f t="shared" si="11"/>
        <v>24.031341090656369</v>
      </c>
    </row>
    <row r="69" spans="1:10" x14ac:dyDescent="0.25">
      <c r="A69">
        <v>69</v>
      </c>
      <c r="B69">
        <v>565</v>
      </c>
      <c r="C69">
        <v>7.9408609999999999</v>
      </c>
      <c r="D69">
        <f t="shared" si="7"/>
        <v>7.9408610000000004E-2</v>
      </c>
      <c r="E69">
        <f t="shared" si="8"/>
        <v>5.3362507374334598</v>
      </c>
      <c r="F69">
        <f t="shared" si="9"/>
        <v>2.1946902654867255</v>
      </c>
      <c r="G69">
        <f t="shared" si="12"/>
        <v>28.475571932759145</v>
      </c>
      <c r="H69">
        <f t="shared" si="13"/>
        <v>137.00935557903597</v>
      </c>
      <c r="I69">
        <f t="shared" si="10"/>
        <v>28.475571932759124</v>
      </c>
      <c r="J69">
        <f t="shared" si="11"/>
        <v>24.333164905145253</v>
      </c>
    </row>
    <row r="70" spans="1:10" x14ac:dyDescent="0.25">
      <c r="A70">
        <v>70</v>
      </c>
      <c r="B70">
        <v>560</v>
      </c>
      <c r="C70">
        <v>7.6406559999999999</v>
      </c>
      <c r="D70">
        <f t="shared" si="7"/>
        <v>7.6406559999999998E-2</v>
      </c>
      <c r="E70">
        <f t="shared" si="8"/>
        <v>5.582144009696508</v>
      </c>
      <c r="F70">
        <f t="shared" si="9"/>
        <v>2.2142857142857144</v>
      </c>
      <c r="G70">
        <f t="shared" si="12"/>
        <v>31.160331744990607</v>
      </c>
      <c r="H70">
        <f t="shared" si="13"/>
        <v>143.32193851160531</v>
      </c>
      <c r="I70">
        <f t="shared" si="10"/>
        <v>31.160331744990572</v>
      </c>
      <c r="J70">
        <f t="shared" si="11"/>
        <v>24.640378430607164</v>
      </c>
    </row>
    <row r="71" spans="1:10" x14ac:dyDescent="0.25">
      <c r="A71">
        <v>71</v>
      </c>
      <c r="B71">
        <v>555</v>
      </c>
      <c r="C71">
        <v>7.357456</v>
      </c>
      <c r="D71">
        <f t="shared" si="7"/>
        <v>7.3574559999999997E-2</v>
      </c>
      <c r="E71">
        <f t="shared" si="8"/>
        <v>5.832614533333218</v>
      </c>
      <c r="F71">
        <f t="shared" si="9"/>
        <v>2.2342342342342341</v>
      </c>
      <c r="G71">
        <f t="shared" si="12"/>
        <v>34.019392294449872</v>
      </c>
      <c r="H71">
        <f t="shared" si="13"/>
        <v>96.207498920746289</v>
      </c>
      <c r="I71">
        <f t="shared" si="10"/>
        <v>33.893465607892836</v>
      </c>
      <c r="J71">
        <f t="shared" si="11"/>
        <v>24.953127334906213</v>
      </c>
    </row>
    <row r="72" spans="1:10" x14ac:dyDescent="0.25">
      <c r="A72">
        <v>72</v>
      </c>
      <c r="B72">
        <v>550</v>
      </c>
      <c r="C72">
        <v>7.1819680000000004</v>
      </c>
      <c r="D72">
        <f t="shared" si="7"/>
        <v>7.1819679999999997E-2</v>
      </c>
      <c r="E72">
        <f t="shared" si="8"/>
        <v>5.9977899263495917</v>
      </c>
      <c r="F72">
        <f t="shared" si="9"/>
        <v>2.2545454545454544</v>
      </c>
      <c r="G72">
        <f t="shared" si="12"/>
        <v>35.973484000620644</v>
      </c>
      <c r="H72">
        <f t="shared" si="13"/>
        <v>127.96281878074642</v>
      </c>
      <c r="I72">
        <f t="shared" si="10"/>
        <v>36.676292813756959</v>
      </c>
      <c r="J72">
        <f t="shared" si="11"/>
        <v>25.271562582919806</v>
      </c>
    </row>
    <row r="73" spans="1:10" x14ac:dyDescent="0.25">
      <c r="A73">
        <v>73</v>
      </c>
      <c r="B73">
        <v>545</v>
      </c>
      <c r="C73">
        <v>6.96408</v>
      </c>
      <c r="D73">
        <f t="shared" si="7"/>
        <v>6.9640800000000003E-2</v>
      </c>
      <c r="E73">
        <f t="shared" si="8"/>
        <v>6.2145196567575338</v>
      </c>
      <c r="F73">
        <f t="shared" si="9"/>
        <v>2.2752293577981653</v>
      </c>
      <c r="G73">
        <f t="shared" si="12"/>
        <v>38.620254564225775</v>
      </c>
      <c r="H73">
        <f t="shared" si="13"/>
        <v>42.899104471503094</v>
      </c>
      <c r="I73">
        <f t="shared" si="10"/>
        <v>39.510181069270004</v>
      </c>
      <c r="J73">
        <f t="shared" si="11"/>
        <v>25.595840679520798</v>
      </c>
    </row>
    <row r="74" spans="1:10" x14ac:dyDescent="0.25">
      <c r="A74">
        <v>74</v>
      </c>
      <c r="B74">
        <v>540</v>
      </c>
      <c r="C74">
        <v>6.8943260000000004</v>
      </c>
      <c r="D74">
        <f t="shared" si="7"/>
        <v>6.8943260000000006E-2</v>
      </c>
      <c r="E74">
        <f t="shared" si="8"/>
        <v>6.2868121778650128</v>
      </c>
      <c r="F74">
        <f t="shared" si="9"/>
        <v>2.2962962962962963</v>
      </c>
      <c r="G74">
        <f t="shared" si="12"/>
        <v>39.524007359751828</v>
      </c>
      <c r="H74">
        <f t="shared" si="13"/>
        <v>33.206139826552644</v>
      </c>
      <c r="I74">
        <f t="shared" si="10"/>
        <v>42.396548736922114</v>
      </c>
      <c r="J74">
        <f t="shared" si="11"/>
        <v>25.926123926058843</v>
      </c>
    </row>
    <row r="75" spans="1:10" x14ac:dyDescent="0.25">
      <c r="A75">
        <v>75</v>
      </c>
      <c r="B75">
        <v>535</v>
      </c>
      <c r="C75">
        <v>6.8408519999999999</v>
      </c>
      <c r="D75">
        <f t="shared" si="7"/>
        <v>6.840852E-2</v>
      </c>
      <c r="E75">
        <f t="shared" si="8"/>
        <v>6.3432353572960682</v>
      </c>
      <c r="F75">
        <f t="shared" si="9"/>
        <v>2.3177570093457942</v>
      </c>
      <c r="G75">
        <f t="shared" si="12"/>
        <v>40.236634798050979</v>
      </c>
      <c r="H75">
        <f t="shared" si="13"/>
        <v>19.716895354943578</v>
      </c>
      <c r="I75">
        <f t="shared" si="10"/>
        <v>45.336867202100393</v>
      </c>
      <c r="J75">
        <f t="shared" si="11"/>
        <v>26.262580691223768</v>
      </c>
    </row>
    <row r="76" spans="1:10" x14ac:dyDescent="0.25">
      <c r="A76">
        <v>76</v>
      </c>
      <c r="B76">
        <v>530</v>
      </c>
      <c r="C76">
        <v>6.8091299999999997</v>
      </c>
      <c r="D76">
        <f t="shared" si="7"/>
        <v>6.8091299999999993E-2</v>
      </c>
      <c r="E76">
        <f t="shared" si="8"/>
        <v>6.3771276590084938</v>
      </c>
      <c r="F76">
        <f t="shared" si="9"/>
        <v>2.3396226415094339</v>
      </c>
      <c r="G76">
        <f t="shared" si="12"/>
        <v>40.667757179291151</v>
      </c>
      <c r="H76">
        <f t="shared" si="13"/>
        <v>12.569518688493551</v>
      </c>
      <c r="I76">
        <f t="shared" si="10"/>
        <v>48.332663374168931</v>
      </c>
      <c r="J76">
        <f t="shared" si="11"/>
        <v>26.605385697240862</v>
      </c>
    </row>
    <row r="77" spans="1:10" x14ac:dyDescent="0.25">
      <c r="A77">
        <v>77</v>
      </c>
      <c r="B77">
        <v>525</v>
      </c>
      <c r="C77">
        <v>6.7887690000000003</v>
      </c>
      <c r="D77">
        <f t="shared" si="7"/>
        <v>6.7887690000000001E-2</v>
      </c>
      <c r="E77">
        <f t="shared" si="8"/>
        <v>6.3990493597111353</v>
      </c>
      <c r="F77">
        <f t="shared" si="9"/>
        <v>2.361904761904762</v>
      </c>
      <c r="G77">
        <f t="shared" si="12"/>
        <v>40.94783270801949</v>
      </c>
      <c r="H77">
        <f t="shared" si="13"/>
        <v>-12.68737613402951</v>
      </c>
      <c r="I77">
        <f t="shared" si="10"/>
        <v>51.385522330467325</v>
      </c>
      <c r="J77">
        <f t="shared" si="11"/>
        <v>26.954720322420187</v>
      </c>
    </row>
    <row r="78" spans="1:10" x14ac:dyDescent="0.25">
      <c r="A78">
        <v>78</v>
      </c>
      <c r="B78">
        <v>520</v>
      </c>
      <c r="C78">
        <v>6.8097190000000003</v>
      </c>
      <c r="D78">
        <f t="shared" si="7"/>
        <v>6.8097190000000002E-2</v>
      </c>
      <c r="E78">
        <f t="shared" si="8"/>
        <v>6.376495471295482</v>
      </c>
      <c r="F78">
        <f t="shared" si="9"/>
        <v>2.3846153846153846</v>
      </c>
      <c r="G78">
        <f t="shared" si="12"/>
        <v>40.659694495451788</v>
      </c>
      <c r="H78">
        <f t="shared" si="13"/>
        <v>-38.511422626449594</v>
      </c>
      <c r="I78">
        <f t="shared" si="10"/>
        <v>54.497090112848355</v>
      </c>
      <c r="J78">
        <f t="shared" si="11"/>
        <v>27.310772921160655</v>
      </c>
    </row>
    <row r="79" spans="1:10" x14ac:dyDescent="0.25">
      <c r="A79">
        <v>79</v>
      </c>
      <c r="B79">
        <v>515</v>
      </c>
      <c r="C79">
        <v>6.8758619999999997</v>
      </c>
      <c r="D79">
        <f t="shared" si="7"/>
        <v>6.8758619999999993E-2</v>
      </c>
      <c r="E79">
        <f t="shared" si="8"/>
        <v>6.3061948292759844</v>
      </c>
      <c r="F79">
        <f t="shared" si="9"/>
        <v>2.407766990291262</v>
      </c>
      <c r="G79">
        <f t="shared" si="12"/>
        <v>39.768093224787165</v>
      </c>
      <c r="H79">
        <f t="shared" si="13"/>
        <v>-68.919324566287457</v>
      </c>
      <c r="I79">
        <f t="shared" si="10"/>
        <v>57.669076687120253</v>
      </c>
      <c r="J79">
        <f t="shared" si="11"/>
        <v>27.673739162595105</v>
      </c>
    </row>
    <row r="80" spans="1:10" x14ac:dyDescent="0.25">
      <c r="A80">
        <v>80</v>
      </c>
      <c r="B80">
        <v>510</v>
      </c>
      <c r="C80">
        <v>7.00197</v>
      </c>
      <c r="D80">
        <f t="shared" si="7"/>
        <v>7.0019700000000004E-2</v>
      </c>
      <c r="E80">
        <f t="shared" si="8"/>
        <v>6.1758573543452044</v>
      </c>
      <c r="F80">
        <f t="shared" si="9"/>
        <v>2.4313725490196076</v>
      </c>
      <c r="G80">
        <f t="shared" si="12"/>
        <v>38.141214061219749</v>
      </c>
      <c r="H80">
        <f t="shared" si="13"/>
        <v>-42.384306663140961</v>
      </c>
      <c r="I80">
        <f t="shared" si="10"/>
        <v>60.903259076573988</v>
      </c>
      <c r="J80">
        <f t="shared" si="11"/>
        <v>28.043822389155729</v>
      </c>
    </row>
    <row r="81" spans="1:10" x14ac:dyDescent="0.25">
      <c r="A81">
        <v>81</v>
      </c>
      <c r="B81">
        <v>505</v>
      </c>
      <c r="C81">
        <v>7.0848950000000004</v>
      </c>
      <c r="D81">
        <f t="shared" si="7"/>
        <v>7.0848950000000008E-2</v>
      </c>
      <c r="E81">
        <f t="shared" si="8"/>
        <v>6.0926920844705696</v>
      </c>
      <c r="F81">
        <f t="shared" si="9"/>
        <v>2.4554455445544554</v>
      </c>
      <c r="G81">
        <f t="shared" si="12"/>
        <v>37.120896836170338</v>
      </c>
      <c r="H81">
        <f t="shared" si="13"/>
        <v>-13.659776348413969</v>
      </c>
      <c r="I81">
        <f t="shared" si="10"/>
        <v>64.201484681660475</v>
      </c>
      <c r="J81">
        <f t="shared" si="11"/>
        <v>28.421233996440328</v>
      </c>
    </row>
    <row r="82" spans="1:10" x14ac:dyDescent="0.25">
      <c r="A82">
        <v>82</v>
      </c>
      <c r="B82">
        <v>500</v>
      </c>
      <c r="C82">
        <v>7.1128410000000004</v>
      </c>
      <c r="D82">
        <f t="shared" si="7"/>
        <v>7.1128410000000003E-2</v>
      </c>
      <c r="E82">
        <f t="shared" si="8"/>
        <v>6.0651041595694881</v>
      </c>
      <c r="F82">
        <f t="shared" si="9"/>
        <v>2.48</v>
      </c>
      <c r="G82">
        <f t="shared" si="12"/>
        <v>36.785488466427104</v>
      </c>
      <c r="H82">
        <f t="shared" si="13"/>
        <v>37.5205979760388</v>
      </c>
      <c r="I82">
        <f t="shared" si="10"/>
        <v>67.565674798848704</v>
      </c>
      <c r="J82">
        <f t="shared" si="11"/>
        <v>28.806193835870609</v>
      </c>
    </row>
    <row r="83" spans="1:10" x14ac:dyDescent="0.25">
      <c r="A83">
        <v>83</v>
      </c>
      <c r="B83">
        <v>495</v>
      </c>
      <c r="C83">
        <v>7.035393</v>
      </c>
      <c r="D83">
        <f t="shared" si="7"/>
        <v>7.0353929999999995E-2</v>
      </c>
      <c r="E83">
        <f t="shared" si="8"/>
        <v>6.1421004872538383</v>
      </c>
      <c r="F83">
        <f t="shared" si="9"/>
        <v>2.5050505050505052</v>
      </c>
      <c r="G83">
        <f t="shared" si="12"/>
        <v>37.72539839552384</v>
      </c>
      <c r="H83">
        <f t="shared" si="13"/>
        <v>50.955144526246251</v>
      </c>
      <c r="I83">
        <f t="shared" si="10"/>
        <v>70.997828352747831</v>
      </c>
      <c r="J83">
        <f t="shared" si="11"/>
        <v>29.198930641754039</v>
      </c>
    </row>
    <row r="84" spans="1:10" x14ac:dyDescent="0.25">
      <c r="A84">
        <v>84</v>
      </c>
      <c r="B84">
        <v>490</v>
      </c>
      <c r="C84">
        <v>6.9323420000000002</v>
      </c>
      <c r="D84">
        <f t="shared" si="7"/>
        <v>6.9323419999999997E-2</v>
      </c>
      <c r="E84">
        <f t="shared" si="8"/>
        <v>6.2472314303052014</v>
      </c>
      <c r="F84">
        <f t="shared" si="9"/>
        <v>2.5306122448979593</v>
      </c>
      <c r="G84">
        <f t="shared" si="12"/>
        <v>39.027900543793173</v>
      </c>
      <c r="H84">
        <f t="shared" si="13"/>
        <v>62.049428325035777</v>
      </c>
      <c r="I84">
        <f t="shared" si="10"/>
        <v>74.500025856726495</v>
      </c>
      <c r="J84">
        <f t="shared" si="11"/>
        <v>29.59968248449222</v>
      </c>
    </row>
    <row r="85" spans="1:10" x14ac:dyDescent="0.25">
      <c r="A85">
        <v>85</v>
      </c>
      <c r="B85">
        <v>485</v>
      </c>
      <c r="C85">
        <v>6.8106689999999999</v>
      </c>
      <c r="D85">
        <f t="shared" si="7"/>
        <v>6.8106689999999998E-2</v>
      </c>
      <c r="E85">
        <f t="shared" si="8"/>
        <v>6.3754760451782051</v>
      </c>
      <c r="F85">
        <f t="shared" si="9"/>
        <v>2.5567010309278349</v>
      </c>
      <c r="G85">
        <f t="shared" si="12"/>
        <v>40.646694802641129</v>
      </c>
      <c r="H85">
        <f t="shared" si="13"/>
        <v>70.736066771497477</v>
      </c>
      <c r="I85">
        <f t="shared" si="10"/>
        <v>78.074433618519095</v>
      </c>
      <c r="J85">
        <f t="shared" si="11"/>
        <v>30.008697251822944</v>
      </c>
    </row>
    <row r="86" spans="1:10" x14ac:dyDescent="0.25">
      <c r="A86">
        <v>86</v>
      </c>
      <c r="B86">
        <v>480</v>
      </c>
      <c r="C86">
        <v>6.6772080000000003</v>
      </c>
      <c r="D86">
        <f t="shared" si="7"/>
        <v>6.6772079999999998E-2</v>
      </c>
      <c r="E86">
        <f t="shared" si="8"/>
        <v>6.5215457618478148</v>
      </c>
      <c r="F86">
        <f t="shared" si="9"/>
        <v>2.5833333333333335</v>
      </c>
      <c r="G86">
        <f t="shared" si="12"/>
        <v>42.530559123875193</v>
      </c>
      <c r="H86">
        <f t="shared" si="13"/>
        <v>-14.392897517125359</v>
      </c>
      <c r="I86">
        <f t="shared" si="10"/>
        <v>81.723308208682454</v>
      </c>
      <c r="J86">
        <f t="shared" si="11"/>
        <v>30.426233160139731</v>
      </c>
    </row>
    <row r="87" spans="1:10" x14ac:dyDescent="0.25">
      <c r="A87">
        <v>87</v>
      </c>
      <c r="B87">
        <v>475</v>
      </c>
      <c r="C87">
        <v>6.7042570000000001</v>
      </c>
      <c r="D87">
        <f t="shared" si="7"/>
        <v>6.7042569999999996E-2</v>
      </c>
      <c r="E87">
        <f t="shared" si="8"/>
        <v>6.4914692723757828</v>
      </c>
      <c r="F87">
        <f t="shared" si="9"/>
        <v>2.6105263157894738</v>
      </c>
      <c r="G87">
        <f t="shared" si="12"/>
        <v>42.139173314198977</v>
      </c>
      <c r="H87">
        <f t="shared" si="13"/>
        <v>-14.331444549342226</v>
      </c>
      <c r="I87">
        <f t="shared" si="10"/>
        <v>85.449001211270286</v>
      </c>
      <c r="J87">
        <f t="shared" si="11"/>
        <v>30.852559298105291</v>
      </c>
    </row>
    <row r="88" spans="1:10" x14ac:dyDescent="0.25">
      <c r="A88">
        <v>88</v>
      </c>
      <c r="B88">
        <v>470</v>
      </c>
      <c r="C88">
        <v>6.7321210000000002</v>
      </c>
      <c r="D88">
        <f t="shared" si="7"/>
        <v>6.7321210000000006E-2</v>
      </c>
      <c r="E88">
        <f t="shared" si="8"/>
        <v>6.460740421301578</v>
      </c>
      <c r="F88">
        <f t="shared" si="9"/>
        <v>2.6382978723404253</v>
      </c>
      <c r="G88">
        <f t="shared" si="12"/>
        <v>41.741166791440094</v>
      </c>
      <c r="H88">
        <f t="shared" si="13"/>
        <v>-20.7883171167101</v>
      </c>
      <c r="I88">
        <f t="shared" si="10"/>
        <v>89.253964277742909</v>
      </c>
      <c r="J88">
        <f t="shared" si="11"/>
        <v>31.287956204963727</v>
      </c>
    </row>
    <row r="89" spans="1:10" x14ac:dyDescent="0.25">
      <c r="A89">
        <v>89</v>
      </c>
      <c r="B89">
        <v>465</v>
      </c>
      <c r="C89">
        <v>6.7740879999999999</v>
      </c>
      <c r="D89">
        <f t="shared" si="7"/>
        <v>6.7740880000000003E-2</v>
      </c>
      <c r="E89">
        <f t="shared" si="8"/>
        <v>6.414937825011827</v>
      </c>
      <c r="F89">
        <f t="shared" si="9"/>
        <v>2.6666666666666665</v>
      </c>
      <c r="G89">
        <f t="shared" si="12"/>
        <v>41.151427298767466</v>
      </c>
      <c r="H89">
        <f t="shared" si="13"/>
        <v>-5.7649369940887452</v>
      </c>
      <c r="I89">
        <f t="shared" si="10"/>
        <v>93.140754506935423</v>
      </c>
      <c r="J89">
        <f t="shared" si="11"/>
        <v>31.732716486163213</v>
      </c>
    </row>
    <row r="90" spans="1:10" x14ac:dyDescent="0.25">
      <c r="A90">
        <v>90</v>
      </c>
      <c r="B90">
        <v>460</v>
      </c>
      <c r="C90">
        <v>6.78613</v>
      </c>
      <c r="D90">
        <f t="shared" si="7"/>
        <v>6.7861299999999999E-2</v>
      </c>
      <c r="E90">
        <f t="shared" si="8"/>
        <v>6.4019003175424718</v>
      </c>
      <c r="F90">
        <f t="shared" si="9"/>
        <v>2.6956521739130435</v>
      </c>
      <c r="G90">
        <f t="shared" si="12"/>
        <v>40.9843276757504</v>
      </c>
      <c r="H90">
        <f t="shared" si="13"/>
        <v>10.644474265590247</v>
      </c>
      <c r="I90">
        <f t="shared" si="10"/>
        <v>97.112040175892957</v>
      </c>
      <c r="J90">
        <f t="shared" si="11"/>
        <v>32.187145469127906</v>
      </c>
    </row>
    <row r="91" spans="1:10" x14ac:dyDescent="0.25">
      <c r="A91">
        <v>91</v>
      </c>
      <c r="B91">
        <v>455</v>
      </c>
      <c r="C91">
        <v>6.7634629999999998</v>
      </c>
      <c r="D91">
        <f t="shared" si="7"/>
        <v>6.7634630000000001E-2</v>
      </c>
      <c r="E91">
        <f t="shared" si="8"/>
        <v>6.4264799199406939</v>
      </c>
      <c r="F91">
        <f t="shared" si="9"/>
        <v>2.7252747252747254</v>
      </c>
      <c r="G91">
        <f t="shared" si="12"/>
        <v>41.299644161400948</v>
      </c>
      <c r="H91">
        <f t="shared" si="13"/>
        <v>19.793543264009227</v>
      </c>
      <c r="I91">
        <f t="shared" si="10"/>
        <v>101.17060684856392</v>
      </c>
      <c r="J91">
        <f t="shared" si="11"/>
        <v>32.651561902267645</v>
      </c>
    </row>
    <row r="92" spans="1:10" x14ac:dyDescent="0.25">
      <c r="A92">
        <v>92</v>
      </c>
      <c r="B92">
        <v>450</v>
      </c>
      <c r="C92">
        <v>6.7210270000000003</v>
      </c>
      <c r="D92">
        <f t="shared" si="7"/>
        <v>6.7210270000000003E-2</v>
      </c>
      <c r="E92">
        <f t="shared" si="8"/>
        <v>6.472944390741719</v>
      </c>
      <c r="F92">
        <f t="shared" si="9"/>
        <v>2.7555555555555555</v>
      </c>
      <c r="G92">
        <f t="shared" si="12"/>
        <v>41.899009085634681</v>
      </c>
      <c r="H92">
        <f t="shared" si="13"/>
        <v>17.002432272490363</v>
      </c>
      <c r="I92">
        <f t="shared" si="10"/>
        <v>105.31936389173859</v>
      </c>
      <c r="J92">
        <f t="shared" si="11"/>
        <v>33.126298700588265</v>
      </c>
    </row>
    <row r="93" spans="1:10" x14ac:dyDescent="0.25">
      <c r="A93">
        <v>93</v>
      </c>
      <c r="B93">
        <v>445</v>
      </c>
      <c r="C93">
        <v>6.6844400000000004</v>
      </c>
      <c r="D93">
        <f t="shared" si="7"/>
        <v>6.6844399999999998E-2</v>
      </c>
      <c r="E93">
        <f t="shared" si="8"/>
        <v>6.5134803649322901</v>
      </c>
      <c r="F93">
        <f t="shared" si="9"/>
        <v>2.7865168539325844</v>
      </c>
      <c r="G93">
        <f t="shared" si="12"/>
        <v>42.42542646435848</v>
      </c>
      <c r="H93">
        <f t="shared" si="13"/>
        <v>12.166752194639599</v>
      </c>
      <c r="I93">
        <f t="shared" si="10"/>
        <v>109.56135143026557</v>
      </c>
      <c r="J93">
        <f t="shared" si="11"/>
        <v>33.61170374156778</v>
      </c>
    </row>
    <row r="94" spans="1:10" x14ac:dyDescent="0.25">
      <c r="A94">
        <v>94</v>
      </c>
      <c r="B94">
        <v>440</v>
      </c>
      <c r="C94">
        <v>6.6580579999999996</v>
      </c>
      <c r="D94">
        <f t="shared" si="7"/>
        <v>6.658058E-2</v>
      </c>
      <c r="E94">
        <f t="shared" si="8"/>
        <v>6.5429875620874469</v>
      </c>
      <c r="F94">
        <f t="shared" si="9"/>
        <v>2.8181818181818183</v>
      </c>
      <c r="G94">
        <f t="shared" si="12"/>
        <v>42.810686237631032</v>
      </c>
      <c r="H94">
        <f t="shared" si="13"/>
        <v>6.5148642257182718</v>
      </c>
      <c r="I94">
        <f t="shared" si="10"/>
        <v>113.89974777648632</v>
      </c>
      <c r="J94">
        <f t="shared" si="11"/>
        <v>34.108140715296827</v>
      </c>
    </row>
    <row r="95" spans="1:10" x14ac:dyDescent="0.25">
      <c r="A95">
        <v>95</v>
      </c>
      <c r="B95">
        <v>435</v>
      </c>
      <c r="C95">
        <v>6.643745</v>
      </c>
      <c r="D95">
        <f t="shared" si="7"/>
        <v>6.6437449999999995E-2</v>
      </c>
      <c r="E95">
        <f t="shared" si="8"/>
        <v>6.5590945676158743</v>
      </c>
      <c r="F95">
        <f t="shared" si="9"/>
        <v>2.8505747126436782</v>
      </c>
      <c r="G95">
        <f t="shared" si="12"/>
        <v>43.02172154692807</v>
      </c>
      <c r="H95">
        <f t="shared" si="13"/>
        <v>10.938605733931114</v>
      </c>
      <c r="I95">
        <f t="shared" si="10"/>
        <v>118.33787737204551</v>
      </c>
      <c r="J95">
        <f t="shared" si="11"/>
        <v>34.615990033249524</v>
      </c>
    </row>
    <row r="96" spans="1:10" x14ac:dyDescent="0.25">
      <c r="A96">
        <v>96</v>
      </c>
      <c r="B96">
        <v>430</v>
      </c>
      <c r="C96">
        <v>6.6193790000000003</v>
      </c>
      <c r="D96">
        <f t="shared" si="7"/>
        <v>6.6193790000000002E-2</v>
      </c>
      <c r="E96">
        <f t="shared" si="8"/>
        <v>6.5866755615184145</v>
      </c>
      <c r="F96">
        <f t="shared" si="9"/>
        <v>2.8837209302325579</v>
      </c>
      <c r="G96">
        <f t="shared" si="12"/>
        <v>43.384294952703918</v>
      </c>
      <c r="H96">
        <f t="shared" si="13"/>
        <v>-3.4530850113496916</v>
      </c>
      <c r="I96">
        <f t="shared" si="10"/>
        <v>122.8792192837804</v>
      </c>
      <c r="J96">
        <f t="shared" si="11"/>
        <v>35.135649800456939</v>
      </c>
    </row>
    <row r="97" spans="1:10" x14ac:dyDescent="0.25">
      <c r="A97">
        <v>97</v>
      </c>
      <c r="B97">
        <v>425</v>
      </c>
      <c r="C97">
        <v>6.6272209999999996</v>
      </c>
      <c r="D97">
        <f t="shared" si="7"/>
        <v>6.6272209999999998E-2</v>
      </c>
      <c r="E97">
        <f t="shared" si="8"/>
        <v>6.5777766111789866</v>
      </c>
      <c r="F97">
        <f t="shared" si="9"/>
        <v>2.9176470588235293</v>
      </c>
      <c r="G97">
        <f t="shared" si="12"/>
        <v>43.267145146573313</v>
      </c>
      <c r="H97">
        <f t="shared" si="13"/>
        <v>5.0453339857699575</v>
      </c>
      <c r="I97">
        <f t="shared" si="10"/>
        <v>127.52741629932092</v>
      </c>
      <c r="J97">
        <f t="shared" si="11"/>
        <v>35.66753685630453</v>
      </c>
    </row>
    <row r="98" spans="1:10" x14ac:dyDescent="0.25">
      <c r="A98">
        <v>98</v>
      </c>
      <c r="B98">
        <v>420</v>
      </c>
      <c r="C98">
        <v>6.6155010000000001</v>
      </c>
      <c r="D98">
        <f t="shared" si="7"/>
        <v>6.615501E-2</v>
      </c>
      <c r="E98">
        <f t="shared" si="8"/>
        <v>6.5910840716984254</v>
      </c>
      <c r="F98">
        <f t="shared" si="9"/>
        <v>2.9523809523809526</v>
      </c>
      <c r="G98">
        <f t="shared" si="12"/>
        <v>43.442389240196697</v>
      </c>
      <c r="H98">
        <f t="shared" si="13"/>
        <v>3.1667338024070886</v>
      </c>
      <c r="I98">
        <f t="shared" si="10"/>
        <v>132.28628467237428</v>
      </c>
      <c r="J98">
        <f t="shared" si="11"/>
        <v>36.212087889672304</v>
      </c>
    </row>
    <row r="99" spans="1:10" x14ac:dyDescent="0.25">
      <c r="A99">
        <v>99</v>
      </c>
      <c r="B99">
        <v>415</v>
      </c>
      <c r="C99">
        <v>6.6080019999999999</v>
      </c>
      <c r="D99">
        <f t="shared" si="7"/>
        <v>6.6080020000000003E-2</v>
      </c>
      <c r="E99">
        <f t="shared" si="8"/>
        <v>6.5996236762882363</v>
      </c>
      <c r="F99">
        <f t="shared" si="9"/>
        <v>2.9879518072289155</v>
      </c>
      <c r="G99">
        <f t="shared" si="12"/>
        <v>43.555032668624257</v>
      </c>
      <c r="H99">
        <f t="shared" si="13"/>
        <v>0.4601708463405137</v>
      </c>
      <c r="I99">
        <f t="shared" si="10"/>
        <v>137.15982457248913</v>
      </c>
      <c r="J99">
        <f t="shared" si="11"/>
        <v>36.769760634687486</v>
      </c>
    </row>
    <row r="100" spans="1:10" x14ac:dyDescent="0.25">
      <c r="A100">
        <v>100</v>
      </c>
      <c r="B100">
        <v>410</v>
      </c>
      <c r="C100">
        <v>6.6068879999999996</v>
      </c>
      <c r="D100">
        <f t="shared" si="7"/>
        <v>6.6068879999999996E-2</v>
      </c>
      <c r="E100">
        <f t="shared" si="8"/>
        <v>6.6008939224068461</v>
      </c>
      <c r="F100">
        <f t="shared" si="9"/>
        <v>3.024390243902439</v>
      </c>
      <c r="G100">
        <f t="shared" si="12"/>
        <v>43.571800574867638</v>
      </c>
      <c r="H100">
        <f t="shared" si="13"/>
        <v>8.6265621845762759</v>
      </c>
      <c r="I100">
        <f t="shared" si="10"/>
        <v>142.1522312994361</v>
      </c>
      <c r="J100">
        <f t="shared" si="11"/>
        <v>37.34103515397134</v>
      </c>
    </row>
    <row r="101" spans="1:10" x14ac:dyDescent="0.25">
      <c r="A101">
        <v>101</v>
      </c>
      <c r="B101">
        <v>405</v>
      </c>
      <c r="C101">
        <v>6.5856029999999999</v>
      </c>
      <c r="D101">
        <f t="shared" si="7"/>
        <v>6.5856029999999996E-2</v>
      </c>
      <c r="E101">
        <f t="shared" si="8"/>
        <v>6.6252471997428408</v>
      </c>
      <c r="F101">
        <f t="shared" si="9"/>
        <v>3.0617283950617282</v>
      </c>
      <c r="G101">
        <f t="shared" si="12"/>
        <v>43.893900457700354</v>
      </c>
      <c r="H101">
        <f t="shared" si="13"/>
        <v>4.3056127950628866</v>
      </c>
      <c r="I101">
        <f t="shared" si="10"/>
        <v>147.26790732828294</v>
      </c>
      <c r="J101">
        <f t="shared" si="11"/>
        <v>37.926415216941209</v>
      </c>
    </row>
    <row r="102" spans="1:10" x14ac:dyDescent="0.25">
      <c r="A102">
        <v>102</v>
      </c>
      <c r="B102">
        <v>400</v>
      </c>
      <c r="C102">
        <v>6.5747970000000002</v>
      </c>
      <c r="D102">
        <f t="shared" si="7"/>
        <v>6.5747970000000003E-2</v>
      </c>
      <c r="E102">
        <f t="shared" si="8"/>
        <v>6.6376715171519427</v>
      </c>
      <c r="F102">
        <f t="shared" si="9"/>
        <v>3.1</v>
      </c>
      <c r="G102">
        <f t="shared" si="12"/>
        <v>44.05868316961017</v>
      </c>
      <c r="H102">
        <f t="shared" si="13"/>
        <v>4.3754143120741542</v>
      </c>
      <c r="I102">
        <f t="shared" si="10"/>
        <v>152.51147525785103</v>
      </c>
      <c r="J102">
        <f t="shared" si="11"/>
        <v>38.526429781485334</v>
      </c>
    </row>
    <row r="103" spans="1:10" x14ac:dyDescent="0.25">
      <c r="A103">
        <v>103</v>
      </c>
      <c r="B103">
        <v>395</v>
      </c>
      <c r="C103">
        <v>6.5635969999999997</v>
      </c>
      <c r="D103">
        <f t="shared" si="7"/>
        <v>6.5635970000000002E-2</v>
      </c>
      <c r="E103">
        <f t="shared" si="8"/>
        <v>6.6505922023993929</v>
      </c>
      <c r="F103">
        <f t="shared" si="9"/>
        <v>3.1392405063291138</v>
      </c>
      <c r="G103">
        <f t="shared" si="12"/>
        <v>44.23037664261561</v>
      </c>
      <c r="H103">
        <f t="shared" si="13"/>
        <v>23.13633241832536</v>
      </c>
      <c r="I103">
        <f t="shared" si="10"/>
        <v>157.88779174259798</v>
      </c>
      <c r="J103">
        <f t="shared" si="11"/>
        <v>39.141634588169801</v>
      </c>
    </row>
    <row r="104" spans="1:10" x14ac:dyDescent="0.25">
      <c r="A104">
        <v>104</v>
      </c>
      <c r="B104">
        <v>390</v>
      </c>
      <c r="C104">
        <v>6.5038840000000002</v>
      </c>
      <c r="D104">
        <f t="shared" si="7"/>
        <v>6.5038840000000001E-2</v>
      </c>
      <c r="E104">
        <f t="shared" si="8"/>
        <v>6.7202334075188421</v>
      </c>
      <c r="F104">
        <f t="shared" si="9"/>
        <v>3.1794871794871793</v>
      </c>
      <c r="G104">
        <f t="shared" si="12"/>
        <v>45.161537051532306</v>
      </c>
      <c r="H104">
        <f t="shared" si="13"/>
        <v>53.887316626290442</v>
      </c>
      <c r="I104">
        <f t="shared" si="10"/>
        <v>163.40196249618464</v>
      </c>
      <c r="J104">
        <f t="shared" si="11"/>
        <v>39.772613877076957</v>
      </c>
    </row>
    <row r="105" spans="1:10" x14ac:dyDescent="0.25">
      <c r="A105">
        <v>105</v>
      </c>
      <c r="B105">
        <v>385</v>
      </c>
      <c r="C105">
        <v>6.367839</v>
      </c>
      <c r="D105">
        <f t="shared" si="7"/>
        <v>6.3678390000000001E-2</v>
      </c>
      <c r="E105">
        <f t="shared" si="8"/>
        <v>6.8837965073629546</v>
      </c>
      <c r="F105">
        <f t="shared" si="9"/>
        <v>3.220779220779221</v>
      </c>
      <c r="G105">
        <f t="shared" si="12"/>
        <v>47.386654354782415</v>
      </c>
      <c r="H105">
        <f t="shared" si="13"/>
        <v>93.289933587483731</v>
      </c>
      <c r="I105">
        <f t="shared" si="10"/>
        <v>169.05935846415019</v>
      </c>
      <c r="J105">
        <f t="shared" si="11"/>
        <v>40.419982238423266</v>
      </c>
    </row>
    <row r="106" spans="1:10" x14ac:dyDescent="0.25">
      <c r="A106">
        <v>106</v>
      </c>
      <c r="B106">
        <v>380</v>
      </c>
      <c r="C106">
        <v>6.1466810000000001</v>
      </c>
      <c r="D106">
        <f t="shared" si="7"/>
        <v>6.1466810000000004E-2</v>
      </c>
      <c r="E106">
        <f t="shared" si="8"/>
        <v>7.1652046749422666</v>
      </c>
      <c r="F106">
        <f t="shared" si="9"/>
        <v>3.263157894736842</v>
      </c>
      <c r="G106">
        <f t="shared" si="12"/>
        <v>51.340158033814511</v>
      </c>
      <c r="H106">
        <f t="shared" si="13"/>
        <v>68.8658783660388</v>
      </c>
      <c r="I106">
        <f t="shared" si="10"/>
        <v>174.86563327337791</v>
      </c>
      <c r="J106">
        <f t="shared" si="11"/>
        <v>41.084386609278674</v>
      </c>
    </row>
    <row r="107" spans="1:10" x14ac:dyDescent="0.25">
      <c r="A107">
        <v>107</v>
      </c>
      <c r="B107">
        <v>375</v>
      </c>
      <c r="C107">
        <v>5.9942310000000001</v>
      </c>
      <c r="D107">
        <f t="shared" si="7"/>
        <v>5.9942309999999999E-2</v>
      </c>
      <c r="E107">
        <f t="shared" si="8"/>
        <v>7.3713246997666255</v>
      </c>
      <c r="F107">
        <f t="shared" si="9"/>
        <v>3.3066666666666666</v>
      </c>
      <c r="G107">
        <f t="shared" si="12"/>
        <v>54.336427829389535</v>
      </c>
      <c r="H107">
        <f t="shared" si="13"/>
        <v>10.140897726411353</v>
      </c>
      <c r="I107">
        <f t="shared" si="10"/>
        <v>180.82674207751842</v>
      </c>
      <c r="J107">
        <f t="shared" si="11"/>
        <v>41.76650843002357</v>
      </c>
    </row>
    <row r="108" spans="1:10" x14ac:dyDescent="0.25">
      <c r="A108">
        <v>108</v>
      </c>
      <c r="B108">
        <v>370</v>
      </c>
      <c r="C108">
        <v>5.9721909999999996</v>
      </c>
      <c r="D108">
        <f t="shared" si="7"/>
        <v>5.9721909999999996E-2</v>
      </c>
      <c r="E108">
        <f t="shared" si="8"/>
        <v>7.401997747008159</v>
      </c>
      <c r="F108">
        <f t="shared" si="9"/>
        <v>3.3513513513513513</v>
      </c>
      <c r="G108">
        <f t="shared" si="12"/>
        <v>54.789570646713862</v>
      </c>
      <c r="H108">
        <f t="shared" si="13"/>
        <v>5.4290929871328153</v>
      </c>
      <c r="I108">
        <f t="shared" si="10"/>
        <v>186.9489619304195</v>
      </c>
      <c r="J108">
        <f t="shared" si="11"/>
        <v>42.467065975653462</v>
      </c>
    </row>
    <row r="109" spans="1:10" x14ac:dyDescent="0.25">
      <c r="A109">
        <v>109</v>
      </c>
      <c r="B109">
        <v>365</v>
      </c>
      <c r="C109">
        <v>5.9601759999999997</v>
      </c>
      <c r="D109">
        <f t="shared" si="7"/>
        <v>5.9601759999999997E-2</v>
      </c>
      <c r="E109">
        <f t="shared" si="8"/>
        <v>7.4188148956934974</v>
      </c>
      <c r="F109">
        <f t="shared" si="9"/>
        <v>3.3972602739726026</v>
      </c>
      <c r="G109">
        <f t="shared" si="12"/>
        <v>55.038814456563721</v>
      </c>
      <c r="H109">
        <f t="shared" si="13"/>
        <v>49.246950661710599</v>
      </c>
      <c r="I109">
        <f t="shared" si="10"/>
        <v>193.23891383408494</v>
      </c>
      <c r="J109">
        <f t="shared" si="11"/>
        <v>43.186816878697861</v>
      </c>
    </row>
    <row r="110" spans="1:10" x14ac:dyDescent="0.25">
      <c r="A110">
        <v>110</v>
      </c>
      <c r="B110">
        <v>360</v>
      </c>
      <c r="C110">
        <v>5.8516870000000001</v>
      </c>
      <c r="D110">
        <f t="shared" si="7"/>
        <v>5.8516869999999999E-2</v>
      </c>
      <c r="E110">
        <f t="shared" si="8"/>
        <v>7.5738029398581705</v>
      </c>
      <c r="F110">
        <f t="shared" si="9"/>
        <v>3.4444444444444446</v>
      </c>
      <c r="G110">
        <f t="shared" si="12"/>
        <v>57.36249097180427</v>
      </c>
      <c r="H110">
        <f t="shared" si="13"/>
        <v>-4.2114518460657715</v>
      </c>
      <c r="I110">
        <f t="shared" si="10"/>
        <v>199.70358662396342</v>
      </c>
      <c r="J110">
        <f t="shared" si="11"/>
        <v>43.926560862382402</v>
      </c>
    </row>
    <row r="111" spans="1:10" x14ac:dyDescent="0.25">
      <c r="A111">
        <v>111</v>
      </c>
      <c r="B111">
        <v>355</v>
      </c>
      <c r="C111">
        <v>5.8609790000000004</v>
      </c>
      <c r="D111">
        <f t="shared" si="7"/>
        <v>5.8609790000000002E-2</v>
      </c>
      <c r="E111">
        <f t="shared" si="8"/>
        <v>7.5603028733240993</v>
      </c>
      <c r="F111">
        <f t="shared" si="9"/>
        <v>3.492957746478873</v>
      </c>
      <c r="G111">
        <f t="shared" si="12"/>
        <v>57.15817953639263</v>
      </c>
      <c r="H111">
        <f t="shared" si="13"/>
        <v>-21.848706482784511</v>
      </c>
      <c r="I111">
        <f t="shared" si="10"/>
        <v>206.35036287271157</v>
      </c>
      <c r="J111">
        <f t="shared" si="11"/>
        <v>44.687142704762259</v>
      </c>
    </row>
    <row r="112" spans="1:10" x14ac:dyDescent="0.25">
      <c r="A112">
        <v>112</v>
      </c>
      <c r="B112">
        <v>350</v>
      </c>
      <c r="C112">
        <v>5.9113559999999996</v>
      </c>
      <c r="D112">
        <f t="shared" si="7"/>
        <v>5.9113559999999996E-2</v>
      </c>
      <c r="E112">
        <f t="shared" si="8"/>
        <v>7.4878529814130097</v>
      </c>
      <c r="F112">
        <f t="shared" si="9"/>
        <v>3.5428571428571427</v>
      </c>
      <c r="G112">
        <f t="shared" si="12"/>
        <v>56.067942271255696</v>
      </c>
      <c r="H112">
        <f t="shared" si="13"/>
        <v>-4.046769392044343</v>
      </c>
      <c r="I112">
        <f t="shared" si="10"/>
        <v>213.18704701428118</v>
      </c>
      <c r="J112">
        <f t="shared" si="11"/>
        <v>45.469455456924415</v>
      </c>
    </row>
    <row r="113" spans="1:10" x14ac:dyDescent="0.25">
      <c r="A113">
        <v>113</v>
      </c>
      <c r="B113">
        <v>345</v>
      </c>
      <c r="C113">
        <v>5.9211119999999999</v>
      </c>
      <c r="D113">
        <f t="shared" si="7"/>
        <v>5.9211119999999999E-2</v>
      </c>
      <c r="E113">
        <f t="shared" si="8"/>
        <v>7.4739653356637614</v>
      </c>
      <c r="F113">
        <f t="shared" si="9"/>
        <v>3.5942028985507246</v>
      </c>
      <c r="G113">
        <f t="shared" si="12"/>
        <v>55.860157838703522</v>
      </c>
      <c r="H113">
        <f t="shared" si="13"/>
        <v>1.474418512153858</v>
      </c>
      <c r="I113">
        <f t="shared" si="10"/>
        <v>220.2218959135775</v>
      </c>
      <c r="J113">
        <f t="shared" si="11"/>
        <v>46.274443941033297</v>
      </c>
    </row>
    <row r="114" spans="1:10" x14ac:dyDescent="0.25">
      <c r="A114">
        <v>114</v>
      </c>
      <c r="B114">
        <v>340</v>
      </c>
      <c r="C114">
        <v>5.9174470000000001</v>
      </c>
      <c r="D114">
        <f t="shared" si="7"/>
        <v>5.917447E-2</v>
      </c>
      <c r="E114">
        <f t="shared" si="8"/>
        <v>7.4791770665608066</v>
      </c>
      <c r="F114">
        <f t="shared" si="9"/>
        <v>3.6470588235294117</v>
      </c>
      <c r="G114">
        <f t="shared" si="12"/>
        <v>55.938089592969114</v>
      </c>
      <c r="H114">
        <f t="shared" si="13"/>
        <v>-25.082233650352663</v>
      </c>
      <c r="I114">
        <f t="shared" si="10"/>
        <v>227.46365213344126</v>
      </c>
      <c r="J114">
        <f t="shared" si="11"/>
        <v>47.103108557027731</v>
      </c>
    </row>
    <row r="115" spans="1:10" x14ac:dyDescent="0.25">
      <c r="A115">
        <v>115</v>
      </c>
      <c r="B115">
        <v>335</v>
      </c>
      <c r="C115">
        <v>5.982704</v>
      </c>
      <c r="D115">
        <f t="shared" si="7"/>
        <v>5.9827039999999998E-2</v>
      </c>
      <c r="E115">
        <f t="shared" si="8"/>
        <v>7.3873385238109854</v>
      </c>
      <c r="F115">
        <f t="shared" si="9"/>
        <v>3.7014925373134329</v>
      </c>
      <c r="G115">
        <f t="shared" si="12"/>
        <v>54.572770465381872</v>
      </c>
      <c r="H115">
        <f t="shared" si="13"/>
        <v>-19.3607140876146</v>
      </c>
      <c r="I115">
        <f t="shared" si="10"/>
        <v>234.92158018076367</v>
      </c>
      <c r="J115">
        <f t="shared" si="11"/>
        <v>47.95650943021603</v>
      </c>
    </row>
    <row r="116" spans="1:10" x14ac:dyDescent="0.25">
      <c r="A116">
        <v>116</v>
      </c>
      <c r="B116">
        <v>330</v>
      </c>
      <c r="C116">
        <v>6.0362439999999999</v>
      </c>
      <c r="D116">
        <f t="shared" si="7"/>
        <v>6.0362439999999996E-2</v>
      </c>
      <c r="E116">
        <f t="shared" si="8"/>
        <v>7.3134779190731329</v>
      </c>
      <c r="F116">
        <f t="shared" si="9"/>
        <v>3.7575757575757578</v>
      </c>
      <c r="G116">
        <f t="shared" si="12"/>
        <v>53.486959272770285</v>
      </c>
      <c r="H116">
        <f t="shared" si="13"/>
        <v>-11.011641382625385</v>
      </c>
      <c r="I116">
        <f t="shared" si="10"/>
        <v>242.60550604770197</v>
      </c>
      <c r="J116">
        <f t="shared" si="11"/>
        <v>48.83577093592519</v>
      </c>
    </row>
    <row r="117" spans="1:10" x14ac:dyDescent="0.25">
      <c r="A117">
        <v>117</v>
      </c>
      <c r="B117">
        <v>325</v>
      </c>
      <c r="C117">
        <v>6.0683400000000001</v>
      </c>
      <c r="D117">
        <f t="shared" si="7"/>
        <v>6.0683399999999998E-2</v>
      </c>
      <c r="E117">
        <f t="shared" si="8"/>
        <v>7.2698272924354921</v>
      </c>
      <c r="F117">
        <f t="shared" si="9"/>
        <v>3.8153846153846156</v>
      </c>
      <c r="G117">
        <f t="shared" si="12"/>
        <v>52.85038886183996</v>
      </c>
      <c r="H117">
        <f t="shared" si="13"/>
        <v>-29.08459385026249</v>
      </c>
      <c r="I117">
        <f t="shared" si="10"/>
        <v>250.52586040285371</v>
      </c>
      <c r="J117">
        <f t="shared" si="11"/>
        <v>49.742086641810012</v>
      </c>
    </row>
    <row r="118" spans="1:10" x14ac:dyDescent="0.25">
      <c r="A118">
        <v>118</v>
      </c>
      <c r="B118">
        <v>320</v>
      </c>
      <c r="C118">
        <v>6.1585549999999998</v>
      </c>
      <c r="D118">
        <f t="shared" si="7"/>
        <v>6.1585549999999996E-2</v>
      </c>
      <c r="E118">
        <f t="shared" si="8"/>
        <v>7.1495803802093389</v>
      </c>
      <c r="F118">
        <f t="shared" si="9"/>
        <v>3.875</v>
      </c>
      <c r="G118">
        <f t="shared" si="12"/>
        <v>51.116499613074318</v>
      </c>
      <c r="H118">
        <f t="shared" si="13"/>
        <v>-6.3127174257350722</v>
      </c>
      <c r="I118">
        <f t="shared" si="10"/>
        <v>258.69372583160384</v>
      </c>
      <c r="J118">
        <f t="shared" si="11"/>
        <v>50.676724713503731</v>
      </c>
    </row>
    <row r="119" spans="1:10" x14ac:dyDescent="0.25">
      <c r="A119">
        <v>119</v>
      </c>
      <c r="B119">
        <v>315</v>
      </c>
      <c r="C119">
        <v>6.179341</v>
      </c>
      <c r="D119">
        <f t="shared" si="7"/>
        <v>6.179341E-2</v>
      </c>
      <c r="E119">
        <f t="shared" si="8"/>
        <v>7.1223744208276258</v>
      </c>
      <c r="F119">
        <f t="shared" si="9"/>
        <v>3.9365079365079363</v>
      </c>
      <c r="G119">
        <f t="shared" si="12"/>
        <v>50.728217390459662</v>
      </c>
      <c r="H119">
        <f t="shared" si="13"/>
        <v>-2.4807699423215106</v>
      </c>
      <c r="I119">
        <f t="shared" si="10"/>
        <v>267.1208885755525</v>
      </c>
      <c r="J119">
        <f t="shared" si="11"/>
        <v>51.641033835092486</v>
      </c>
    </row>
    <row r="120" spans="1:10" x14ac:dyDescent="0.25">
      <c r="A120">
        <v>120</v>
      </c>
      <c r="B120">
        <v>310</v>
      </c>
      <c r="C120">
        <v>6.1878359999999999</v>
      </c>
      <c r="D120">
        <f t="shared" si="7"/>
        <v>6.187836E-2</v>
      </c>
      <c r="E120">
        <f t="shared" si="8"/>
        <v>7.1113084722695428</v>
      </c>
      <c r="F120">
        <f t="shared" si="9"/>
        <v>4</v>
      </c>
      <c r="G120">
        <f t="shared" si="12"/>
        <v>50.570708187772581</v>
      </c>
      <c r="H120">
        <f t="shared" si="13"/>
        <v>9.633026715704661</v>
      </c>
      <c r="I120">
        <f t="shared" si="10"/>
        <v>275.81989527898338</v>
      </c>
      <c r="J120">
        <f t="shared" si="11"/>
        <v>52.636449702538954</v>
      </c>
    </row>
    <row r="121" spans="1:10" x14ac:dyDescent="0.25">
      <c r="A121">
        <v>121</v>
      </c>
      <c r="B121">
        <v>305</v>
      </c>
      <c r="C121">
        <v>6.1539869999999999</v>
      </c>
      <c r="D121">
        <f t="shared" si="7"/>
        <v>6.1539869999999997E-2</v>
      </c>
      <c r="E121">
        <f t="shared" si="8"/>
        <v>7.1555839783185835</v>
      </c>
      <c r="F121">
        <f t="shared" si="9"/>
        <v>4.0655737704918034</v>
      </c>
      <c r="G121">
        <f t="shared" si="12"/>
        <v>51.202382070769609</v>
      </c>
      <c r="H121">
        <f t="shared" si="13"/>
        <v>92.785978506714272</v>
      </c>
      <c r="I121">
        <f t="shared" si="10"/>
        <v>284.80411531695302</v>
      </c>
      <c r="J121">
        <f t="shared" si="11"/>
        <v>53.664502155803333</v>
      </c>
    </row>
    <row r="122" spans="1:10" x14ac:dyDescent="0.25">
      <c r="A122">
        <v>122</v>
      </c>
      <c r="B122">
        <v>300</v>
      </c>
      <c r="C122">
        <v>5.8459329999999996</v>
      </c>
      <c r="D122">
        <f t="shared" si="7"/>
        <v>5.8459329999999997E-2</v>
      </c>
      <c r="E122">
        <f t="shared" si="8"/>
        <v>7.5821843430642204</v>
      </c>
      <c r="F122">
        <f t="shared" si="9"/>
        <v>4.1333333333333337</v>
      </c>
      <c r="G122">
        <f t="shared" si="12"/>
        <v>57.489519412208203</v>
      </c>
      <c r="H122">
        <f t="shared" si="13"/>
        <v>13.908754696501983</v>
      </c>
      <c r="I122">
        <f t="shared" si="10"/>
        <v>294.08780935618825</v>
      </c>
      <c r="J122">
        <f t="shared" si="11"/>
        <v>54.726823024176532</v>
      </c>
    </row>
    <row r="123" spans="1:10" x14ac:dyDescent="0.25">
      <c r="A123">
        <v>123</v>
      </c>
    </row>
    <row r="124" spans="1:10" x14ac:dyDescent="0.25">
      <c r="A124">
        <v>124</v>
      </c>
    </row>
    <row r="125" spans="1:10" x14ac:dyDescent="0.25">
      <c r="A125">
        <v>125</v>
      </c>
    </row>
    <row r="126" spans="1:10" x14ac:dyDescent="0.25">
      <c r="A126">
        <v>126</v>
      </c>
    </row>
    <row r="127" spans="1:10" x14ac:dyDescent="0.25">
      <c r="A127">
        <v>127</v>
      </c>
    </row>
    <row r="128" spans="1:10" x14ac:dyDescent="0.25">
      <c r="A128">
        <v>128</v>
      </c>
    </row>
    <row r="129" spans="1:1" x14ac:dyDescent="0.25">
      <c r="A129">
        <v>129</v>
      </c>
    </row>
    <row r="130" spans="1:1" x14ac:dyDescent="0.25">
      <c r="A130">
        <v>130</v>
      </c>
    </row>
    <row r="131" spans="1:1" x14ac:dyDescent="0.25">
      <c r="A131">
        <v>131</v>
      </c>
    </row>
    <row r="132" spans="1:1" x14ac:dyDescent="0.25">
      <c r="A132">
        <v>132</v>
      </c>
    </row>
    <row r="133" spans="1:1" x14ac:dyDescent="0.25">
      <c r="A133">
        <v>133</v>
      </c>
    </row>
    <row r="134" spans="1:1" x14ac:dyDescent="0.25">
      <c r="A134">
        <v>134</v>
      </c>
    </row>
    <row r="135" spans="1:1" x14ac:dyDescent="0.25">
      <c r="A135">
        <v>135</v>
      </c>
    </row>
    <row r="136" spans="1:1" x14ac:dyDescent="0.25">
      <c r="A136">
        <v>136</v>
      </c>
    </row>
    <row r="137" spans="1:1" x14ac:dyDescent="0.25">
      <c r="A137">
        <v>137</v>
      </c>
    </row>
    <row r="138" spans="1:1" x14ac:dyDescent="0.25">
      <c r="A138">
        <v>138</v>
      </c>
    </row>
    <row r="139" spans="1:1" x14ac:dyDescent="0.25">
      <c r="A139">
        <v>139</v>
      </c>
    </row>
    <row r="140" spans="1:1" x14ac:dyDescent="0.25">
      <c r="A140">
        <v>140</v>
      </c>
    </row>
    <row r="141" spans="1:1" x14ac:dyDescent="0.25">
      <c r="A141">
        <v>141</v>
      </c>
    </row>
    <row r="142" spans="1:1" x14ac:dyDescent="0.25">
      <c r="A142">
        <v>142</v>
      </c>
    </row>
    <row r="143" spans="1:1" x14ac:dyDescent="0.25">
      <c r="A143">
        <v>143</v>
      </c>
    </row>
    <row r="144" spans="1:1" x14ac:dyDescent="0.25">
      <c r="A144">
        <v>144</v>
      </c>
    </row>
    <row r="145" spans="1:1" x14ac:dyDescent="0.25">
      <c r="A145">
        <v>145</v>
      </c>
    </row>
    <row r="146" spans="1:1" x14ac:dyDescent="0.25">
      <c r="A146">
        <v>146</v>
      </c>
    </row>
    <row r="147" spans="1:1" x14ac:dyDescent="0.25">
      <c r="A147">
        <v>147</v>
      </c>
    </row>
    <row r="148" spans="1:1" x14ac:dyDescent="0.25">
      <c r="A148">
        <v>148</v>
      </c>
    </row>
    <row r="149" spans="1:1" x14ac:dyDescent="0.25">
      <c r="A149">
        <v>149</v>
      </c>
    </row>
    <row r="150" spans="1:1" x14ac:dyDescent="0.25">
      <c r="A150">
        <v>150</v>
      </c>
    </row>
    <row r="151" spans="1:1" x14ac:dyDescent="0.25">
      <c r="A151">
        <v>151</v>
      </c>
    </row>
    <row r="152" spans="1:1" x14ac:dyDescent="0.25">
      <c r="A152">
        <v>152</v>
      </c>
    </row>
    <row r="153" spans="1:1" x14ac:dyDescent="0.25">
      <c r="A153">
        <v>153</v>
      </c>
    </row>
    <row r="154" spans="1:1" x14ac:dyDescent="0.25">
      <c r="A154">
        <v>154</v>
      </c>
    </row>
    <row r="155" spans="1:1" x14ac:dyDescent="0.25">
      <c r="A155">
        <v>155</v>
      </c>
    </row>
    <row r="156" spans="1:1" x14ac:dyDescent="0.25">
      <c r="A156">
        <v>156</v>
      </c>
    </row>
    <row r="157" spans="1:1" x14ac:dyDescent="0.25">
      <c r="A157">
        <v>157</v>
      </c>
    </row>
    <row r="158" spans="1:1" x14ac:dyDescent="0.25">
      <c r="A158">
        <v>158</v>
      </c>
    </row>
    <row r="159" spans="1:1" x14ac:dyDescent="0.25">
      <c r="A159">
        <v>159</v>
      </c>
    </row>
    <row r="160" spans="1:1" x14ac:dyDescent="0.25">
      <c r="A160">
        <v>160</v>
      </c>
    </row>
    <row r="161" spans="1:1" x14ac:dyDescent="0.25">
      <c r="A161">
        <v>161</v>
      </c>
    </row>
    <row r="162" spans="1:1" x14ac:dyDescent="0.25">
      <c r="A162">
        <v>162</v>
      </c>
    </row>
    <row r="163" spans="1:1" x14ac:dyDescent="0.25">
      <c r="A163">
        <v>163</v>
      </c>
    </row>
    <row r="164" spans="1:1" x14ac:dyDescent="0.25">
      <c r="A164">
        <v>164</v>
      </c>
    </row>
    <row r="165" spans="1:1" x14ac:dyDescent="0.25">
      <c r="A165">
        <v>165</v>
      </c>
    </row>
    <row r="166" spans="1:1" x14ac:dyDescent="0.25">
      <c r="A166">
        <v>166</v>
      </c>
    </row>
    <row r="167" spans="1:1" x14ac:dyDescent="0.25">
      <c r="A167">
        <v>167</v>
      </c>
    </row>
    <row r="168" spans="1:1" x14ac:dyDescent="0.25">
      <c r="A168">
        <v>168</v>
      </c>
    </row>
    <row r="169" spans="1:1" x14ac:dyDescent="0.25">
      <c r="A169">
        <v>169</v>
      </c>
    </row>
    <row r="170" spans="1:1" x14ac:dyDescent="0.25">
      <c r="A170">
        <v>170</v>
      </c>
    </row>
    <row r="171" spans="1:1" x14ac:dyDescent="0.25">
      <c r="A171">
        <v>171</v>
      </c>
    </row>
    <row r="172" spans="1:1" x14ac:dyDescent="0.25">
      <c r="A172">
        <v>172</v>
      </c>
    </row>
    <row r="173" spans="1:1" x14ac:dyDescent="0.25">
      <c r="A173">
        <v>173</v>
      </c>
    </row>
    <row r="174" spans="1:1" x14ac:dyDescent="0.25">
      <c r="A174">
        <v>174</v>
      </c>
    </row>
    <row r="175" spans="1:1" x14ac:dyDescent="0.25">
      <c r="A175">
        <v>175</v>
      </c>
    </row>
    <row r="176" spans="1:1" x14ac:dyDescent="0.25">
      <c r="A176">
        <v>176</v>
      </c>
    </row>
    <row r="177" spans="1:1" x14ac:dyDescent="0.25">
      <c r="A177">
        <v>177</v>
      </c>
    </row>
    <row r="178" spans="1:1" x14ac:dyDescent="0.25">
      <c r="A178">
        <v>178</v>
      </c>
    </row>
    <row r="179" spans="1:1" x14ac:dyDescent="0.25">
      <c r="A179">
        <v>179</v>
      </c>
    </row>
    <row r="180" spans="1:1" x14ac:dyDescent="0.25">
      <c r="A180">
        <v>180</v>
      </c>
    </row>
    <row r="181" spans="1:1" x14ac:dyDescent="0.25">
      <c r="A181">
        <v>181</v>
      </c>
    </row>
    <row r="182" spans="1:1" x14ac:dyDescent="0.25">
      <c r="A182">
        <v>182</v>
      </c>
    </row>
    <row r="183" spans="1:1" x14ac:dyDescent="0.25">
      <c r="A183">
        <v>183</v>
      </c>
    </row>
    <row r="184" spans="1:1" x14ac:dyDescent="0.25">
      <c r="A184">
        <v>184</v>
      </c>
    </row>
    <row r="185" spans="1:1" x14ac:dyDescent="0.25">
      <c r="A185">
        <v>185</v>
      </c>
    </row>
    <row r="186" spans="1:1" x14ac:dyDescent="0.25">
      <c r="A186">
        <v>186</v>
      </c>
    </row>
    <row r="187" spans="1:1" x14ac:dyDescent="0.25">
      <c r="A187">
        <v>187</v>
      </c>
    </row>
    <row r="188" spans="1:1" x14ac:dyDescent="0.25">
      <c r="A188">
        <v>188</v>
      </c>
    </row>
    <row r="189" spans="1:1" x14ac:dyDescent="0.25">
      <c r="A189">
        <v>189</v>
      </c>
    </row>
    <row r="190" spans="1:1" x14ac:dyDescent="0.25">
      <c r="A190">
        <v>190</v>
      </c>
    </row>
    <row r="191" spans="1:1" x14ac:dyDescent="0.25">
      <c r="A191">
        <v>191</v>
      </c>
    </row>
    <row r="192" spans="1:1" x14ac:dyDescent="0.25">
      <c r="A192">
        <v>192</v>
      </c>
    </row>
    <row r="193" spans="1:1" x14ac:dyDescent="0.25">
      <c r="A193">
        <v>193</v>
      </c>
    </row>
    <row r="194" spans="1:1" x14ac:dyDescent="0.25">
      <c r="A194">
        <v>194</v>
      </c>
    </row>
    <row r="195" spans="1:1" x14ac:dyDescent="0.25">
      <c r="A195">
        <v>195</v>
      </c>
    </row>
    <row r="196" spans="1:1" x14ac:dyDescent="0.25">
      <c r="A196">
        <v>196</v>
      </c>
    </row>
    <row r="197" spans="1:1" x14ac:dyDescent="0.25">
      <c r="A197">
        <v>197</v>
      </c>
    </row>
    <row r="198" spans="1:1" x14ac:dyDescent="0.25">
      <c r="A198">
        <v>198</v>
      </c>
    </row>
    <row r="199" spans="1:1" x14ac:dyDescent="0.25">
      <c r="A199">
        <v>199</v>
      </c>
    </row>
    <row r="200" spans="1:1" x14ac:dyDescent="0.25">
      <c r="A200">
        <v>200</v>
      </c>
    </row>
    <row r="201" spans="1:1" x14ac:dyDescent="0.25">
      <c r="A201">
        <v>201</v>
      </c>
    </row>
    <row r="202" spans="1:1" x14ac:dyDescent="0.25">
      <c r="A202">
        <v>202</v>
      </c>
    </row>
    <row r="203" spans="1:1" x14ac:dyDescent="0.25">
      <c r="A203">
        <v>203</v>
      </c>
    </row>
    <row r="204" spans="1:1" x14ac:dyDescent="0.25">
      <c r="A204">
        <v>204</v>
      </c>
    </row>
    <row r="205" spans="1:1" x14ac:dyDescent="0.25">
      <c r="A205">
        <v>205</v>
      </c>
    </row>
    <row r="206" spans="1:1" x14ac:dyDescent="0.25">
      <c r="A206">
        <v>206</v>
      </c>
    </row>
    <row r="207" spans="1:1" x14ac:dyDescent="0.25">
      <c r="A207">
        <v>207</v>
      </c>
    </row>
    <row r="208" spans="1:1" x14ac:dyDescent="0.25">
      <c r="A208">
        <v>208</v>
      </c>
    </row>
    <row r="209" spans="1:1" x14ac:dyDescent="0.25">
      <c r="A209">
        <v>209</v>
      </c>
    </row>
    <row r="210" spans="1:1" x14ac:dyDescent="0.25">
      <c r="A210">
        <v>210</v>
      </c>
    </row>
    <row r="211" spans="1:1" x14ac:dyDescent="0.25">
      <c r="A211">
        <v>211</v>
      </c>
    </row>
    <row r="212" spans="1:1" x14ac:dyDescent="0.25">
      <c r="A212">
        <v>212</v>
      </c>
    </row>
    <row r="213" spans="1:1" x14ac:dyDescent="0.25">
      <c r="A213">
        <v>213</v>
      </c>
    </row>
    <row r="214" spans="1:1" x14ac:dyDescent="0.25">
      <c r="A214">
        <v>214</v>
      </c>
    </row>
    <row r="215" spans="1:1" x14ac:dyDescent="0.25">
      <c r="A215">
        <v>215</v>
      </c>
    </row>
    <row r="216" spans="1:1" x14ac:dyDescent="0.25">
      <c r="A216">
        <v>216</v>
      </c>
    </row>
    <row r="217" spans="1:1" x14ac:dyDescent="0.25">
      <c r="A217">
        <v>217</v>
      </c>
    </row>
    <row r="218" spans="1:1" x14ac:dyDescent="0.25">
      <c r="A218">
        <v>218</v>
      </c>
    </row>
    <row r="219" spans="1:1" x14ac:dyDescent="0.25">
      <c r="A219">
        <v>219</v>
      </c>
    </row>
    <row r="220" spans="1:1" x14ac:dyDescent="0.25">
      <c r="A220">
        <v>220</v>
      </c>
    </row>
    <row r="221" spans="1:1" x14ac:dyDescent="0.25">
      <c r="A221">
        <v>221</v>
      </c>
    </row>
    <row r="222" spans="1:1" x14ac:dyDescent="0.25">
      <c r="A222">
        <v>222</v>
      </c>
    </row>
    <row r="223" spans="1:1" x14ac:dyDescent="0.25">
      <c r="A223">
        <v>223</v>
      </c>
    </row>
    <row r="224" spans="1:1" x14ac:dyDescent="0.25">
      <c r="A224">
        <v>224</v>
      </c>
    </row>
    <row r="225" spans="1:1" x14ac:dyDescent="0.25">
      <c r="A225">
        <v>225</v>
      </c>
    </row>
    <row r="226" spans="1:1" x14ac:dyDescent="0.25">
      <c r="A226">
        <v>226</v>
      </c>
    </row>
    <row r="227" spans="1:1" x14ac:dyDescent="0.25">
      <c r="A227">
        <v>227</v>
      </c>
    </row>
    <row r="228" spans="1:1" x14ac:dyDescent="0.25">
      <c r="A228">
        <v>228</v>
      </c>
    </row>
    <row r="229" spans="1:1" x14ac:dyDescent="0.25">
      <c r="A229">
        <v>229</v>
      </c>
    </row>
    <row r="230" spans="1:1" x14ac:dyDescent="0.25">
      <c r="A230">
        <v>230</v>
      </c>
    </row>
    <row r="231" spans="1:1" x14ac:dyDescent="0.25">
      <c r="A231">
        <v>231</v>
      </c>
    </row>
    <row r="232" spans="1:1" x14ac:dyDescent="0.25">
      <c r="A232">
        <v>232</v>
      </c>
    </row>
    <row r="233" spans="1:1" x14ac:dyDescent="0.25">
      <c r="A233">
        <v>233</v>
      </c>
    </row>
    <row r="234" spans="1:1" x14ac:dyDescent="0.25">
      <c r="A234">
        <v>234</v>
      </c>
    </row>
    <row r="235" spans="1:1" x14ac:dyDescent="0.25">
      <c r="A235">
        <v>235</v>
      </c>
    </row>
    <row r="236" spans="1:1" x14ac:dyDescent="0.25">
      <c r="A236">
        <v>236</v>
      </c>
    </row>
    <row r="237" spans="1:1" x14ac:dyDescent="0.25">
      <c r="A237">
        <v>237</v>
      </c>
    </row>
    <row r="238" spans="1:1" x14ac:dyDescent="0.25">
      <c r="A238">
        <v>238</v>
      </c>
    </row>
    <row r="239" spans="1:1" x14ac:dyDescent="0.25">
      <c r="A239">
        <v>239</v>
      </c>
    </row>
    <row r="240" spans="1:1" x14ac:dyDescent="0.25">
      <c r="A240">
        <v>240</v>
      </c>
    </row>
    <row r="241" spans="1:1" x14ac:dyDescent="0.25">
      <c r="A241">
        <v>241</v>
      </c>
    </row>
    <row r="242" spans="1:1" x14ac:dyDescent="0.25">
      <c r="A242">
        <v>242</v>
      </c>
    </row>
    <row r="243" spans="1:1" x14ac:dyDescent="0.25">
      <c r="A243">
        <v>243</v>
      </c>
    </row>
    <row r="244" spans="1:1" x14ac:dyDescent="0.25">
      <c r="A244">
        <v>244</v>
      </c>
    </row>
    <row r="245" spans="1:1" x14ac:dyDescent="0.25">
      <c r="A245">
        <v>245</v>
      </c>
    </row>
    <row r="246" spans="1:1" x14ac:dyDescent="0.25">
      <c r="A246">
        <v>246</v>
      </c>
    </row>
    <row r="247" spans="1:1" x14ac:dyDescent="0.25">
      <c r="A247">
        <v>247</v>
      </c>
    </row>
    <row r="248" spans="1:1" x14ac:dyDescent="0.25">
      <c r="A248">
        <v>248</v>
      </c>
    </row>
    <row r="249" spans="1:1" x14ac:dyDescent="0.25">
      <c r="A249">
        <v>249</v>
      </c>
    </row>
    <row r="250" spans="1:1" x14ac:dyDescent="0.25">
      <c r="A250">
        <v>250</v>
      </c>
    </row>
    <row r="251" spans="1:1" x14ac:dyDescent="0.25">
      <c r="A251">
        <v>251</v>
      </c>
    </row>
    <row r="252" spans="1:1" x14ac:dyDescent="0.25">
      <c r="A252">
        <v>252</v>
      </c>
    </row>
    <row r="253" spans="1:1" x14ac:dyDescent="0.25">
      <c r="A253">
        <v>253</v>
      </c>
    </row>
    <row r="254" spans="1:1" x14ac:dyDescent="0.25">
      <c r="A254">
        <v>254</v>
      </c>
    </row>
    <row r="255" spans="1:1" x14ac:dyDescent="0.25">
      <c r="A255">
        <v>255</v>
      </c>
    </row>
    <row r="256" spans="1:1" x14ac:dyDescent="0.25">
      <c r="A256">
        <v>256</v>
      </c>
    </row>
    <row r="257" spans="1:1" x14ac:dyDescent="0.25">
      <c r="A257">
        <v>257</v>
      </c>
    </row>
    <row r="258" spans="1:1" x14ac:dyDescent="0.25">
      <c r="A258">
        <v>258</v>
      </c>
    </row>
    <row r="259" spans="1:1" x14ac:dyDescent="0.25">
      <c r="A259">
        <v>259</v>
      </c>
    </row>
    <row r="260" spans="1:1" x14ac:dyDescent="0.25">
      <c r="A260">
        <v>260</v>
      </c>
    </row>
    <row r="261" spans="1:1" x14ac:dyDescent="0.25">
      <c r="A261">
        <v>261</v>
      </c>
    </row>
    <row r="262" spans="1:1" x14ac:dyDescent="0.25">
      <c r="A262">
        <v>262</v>
      </c>
    </row>
    <row r="263" spans="1:1" x14ac:dyDescent="0.25">
      <c r="A263">
        <v>263</v>
      </c>
    </row>
    <row r="264" spans="1:1" x14ac:dyDescent="0.25">
      <c r="A264">
        <v>264</v>
      </c>
    </row>
    <row r="265" spans="1:1" x14ac:dyDescent="0.25">
      <c r="A265">
        <v>265</v>
      </c>
    </row>
    <row r="266" spans="1:1" x14ac:dyDescent="0.25">
      <c r="A266">
        <v>266</v>
      </c>
    </row>
    <row r="267" spans="1:1" x14ac:dyDescent="0.25">
      <c r="A267">
        <v>267</v>
      </c>
    </row>
    <row r="268" spans="1:1" x14ac:dyDescent="0.25">
      <c r="A268">
        <v>268</v>
      </c>
    </row>
    <row r="269" spans="1:1" x14ac:dyDescent="0.25">
      <c r="A269">
        <v>269</v>
      </c>
    </row>
    <row r="270" spans="1:1" x14ac:dyDescent="0.25">
      <c r="A270">
        <v>270</v>
      </c>
    </row>
    <row r="271" spans="1:1" x14ac:dyDescent="0.25">
      <c r="A271">
        <v>271</v>
      </c>
    </row>
    <row r="272" spans="1:1" x14ac:dyDescent="0.25">
      <c r="A272">
        <v>272</v>
      </c>
    </row>
    <row r="273" spans="1:1" x14ac:dyDescent="0.25">
      <c r="A273">
        <v>273</v>
      </c>
    </row>
    <row r="274" spans="1:1" x14ac:dyDescent="0.25">
      <c r="A274">
        <v>274</v>
      </c>
    </row>
    <row r="275" spans="1:1" x14ac:dyDescent="0.25">
      <c r="A275">
        <v>275</v>
      </c>
    </row>
    <row r="276" spans="1:1" x14ac:dyDescent="0.25">
      <c r="A276">
        <v>276</v>
      </c>
    </row>
    <row r="277" spans="1:1" x14ac:dyDescent="0.25">
      <c r="A277">
        <v>277</v>
      </c>
    </row>
    <row r="278" spans="1:1" x14ac:dyDescent="0.25">
      <c r="A278">
        <v>278</v>
      </c>
    </row>
    <row r="279" spans="1:1" x14ac:dyDescent="0.25">
      <c r="A279">
        <v>279</v>
      </c>
    </row>
    <row r="280" spans="1:1" x14ac:dyDescent="0.25">
      <c r="A280">
        <v>280</v>
      </c>
    </row>
    <row r="281" spans="1:1" x14ac:dyDescent="0.25">
      <c r="A281">
        <v>281</v>
      </c>
    </row>
    <row r="282" spans="1:1" x14ac:dyDescent="0.25">
      <c r="A282">
        <v>282</v>
      </c>
    </row>
    <row r="283" spans="1:1" x14ac:dyDescent="0.25">
      <c r="A283">
        <v>283</v>
      </c>
    </row>
    <row r="284" spans="1:1" x14ac:dyDescent="0.25">
      <c r="A284">
        <v>284</v>
      </c>
    </row>
    <row r="285" spans="1:1" x14ac:dyDescent="0.25">
      <c r="A285">
        <v>285</v>
      </c>
    </row>
    <row r="286" spans="1:1" x14ac:dyDescent="0.25">
      <c r="A286">
        <v>286</v>
      </c>
    </row>
    <row r="287" spans="1:1" x14ac:dyDescent="0.25">
      <c r="A287">
        <v>287</v>
      </c>
    </row>
    <row r="288" spans="1:1" x14ac:dyDescent="0.25">
      <c r="A288">
        <v>288</v>
      </c>
    </row>
    <row r="289" spans="1:1" x14ac:dyDescent="0.25">
      <c r="A289">
        <v>289</v>
      </c>
    </row>
    <row r="290" spans="1:1" x14ac:dyDescent="0.25">
      <c r="A290">
        <v>290</v>
      </c>
    </row>
    <row r="291" spans="1:1" x14ac:dyDescent="0.25">
      <c r="A291">
        <v>291</v>
      </c>
    </row>
    <row r="292" spans="1:1" x14ac:dyDescent="0.25">
      <c r="A292">
        <v>292</v>
      </c>
    </row>
    <row r="293" spans="1:1" x14ac:dyDescent="0.25">
      <c r="A293">
        <v>293</v>
      </c>
    </row>
    <row r="294" spans="1:1" x14ac:dyDescent="0.25">
      <c r="A294">
        <v>294</v>
      </c>
    </row>
    <row r="295" spans="1:1" x14ac:dyDescent="0.25">
      <c r="A295">
        <v>295</v>
      </c>
    </row>
    <row r="296" spans="1:1" x14ac:dyDescent="0.25">
      <c r="A296">
        <v>296</v>
      </c>
    </row>
    <row r="297" spans="1:1" x14ac:dyDescent="0.25">
      <c r="A297">
        <v>297</v>
      </c>
    </row>
    <row r="298" spans="1:1" x14ac:dyDescent="0.25">
      <c r="A298">
        <v>298</v>
      </c>
    </row>
    <row r="299" spans="1:1" x14ac:dyDescent="0.25">
      <c r="A299">
        <v>299</v>
      </c>
    </row>
    <row r="300" spans="1:1" x14ac:dyDescent="0.25">
      <c r="A300">
        <v>300</v>
      </c>
    </row>
    <row r="301" spans="1:1" x14ac:dyDescent="0.25">
      <c r="A301">
        <v>301</v>
      </c>
    </row>
    <row r="302" spans="1:1" x14ac:dyDescent="0.25">
      <c r="A302">
        <v>302</v>
      </c>
    </row>
    <row r="303" spans="1:1" x14ac:dyDescent="0.25">
      <c r="A303">
        <v>303</v>
      </c>
    </row>
    <row r="304" spans="1:1" x14ac:dyDescent="0.25">
      <c r="A304">
        <v>304</v>
      </c>
    </row>
    <row r="305" spans="1:1" x14ac:dyDescent="0.25">
      <c r="A305">
        <v>305</v>
      </c>
    </row>
    <row r="306" spans="1:1" x14ac:dyDescent="0.25">
      <c r="A306">
        <v>306</v>
      </c>
    </row>
    <row r="307" spans="1:1" x14ac:dyDescent="0.25">
      <c r="A307">
        <v>307</v>
      </c>
    </row>
    <row r="308" spans="1:1" x14ac:dyDescent="0.25">
      <c r="A308">
        <v>308</v>
      </c>
    </row>
    <row r="309" spans="1:1" x14ac:dyDescent="0.25">
      <c r="A309">
        <v>309</v>
      </c>
    </row>
    <row r="310" spans="1:1" x14ac:dyDescent="0.25">
      <c r="A310">
        <v>310</v>
      </c>
    </row>
    <row r="311" spans="1:1" x14ac:dyDescent="0.25">
      <c r="A311">
        <v>311</v>
      </c>
    </row>
    <row r="312" spans="1:1" x14ac:dyDescent="0.25">
      <c r="A312">
        <v>312</v>
      </c>
    </row>
    <row r="313" spans="1:1" x14ac:dyDescent="0.25">
      <c r="A313">
        <v>313</v>
      </c>
    </row>
    <row r="314" spans="1:1" x14ac:dyDescent="0.25">
      <c r="A314">
        <v>314</v>
      </c>
    </row>
    <row r="315" spans="1:1" x14ac:dyDescent="0.25">
      <c r="A315">
        <v>315</v>
      </c>
    </row>
    <row r="316" spans="1:1" x14ac:dyDescent="0.25">
      <c r="A316">
        <v>316</v>
      </c>
    </row>
    <row r="317" spans="1:1" x14ac:dyDescent="0.25">
      <c r="A317">
        <v>317</v>
      </c>
    </row>
    <row r="318" spans="1:1" x14ac:dyDescent="0.25">
      <c r="A318">
        <v>318</v>
      </c>
    </row>
    <row r="319" spans="1:1" x14ac:dyDescent="0.25">
      <c r="A319">
        <v>319</v>
      </c>
    </row>
    <row r="320" spans="1:1" x14ac:dyDescent="0.25">
      <c r="A320">
        <v>320</v>
      </c>
    </row>
    <row r="321" spans="1:1" x14ac:dyDescent="0.25">
      <c r="A321">
        <v>321</v>
      </c>
    </row>
    <row r="322" spans="1:1" x14ac:dyDescent="0.25">
      <c r="A322">
        <v>322</v>
      </c>
    </row>
    <row r="323" spans="1:1" x14ac:dyDescent="0.25">
      <c r="A323">
        <v>323</v>
      </c>
    </row>
    <row r="324" spans="1:1" x14ac:dyDescent="0.25">
      <c r="A324">
        <v>324</v>
      </c>
    </row>
    <row r="325" spans="1:1" x14ac:dyDescent="0.25">
      <c r="A325">
        <v>325</v>
      </c>
    </row>
    <row r="326" spans="1:1" x14ac:dyDescent="0.25">
      <c r="A326">
        <v>326</v>
      </c>
    </row>
    <row r="327" spans="1:1" x14ac:dyDescent="0.25">
      <c r="A327">
        <v>327</v>
      </c>
    </row>
    <row r="328" spans="1:1" x14ac:dyDescent="0.25">
      <c r="A328">
        <v>328</v>
      </c>
    </row>
    <row r="329" spans="1:1" x14ac:dyDescent="0.25">
      <c r="A329">
        <v>329</v>
      </c>
    </row>
    <row r="330" spans="1:1" x14ac:dyDescent="0.25">
      <c r="A330">
        <v>330</v>
      </c>
    </row>
    <row r="331" spans="1:1" x14ac:dyDescent="0.25">
      <c r="A331">
        <v>331</v>
      </c>
    </row>
    <row r="332" spans="1:1" x14ac:dyDescent="0.25">
      <c r="A332">
        <v>332</v>
      </c>
    </row>
    <row r="333" spans="1:1" x14ac:dyDescent="0.25">
      <c r="A333">
        <v>333</v>
      </c>
    </row>
    <row r="334" spans="1:1" x14ac:dyDescent="0.25">
      <c r="A334">
        <v>334</v>
      </c>
    </row>
    <row r="335" spans="1:1" x14ac:dyDescent="0.25">
      <c r="A335">
        <v>335</v>
      </c>
    </row>
    <row r="336" spans="1:1" x14ac:dyDescent="0.25">
      <c r="A336">
        <v>336</v>
      </c>
    </row>
    <row r="337" spans="1:1" x14ac:dyDescent="0.25">
      <c r="A337">
        <v>337</v>
      </c>
    </row>
    <row r="338" spans="1:1" x14ac:dyDescent="0.25">
      <c r="A338">
        <v>338</v>
      </c>
    </row>
    <row r="339" spans="1:1" x14ac:dyDescent="0.25">
      <c r="A339">
        <v>339</v>
      </c>
    </row>
    <row r="340" spans="1:1" x14ac:dyDescent="0.25">
      <c r="A340">
        <v>340</v>
      </c>
    </row>
    <row r="341" spans="1:1" x14ac:dyDescent="0.25">
      <c r="A341">
        <v>341</v>
      </c>
    </row>
    <row r="342" spans="1:1" x14ac:dyDescent="0.25">
      <c r="A342">
        <v>342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Pristine Sr2ZnO2Cu2Se2</vt:lpstr>
      <vt:lpstr>Na 0.05</vt:lpstr>
      <vt:lpstr>Na0.1</vt:lpstr>
      <vt:lpstr>Na0.33</vt:lpstr>
      <vt:lpstr>K0.05</vt:lpstr>
      <vt:lpstr>K0.1</vt:lpstr>
      <vt:lpstr>K0.33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2024-06-04T10:01:06Z</dcterms:modified>
</cp:coreProperties>
</file>