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My Drive\01. Academics\3. D.Ed - University of Southampton\Year 3\0. Thesis\08. Data Collection\Demographics\"/>
    </mc:Choice>
  </mc:AlternateContent>
  <xr:revisionPtr revIDLastSave="0" documentId="13_ncr:1_{07B00A91-2DA3-4A74-A79A-C8A35A43435D}" xr6:coauthVersionLast="47" xr6:coauthVersionMax="47" xr10:uidLastSave="{00000000-0000-0000-0000-000000000000}"/>
  <bookViews>
    <workbookView xWindow="-110" yWindow="-110" windowWidth="25820" windowHeight="14020" activeTab="1" xr2:uid="{00000000-000D-0000-FFFF-FFFF00000000}"/>
  </bookViews>
  <sheets>
    <sheet name="Sheet0" sheetId="1" r:id="rId1"/>
    <sheet name="Sheet1" sheetId="2" r:id="rId2"/>
  </sheets>
  <definedNames>
    <definedName name="_xlnm._FilterDatabase" localSheetId="0" hidden="1">Sheet0!$A$2:$H$34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2" l="1"/>
  <c r="B19" i="2"/>
  <c r="C18" i="2"/>
  <c r="B18" i="2"/>
  <c r="C17" i="2"/>
  <c r="B17" i="2"/>
  <c r="C16" i="2"/>
  <c r="B16" i="2"/>
  <c r="C15" i="2"/>
  <c r="B15" i="2"/>
  <c r="C14" i="2"/>
  <c r="B14" i="2"/>
  <c r="B13" i="2"/>
  <c r="C13" i="2" s="1"/>
  <c r="B12" i="2"/>
  <c r="C12" i="2" s="1"/>
  <c r="C11" i="2"/>
  <c r="C10" i="2"/>
  <c r="C9" i="2"/>
  <c r="C8" i="2"/>
  <c r="C7" i="2"/>
  <c r="C6" i="2"/>
  <c r="C5" i="2"/>
  <c r="B7" i="2"/>
  <c r="B4" i="2"/>
  <c r="B3" i="2"/>
  <c r="B2" i="2"/>
</calcChain>
</file>

<file path=xl/sharedStrings.xml><?xml version="1.0" encoding="utf-8"?>
<sst xmlns="http://schemas.openxmlformats.org/spreadsheetml/2006/main" count="221" uniqueCount="84">
  <si>
    <t>PIN</t>
  </si>
  <si>
    <t>Age</t>
  </si>
  <si>
    <t>County</t>
  </si>
  <si>
    <t>Ethnicity</t>
  </si>
  <si>
    <t>GenderIdentity</t>
  </si>
  <si>
    <t>SexIdentity</t>
  </si>
  <si>
    <t>SEN</t>
  </si>
  <si>
    <t>Employment</t>
  </si>
  <si>
    <t>Participant Identification Number (PIN)</t>
  </si>
  <si>
    <t>What is your age?</t>
  </si>
  <si>
    <t>In which county do you currently reside in?</t>
  </si>
  <si>
    <t>What is your ethnicity?</t>
  </si>
  <si>
    <t>What is your gender identity? (e.g., male, female, trans, non-binary)</t>
  </si>
  <si>
    <t>Sexual identity (e.g., lesbian, gay, bisexual, heterosexual, prefer not to say etc)</t>
  </si>
  <si>
    <t>Do you have any special educational needs and/or disability (including self-identified needs)?</t>
  </si>
  <si>
    <t>What is your current employment status?</t>
  </si>
  <si>
    <t>Nicosia</t>
  </si>
  <si>
    <t>Cypriot</t>
  </si>
  <si>
    <t/>
  </si>
  <si>
    <t xml:space="preserve">Female </t>
  </si>
  <si>
    <t>No</t>
  </si>
  <si>
    <t>Full-time student (University)</t>
  </si>
  <si>
    <t>Straight</t>
  </si>
  <si>
    <t>Limassol</t>
  </si>
  <si>
    <t>Κυπριακή</t>
  </si>
  <si>
    <t>Ετεροφυλόφιλος</t>
  </si>
  <si>
    <t>Όχι</t>
  </si>
  <si>
    <t xml:space="preserve">straight </t>
  </si>
  <si>
    <t>no</t>
  </si>
  <si>
    <t>Gay</t>
  </si>
  <si>
    <t xml:space="preserve">Cypriot </t>
  </si>
  <si>
    <t xml:space="preserve">Straight </t>
  </si>
  <si>
    <t>Part-time employed</t>
  </si>
  <si>
    <t>Unemployed</t>
  </si>
  <si>
    <t>Greek-Cypriot</t>
  </si>
  <si>
    <t>Man</t>
  </si>
  <si>
    <t>Bisexual</t>
  </si>
  <si>
    <t>Full-time employed</t>
  </si>
  <si>
    <t>Male</t>
  </si>
  <si>
    <t>Heterosexual</t>
  </si>
  <si>
    <t>Female</t>
  </si>
  <si>
    <t xml:space="preserve">Heterosexual </t>
  </si>
  <si>
    <t>Greekcypriot</t>
  </si>
  <si>
    <t>κυπριακη</t>
  </si>
  <si>
    <t>αντρας</t>
  </si>
  <si>
    <t>ετεροφυλος</t>
  </si>
  <si>
    <t>οχι</t>
  </si>
  <si>
    <t>Full-time employed,Self-employed</t>
  </si>
  <si>
    <t>Greek Cypriot</t>
  </si>
  <si>
    <t>No.</t>
  </si>
  <si>
    <t>male</t>
  </si>
  <si>
    <t>straight</t>
  </si>
  <si>
    <t>Part-time student (University),Full-time employed</t>
  </si>
  <si>
    <t>Γυναίκα</t>
  </si>
  <si>
    <t>Ετεροφυλόφιλη</t>
  </si>
  <si>
    <t>heterosexual</t>
  </si>
  <si>
    <t>Full-time student (University),Part-time employed</t>
  </si>
  <si>
    <t>Ετερόφυλη</t>
  </si>
  <si>
    <t>Part-time student (University)</t>
  </si>
  <si>
    <t>Cyprus</t>
  </si>
  <si>
    <t>Ελληνική</t>
  </si>
  <si>
    <t>όχι</t>
  </si>
  <si>
    <t>Larnaca</t>
  </si>
  <si>
    <t>Κυπριακη</t>
  </si>
  <si>
    <t>Γυναικα</t>
  </si>
  <si>
    <t>Ετεροφυλη</t>
  </si>
  <si>
    <t>Οχι</t>
  </si>
  <si>
    <t xml:space="preserve">Κύπριος </t>
  </si>
  <si>
    <t xml:space="preserve">Άνδρας </t>
  </si>
  <si>
    <t>Ετεροφυλοφιλος</t>
  </si>
  <si>
    <t>γυναίκα</t>
  </si>
  <si>
    <t>ετεροφυλόφιλη</t>
  </si>
  <si>
    <t>Not that i know of</t>
  </si>
  <si>
    <t xml:space="preserve">Greek </t>
  </si>
  <si>
    <t>ADHD</t>
  </si>
  <si>
    <t xml:space="preserve">None </t>
  </si>
  <si>
    <t>Mean age</t>
  </si>
  <si>
    <t>Min age</t>
  </si>
  <si>
    <t>Max age</t>
  </si>
  <si>
    <t>%</t>
  </si>
  <si>
    <t>Hetero</t>
  </si>
  <si>
    <t>Bi</t>
  </si>
  <si>
    <t>Not disclosed gender</t>
  </si>
  <si>
    <t>Not disclosed sexual identity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</si>
</sst>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"/>
  </numFmts>
  <fonts count="1" x14ac:knownFonts="1"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 applyAlignment="1">
      <alignment wrapText="1"/>
    </xf>
    <xf numFmtId="0" fontId="0" fillId="2" borderId="0" xfId="0" applyFill="1"/>
    <xf numFmtId="2" fontId="0" fillId="0" borderId="0" xfId="0" applyNumberFormat="1"/>
    <xf numFmtId="0" fontId="0" fillId="0" borderId="0" xfId="0" applyAlignment="1">
      <alignment horizontal="center" vertical="center"/>
    </xf>
    <xf numFmtId="170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zoomScale="70" zoomScaleNormal="70" workbookViewId="0">
      <selection activeCell="H5" sqref="H5"/>
    </sheetView>
  </sheetViews>
  <sheetFormatPr defaultRowHeight="14.5" x14ac:dyDescent="0.35"/>
  <cols>
    <col min="8" max="8" width="38.1796875" bestFit="1" customWidth="1"/>
  </cols>
  <sheetData>
    <row r="1" spans="1:8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35">
      <c r="A2" s="2" t="s">
        <v>8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2" t="s">
        <v>14</v>
      </c>
      <c r="H2" s="2" t="s">
        <v>15</v>
      </c>
    </row>
    <row r="3" spans="1:8" ht="58" x14ac:dyDescent="0.35">
      <c r="A3">
        <v>7923</v>
      </c>
      <c r="B3">
        <v>21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</row>
    <row r="4" spans="1:8" ht="58" x14ac:dyDescent="0.35">
      <c r="A4">
        <v>9096</v>
      </c>
      <c r="B4">
        <v>20</v>
      </c>
      <c r="C4" s="1" t="s">
        <v>16</v>
      </c>
      <c r="D4" s="1" t="s">
        <v>17</v>
      </c>
      <c r="E4" s="1" t="s">
        <v>18</v>
      </c>
      <c r="F4" s="1" t="s">
        <v>22</v>
      </c>
      <c r="G4" s="1" t="s">
        <v>20</v>
      </c>
      <c r="H4" s="1" t="s">
        <v>21</v>
      </c>
    </row>
    <row r="5" spans="1:8" ht="58" x14ac:dyDescent="0.35">
      <c r="A5">
        <v>8653</v>
      </c>
      <c r="B5">
        <v>22</v>
      </c>
      <c r="C5" s="1" t="s">
        <v>23</v>
      </c>
      <c r="D5" s="1" t="s">
        <v>24</v>
      </c>
      <c r="E5" s="1" t="s">
        <v>18</v>
      </c>
      <c r="F5" s="1" t="s">
        <v>25</v>
      </c>
      <c r="G5" s="1" t="s">
        <v>26</v>
      </c>
      <c r="H5" s="1" t="s">
        <v>21</v>
      </c>
    </row>
    <row r="6" spans="1:8" ht="58" x14ac:dyDescent="0.35">
      <c r="A6">
        <v>8497</v>
      </c>
      <c r="B6">
        <v>22</v>
      </c>
      <c r="C6" s="1" t="s">
        <v>16</v>
      </c>
      <c r="D6" s="1" t="s">
        <v>17</v>
      </c>
      <c r="E6" s="1" t="s">
        <v>18</v>
      </c>
      <c r="F6" s="1" t="s">
        <v>27</v>
      </c>
      <c r="G6" s="1" t="s">
        <v>28</v>
      </c>
      <c r="H6" s="1" t="s">
        <v>21</v>
      </c>
    </row>
    <row r="7" spans="1:8" ht="58" x14ac:dyDescent="0.35">
      <c r="A7">
        <v>8942</v>
      </c>
      <c r="B7">
        <v>22</v>
      </c>
      <c r="C7" s="1" t="s">
        <v>16</v>
      </c>
      <c r="D7" s="1" t="s">
        <v>17</v>
      </c>
      <c r="E7" s="1" t="s">
        <v>18</v>
      </c>
      <c r="F7" s="1" t="s">
        <v>29</v>
      </c>
      <c r="G7" s="1" t="s">
        <v>20</v>
      </c>
      <c r="H7" s="1" t="s">
        <v>21</v>
      </c>
    </row>
    <row r="8" spans="1:8" ht="43.5" x14ac:dyDescent="0.35">
      <c r="A8">
        <v>1740</v>
      </c>
      <c r="B8">
        <v>22</v>
      </c>
      <c r="C8" s="1" t="s">
        <v>16</v>
      </c>
      <c r="D8" s="1" t="s">
        <v>30</v>
      </c>
      <c r="E8" s="1" t="s">
        <v>18</v>
      </c>
      <c r="F8" s="1" t="s">
        <v>31</v>
      </c>
      <c r="G8" s="1" t="s">
        <v>20</v>
      </c>
      <c r="H8" s="1" t="s">
        <v>32</v>
      </c>
    </row>
    <row r="9" spans="1:8" ht="29" x14ac:dyDescent="0.35">
      <c r="A9">
        <v>6266</v>
      </c>
      <c r="B9">
        <v>24</v>
      </c>
      <c r="C9" s="1" t="s">
        <v>16</v>
      </c>
      <c r="D9" s="1" t="s">
        <v>30</v>
      </c>
      <c r="E9" s="1" t="s">
        <v>18</v>
      </c>
      <c r="F9" s="1" t="s">
        <v>22</v>
      </c>
      <c r="G9" s="1" t="s">
        <v>20</v>
      </c>
      <c r="H9" s="1" t="s">
        <v>33</v>
      </c>
    </row>
    <row r="10" spans="1:8" ht="43.5" x14ac:dyDescent="0.35">
      <c r="A10">
        <v>3262</v>
      </c>
      <c r="B10">
        <v>29</v>
      </c>
      <c r="C10" s="1" t="s">
        <v>16</v>
      </c>
      <c r="D10" s="1" t="s">
        <v>34</v>
      </c>
      <c r="E10" s="1" t="s">
        <v>35</v>
      </c>
      <c r="F10" s="1" t="s">
        <v>36</v>
      </c>
      <c r="G10" s="1" t="s">
        <v>20</v>
      </c>
      <c r="H10" s="1" t="s">
        <v>37</v>
      </c>
    </row>
    <row r="11" spans="1:8" ht="43.5" x14ac:dyDescent="0.35">
      <c r="A11">
        <v>5717</v>
      </c>
      <c r="B11">
        <v>27</v>
      </c>
      <c r="C11" s="1" t="s">
        <v>16</v>
      </c>
      <c r="D11" s="1" t="s">
        <v>30</v>
      </c>
      <c r="E11" s="1" t="s">
        <v>40</v>
      </c>
      <c r="F11" s="1" t="s">
        <v>41</v>
      </c>
      <c r="G11" s="1" t="s">
        <v>20</v>
      </c>
      <c r="H11" s="1" t="s">
        <v>37</v>
      </c>
    </row>
    <row r="12" spans="1:8" ht="43.5" x14ac:dyDescent="0.35">
      <c r="A12">
        <v>6008</v>
      </c>
      <c r="B12">
        <v>28</v>
      </c>
      <c r="C12" s="1" t="s">
        <v>16</v>
      </c>
      <c r="D12" s="1" t="s">
        <v>42</v>
      </c>
      <c r="E12" s="1" t="s">
        <v>38</v>
      </c>
      <c r="F12" s="1" t="s">
        <v>39</v>
      </c>
      <c r="G12" s="1" t="s">
        <v>20</v>
      </c>
      <c r="H12" s="1" t="s">
        <v>37</v>
      </c>
    </row>
    <row r="13" spans="1:8" ht="72.5" x14ac:dyDescent="0.35">
      <c r="A13">
        <v>4645</v>
      </c>
      <c r="B13">
        <v>28</v>
      </c>
      <c r="C13" s="1" t="s">
        <v>16</v>
      </c>
      <c r="D13" s="1" t="s">
        <v>43</v>
      </c>
      <c r="E13" s="1" t="s">
        <v>44</v>
      </c>
      <c r="F13" s="1" t="s">
        <v>45</v>
      </c>
      <c r="G13" s="1" t="s">
        <v>46</v>
      </c>
      <c r="H13" s="1" t="s">
        <v>47</v>
      </c>
    </row>
    <row r="14" spans="1:8" ht="43.5" x14ac:dyDescent="0.35">
      <c r="A14">
        <v>2481</v>
      </c>
      <c r="B14">
        <v>28</v>
      </c>
      <c r="C14" s="1" t="s">
        <v>16</v>
      </c>
      <c r="D14" s="1" t="s">
        <v>48</v>
      </c>
      <c r="E14" s="1" t="s">
        <v>38</v>
      </c>
      <c r="F14" s="1" t="s">
        <v>39</v>
      </c>
      <c r="G14" s="1" t="s">
        <v>49</v>
      </c>
      <c r="H14" s="1" t="s">
        <v>37</v>
      </c>
    </row>
    <row r="15" spans="1:8" ht="101.5" x14ac:dyDescent="0.35">
      <c r="A15">
        <v>7806</v>
      </c>
      <c r="B15">
        <v>29</v>
      </c>
      <c r="C15" s="1" t="s">
        <v>16</v>
      </c>
      <c r="D15" s="1" t="s">
        <v>17</v>
      </c>
      <c r="E15" s="1" t="s">
        <v>50</v>
      </c>
      <c r="F15" s="1" t="s">
        <v>51</v>
      </c>
      <c r="G15" s="1" t="s">
        <v>20</v>
      </c>
      <c r="H15" s="1" t="s">
        <v>52</v>
      </c>
    </row>
    <row r="16" spans="1:8" ht="43.5" x14ac:dyDescent="0.35">
      <c r="A16">
        <v>2789</v>
      </c>
      <c r="B16">
        <v>29</v>
      </c>
      <c r="C16" s="1" t="s">
        <v>16</v>
      </c>
      <c r="D16" s="1" t="s">
        <v>17</v>
      </c>
      <c r="E16" s="1" t="s">
        <v>38</v>
      </c>
      <c r="F16" s="1" t="s">
        <v>39</v>
      </c>
      <c r="G16" s="1" t="s">
        <v>20</v>
      </c>
      <c r="H16" s="1" t="s">
        <v>37</v>
      </c>
    </row>
    <row r="17" spans="1:8" ht="43.5" x14ac:dyDescent="0.35">
      <c r="A17">
        <v>3479</v>
      </c>
      <c r="B17">
        <v>26</v>
      </c>
      <c r="C17" s="1" t="s">
        <v>16</v>
      </c>
      <c r="D17" s="1" t="s">
        <v>24</v>
      </c>
      <c r="E17" s="1" t="s">
        <v>53</v>
      </c>
      <c r="F17" s="1" t="s">
        <v>54</v>
      </c>
      <c r="G17" s="1" t="s">
        <v>26</v>
      </c>
      <c r="H17" s="1" t="s">
        <v>37</v>
      </c>
    </row>
    <row r="18" spans="1:8" ht="43.5" x14ac:dyDescent="0.35">
      <c r="A18">
        <v>4209</v>
      </c>
      <c r="B18">
        <v>29</v>
      </c>
      <c r="C18" s="1" t="s">
        <v>16</v>
      </c>
      <c r="D18" s="1" t="s">
        <v>17</v>
      </c>
      <c r="E18" s="1" t="s">
        <v>38</v>
      </c>
      <c r="F18" s="1" t="s">
        <v>39</v>
      </c>
      <c r="G18" s="1" t="s">
        <v>20</v>
      </c>
      <c r="H18" s="1" t="s">
        <v>37</v>
      </c>
    </row>
    <row r="19" spans="1:8" ht="43.5" x14ac:dyDescent="0.35">
      <c r="A19">
        <v>1486</v>
      </c>
      <c r="B19">
        <v>29</v>
      </c>
      <c r="C19" s="1" t="s">
        <v>16</v>
      </c>
      <c r="D19" s="1" t="s">
        <v>48</v>
      </c>
      <c r="E19" s="1" t="s">
        <v>50</v>
      </c>
      <c r="F19" s="1" t="s">
        <v>55</v>
      </c>
      <c r="G19" s="1" t="s">
        <v>28</v>
      </c>
      <c r="H19" s="1" t="s">
        <v>37</v>
      </c>
    </row>
    <row r="20" spans="1:8" ht="58" x14ac:dyDescent="0.35">
      <c r="A20">
        <v>5488</v>
      </c>
      <c r="B20">
        <v>28</v>
      </c>
      <c r="C20" s="1" t="s">
        <v>23</v>
      </c>
      <c r="D20" s="1" t="s">
        <v>24</v>
      </c>
      <c r="E20" s="1" t="s">
        <v>53</v>
      </c>
      <c r="F20" s="1" t="s">
        <v>57</v>
      </c>
      <c r="G20" s="1" t="s">
        <v>46</v>
      </c>
      <c r="H20" s="1" t="s">
        <v>58</v>
      </c>
    </row>
    <row r="21" spans="1:8" ht="43.5" x14ac:dyDescent="0.35">
      <c r="A21">
        <v>7339</v>
      </c>
      <c r="B21">
        <v>29</v>
      </c>
      <c r="C21" s="1" t="s">
        <v>16</v>
      </c>
      <c r="D21" s="1" t="s">
        <v>59</v>
      </c>
      <c r="E21" s="1" t="s">
        <v>38</v>
      </c>
      <c r="F21" s="1" t="s">
        <v>39</v>
      </c>
      <c r="G21" s="1" t="s">
        <v>20</v>
      </c>
      <c r="H21" s="1" t="s">
        <v>37</v>
      </c>
    </row>
    <row r="22" spans="1:8" ht="58" x14ac:dyDescent="0.35">
      <c r="A22">
        <v>7301</v>
      </c>
      <c r="B22">
        <v>23</v>
      </c>
      <c r="C22" s="1" t="s">
        <v>16</v>
      </c>
      <c r="D22" s="1" t="s">
        <v>17</v>
      </c>
      <c r="E22" s="1" t="s">
        <v>40</v>
      </c>
      <c r="F22" s="1" t="s">
        <v>39</v>
      </c>
      <c r="G22" s="1" t="s">
        <v>20</v>
      </c>
      <c r="H22" s="1" t="s">
        <v>21</v>
      </c>
    </row>
    <row r="23" spans="1:8" ht="29" x14ac:dyDescent="0.35">
      <c r="A23">
        <v>4517</v>
      </c>
      <c r="B23">
        <v>28</v>
      </c>
      <c r="C23" s="1" t="s">
        <v>16</v>
      </c>
      <c r="D23" s="1" t="s">
        <v>48</v>
      </c>
      <c r="E23" s="1" t="s">
        <v>40</v>
      </c>
      <c r="F23" s="1" t="s">
        <v>39</v>
      </c>
      <c r="G23" s="1" t="s">
        <v>20</v>
      </c>
      <c r="H23" s="1" t="s">
        <v>37</v>
      </c>
    </row>
    <row r="24" spans="1:8" ht="58" x14ac:dyDescent="0.35">
      <c r="A24">
        <v>1191</v>
      </c>
      <c r="B24">
        <v>22</v>
      </c>
      <c r="C24" s="1" t="s">
        <v>16</v>
      </c>
      <c r="D24" s="1" t="s">
        <v>48</v>
      </c>
      <c r="E24" s="1" t="s">
        <v>40</v>
      </c>
      <c r="F24" s="1" t="s">
        <v>41</v>
      </c>
      <c r="G24" s="1" t="s">
        <v>20</v>
      </c>
      <c r="H24" s="1" t="s">
        <v>21</v>
      </c>
    </row>
    <row r="25" spans="1:8" ht="29" x14ac:dyDescent="0.35">
      <c r="A25">
        <v>7433</v>
      </c>
      <c r="B25">
        <v>22</v>
      </c>
      <c r="C25" s="1" t="s">
        <v>62</v>
      </c>
      <c r="D25" s="1" t="s">
        <v>34</v>
      </c>
      <c r="E25" s="1" t="s">
        <v>38</v>
      </c>
      <c r="F25" s="1" t="s">
        <v>39</v>
      </c>
      <c r="G25" s="1" t="s">
        <v>20</v>
      </c>
      <c r="H25" s="1" t="s">
        <v>21</v>
      </c>
    </row>
    <row r="26" spans="1:8" ht="101.5" x14ac:dyDescent="0.35">
      <c r="A26">
        <v>5269</v>
      </c>
      <c r="B26">
        <v>22</v>
      </c>
      <c r="C26" s="1" t="s">
        <v>16</v>
      </c>
      <c r="D26" s="1" t="s">
        <v>63</v>
      </c>
      <c r="E26" s="1" t="s">
        <v>64</v>
      </c>
      <c r="F26" s="1" t="s">
        <v>65</v>
      </c>
      <c r="G26" s="1" t="s">
        <v>66</v>
      </c>
      <c r="H26" s="1" t="s">
        <v>56</v>
      </c>
    </row>
    <row r="27" spans="1:8" ht="58" x14ac:dyDescent="0.35">
      <c r="A27">
        <v>4405</v>
      </c>
      <c r="B27">
        <v>21</v>
      </c>
      <c r="C27" s="1" t="s">
        <v>16</v>
      </c>
      <c r="D27" s="1" t="s">
        <v>67</v>
      </c>
      <c r="E27" s="1" t="s">
        <v>68</v>
      </c>
      <c r="F27" s="1" t="s">
        <v>69</v>
      </c>
      <c r="G27" s="1" t="s">
        <v>66</v>
      </c>
      <c r="H27" s="1" t="s">
        <v>21</v>
      </c>
    </row>
    <row r="28" spans="1:8" ht="43.5" x14ac:dyDescent="0.35">
      <c r="A28">
        <v>8043</v>
      </c>
      <c r="B28">
        <v>23</v>
      </c>
      <c r="C28" s="1" t="s">
        <v>16</v>
      </c>
      <c r="D28" s="1" t="s">
        <v>60</v>
      </c>
      <c r="E28" s="1" t="s">
        <v>70</v>
      </c>
      <c r="F28" s="1" t="s">
        <v>71</v>
      </c>
      <c r="G28" s="1" t="s">
        <v>61</v>
      </c>
      <c r="H28" s="1" t="s">
        <v>37</v>
      </c>
    </row>
    <row r="29" spans="1:8" ht="58" x14ac:dyDescent="0.35">
      <c r="A29">
        <v>7491</v>
      </c>
      <c r="B29">
        <v>21</v>
      </c>
      <c r="C29" s="1" t="s">
        <v>16</v>
      </c>
      <c r="D29" s="1" t="s">
        <v>17</v>
      </c>
      <c r="E29" s="1" t="s">
        <v>40</v>
      </c>
      <c r="F29" s="1" t="s">
        <v>39</v>
      </c>
      <c r="G29" s="1" t="s">
        <v>28</v>
      </c>
      <c r="H29" s="1" t="s">
        <v>21</v>
      </c>
    </row>
    <row r="30" spans="1:8" ht="101.5" x14ac:dyDescent="0.35">
      <c r="A30">
        <v>1433</v>
      </c>
      <c r="B30">
        <v>23</v>
      </c>
      <c r="C30" s="1" t="s">
        <v>16</v>
      </c>
      <c r="D30" s="1" t="s">
        <v>17</v>
      </c>
      <c r="E30" s="1" t="s">
        <v>38</v>
      </c>
      <c r="F30" s="1" t="s">
        <v>41</v>
      </c>
      <c r="G30" s="1" t="s">
        <v>72</v>
      </c>
      <c r="H30" s="1" t="s">
        <v>56</v>
      </c>
    </row>
    <row r="31" spans="1:8" ht="58" x14ac:dyDescent="0.35">
      <c r="A31">
        <v>5304</v>
      </c>
      <c r="B31">
        <v>21</v>
      </c>
      <c r="C31" s="1" t="s">
        <v>16</v>
      </c>
      <c r="D31" s="1" t="s">
        <v>34</v>
      </c>
      <c r="E31" s="1" t="s">
        <v>40</v>
      </c>
      <c r="F31" s="1" t="s">
        <v>31</v>
      </c>
      <c r="G31" s="1" t="s">
        <v>20</v>
      </c>
      <c r="H31" s="1" t="s">
        <v>21</v>
      </c>
    </row>
    <row r="32" spans="1:8" ht="43.5" x14ac:dyDescent="0.35">
      <c r="A32">
        <v>9059</v>
      </c>
      <c r="B32">
        <v>24</v>
      </c>
      <c r="C32" s="1" t="s">
        <v>16</v>
      </c>
      <c r="D32" s="1" t="s">
        <v>73</v>
      </c>
      <c r="E32" s="1" t="s">
        <v>19</v>
      </c>
      <c r="F32" s="1" t="s">
        <v>39</v>
      </c>
      <c r="G32" s="1" t="s">
        <v>74</v>
      </c>
      <c r="H32" s="1" t="s">
        <v>37</v>
      </c>
    </row>
    <row r="33" spans="1:8" ht="43.5" x14ac:dyDescent="0.35">
      <c r="A33">
        <v>1685</v>
      </c>
      <c r="B33">
        <v>29</v>
      </c>
      <c r="C33" s="1" t="s">
        <v>23</v>
      </c>
      <c r="D33" s="1" t="s">
        <v>30</v>
      </c>
      <c r="E33" s="1" t="s">
        <v>40</v>
      </c>
      <c r="F33" s="1" t="s">
        <v>41</v>
      </c>
      <c r="G33" s="1" t="s">
        <v>75</v>
      </c>
      <c r="H33" s="1" t="s">
        <v>37</v>
      </c>
    </row>
  </sheetData>
  <autoFilter ref="A2:H34" xr:uid="{00000000-0009-0000-0000-000000000000}"/>
  <conditionalFormatting sqref="A1:A1048576">
    <cfRule type="duplicateValues" dxfId="0" priority="1"/>
  </conditionalFormatting>
  <pageMargins left="0.7" right="0.7" top="0.75" bottom="0.75" header="0.3" footer="0.3"/>
  <ignoredErrors>
    <ignoredError sqref="C1:C7 D1:D7 E1:E7 F1:F7 G1:G7 H1:H7 C12:C17 D12:D17 E12:E17 F12:F17 G12:G17 H12:H17 C33 D33 E33 F33 G33 H33 C10 D10 E10 F10 G10 H10 C21:C23 D21:D23 E21:E23 F21:F23 G21:G23 H21:H23 C18:C20 D18:D20 E18:E20 F18:F20 G18:G20 H18:H20 C24:C25 D24:D25 E24:E25 F24:F25 G24:G25 H24:H25 C28:C31 D28:D31 E28:E31 F28:F31 G28:G31 H28:H31 C27 D27 E27 F27 G27 H27 C32 D32 E32 F32 G32 H32 C26 D26 E26 F26 G26 H26 C11 D11 E11 F11 G11 H11 C8:C9 D8:D9 E8:E9 F8:F9 G8:G9 H8:H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5169C-E9D0-4E75-97E3-55F879908CCD}">
  <dimension ref="A1:C19"/>
  <sheetViews>
    <sheetView tabSelected="1" workbookViewId="0">
      <selection activeCell="O13" sqref="O13"/>
    </sheetView>
  </sheetViews>
  <sheetFormatPr defaultRowHeight="14.5" x14ac:dyDescent="0.35"/>
  <cols>
    <col min="1" max="1" width="24.6328125" bestFit="1" customWidth="1"/>
    <col min="2" max="2" width="11.36328125" bestFit="1" customWidth="1"/>
    <col min="3" max="3" width="9.36328125" bestFit="1" customWidth="1"/>
  </cols>
  <sheetData>
    <row r="1" spans="1:3" x14ac:dyDescent="0.35">
      <c r="C1" s="4" t="s">
        <v>79</v>
      </c>
    </row>
    <row r="2" spans="1:3" x14ac:dyDescent="0.35">
      <c r="A2" t="s">
        <v>76</v>
      </c>
      <c r="B2" s="3">
        <f>AVERAGE(Sheet0!B3:B33)</f>
        <v>24.870967741935484</v>
      </c>
    </row>
    <row r="3" spans="1:3" x14ac:dyDescent="0.35">
      <c r="A3" t="s">
        <v>77</v>
      </c>
      <c r="B3">
        <f>MIN(Sheet0!B3:B33)</f>
        <v>20</v>
      </c>
    </row>
    <row r="4" spans="1:3" x14ac:dyDescent="0.35">
      <c r="A4" t="s">
        <v>78</v>
      </c>
      <c r="B4">
        <f>MAX(Sheet0!B3:B33)</f>
        <v>29</v>
      </c>
    </row>
    <row r="5" spans="1:3" x14ac:dyDescent="0.35">
      <c r="A5" t="s">
        <v>38</v>
      </c>
      <c r="B5">
        <v>12</v>
      </c>
      <c r="C5" s="5">
        <f>(B5*100)/31</f>
        <v>38.70967741935484</v>
      </c>
    </row>
    <row r="6" spans="1:3" x14ac:dyDescent="0.35">
      <c r="A6" t="s">
        <v>40</v>
      </c>
      <c r="B6">
        <v>12</v>
      </c>
      <c r="C6" s="5">
        <f>(B6*100)/31</f>
        <v>38.70967741935484</v>
      </c>
    </row>
    <row r="7" spans="1:3" x14ac:dyDescent="0.35">
      <c r="A7" t="s">
        <v>82</v>
      </c>
      <c r="B7">
        <f>31-(B5+B6)</f>
        <v>7</v>
      </c>
      <c r="C7" s="5">
        <f>(B7*100)/31</f>
        <v>22.580645161290324</v>
      </c>
    </row>
    <row r="8" spans="1:3" x14ac:dyDescent="0.35">
      <c r="A8" t="s">
        <v>80</v>
      </c>
      <c r="B8">
        <v>28</v>
      </c>
      <c r="C8" s="5">
        <f>(B8*100)/31</f>
        <v>90.322580645161295</v>
      </c>
    </row>
    <row r="9" spans="1:3" x14ac:dyDescent="0.35">
      <c r="A9" t="s">
        <v>81</v>
      </c>
      <c r="B9">
        <v>1</v>
      </c>
      <c r="C9" s="5">
        <f>(B9*100)/31</f>
        <v>3.225806451612903</v>
      </c>
    </row>
    <row r="10" spans="1:3" x14ac:dyDescent="0.35">
      <c r="A10" t="s">
        <v>29</v>
      </c>
      <c r="B10">
        <v>1</v>
      </c>
      <c r="C10" s="5">
        <f>(B10*100)/31</f>
        <v>3.225806451612903</v>
      </c>
    </row>
    <row r="11" spans="1:3" x14ac:dyDescent="0.35">
      <c r="A11" t="s">
        <v>83</v>
      </c>
      <c r="B11">
        <v>1</v>
      </c>
      <c r="C11" s="5">
        <f>(B11*100)/31</f>
        <v>3.225806451612903</v>
      </c>
    </row>
    <row r="12" spans="1:3" x14ac:dyDescent="0.35">
      <c r="A12" s="1" t="s">
        <v>37</v>
      </c>
      <c r="B12">
        <f>COUNTIF(Sheet0!H$3:H$33,Sheet1!A12)</f>
        <v>13</v>
      </c>
      <c r="C12" s="5">
        <f>(B12*100)/31</f>
        <v>41.935483870967744</v>
      </c>
    </row>
    <row r="13" spans="1:3" ht="29" x14ac:dyDescent="0.35">
      <c r="A13" s="1" t="s">
        <v>21</v>
      </c>
      <c r="B13">
        <f>COUNTIF(Sheet0!H$3:H$33,Sheet1!A13)</f>
        <v>11</v>
      </c>
      <c r="C13" s="5">
        <f>(B13*100)/31</f>
        <v>35.483870967741936</v>
      </c>
    </row>
    <row r="14" spans="1:3" ht="43.5" x14ac:dyDescent="0.35">
      <c r="A14" s="1" t="s">
        <v>56</v>
      </c>
      <c r="B14">
        <f>COUNTIF(Sheet0!H$3:H$33,Sheet1!A14)</f>
        <v>2</v>
      </c>
      <c r="C14" s="5">
        <f>(B14*100)/31</f>
        <v>6.4516129032258061</v>
      </c>
    </row>
    <row r="15" spans="1:3" ht="29" x14ac:dyDescent="0.35">
      <c r="A15" s="1" t="s">
        <v>58</v>
      </c>
      <c r="B15">
        <f>COUNTIF(Sheet0!H$3:H$33,Sheet1!A15)</f>
        <v>1</v>
      </c>
      <c r="C15" s="5">
        <f>(B15*100)/31</f>
        <v>3.225806451612903</v>
      </c>
    </row>
    <row r="16" spans="1:3" ht="43.5" x14ac:dyDescent="0.35">
      <c r="A16" s="1" t="s">
        <v>52</v>
      </c>
      <c r="B16">
        <f>COUNTIF(Sheet0!H$3:H$33,Sheet1!A16)</f>
        <v>1</v>
      </c>
      <c r="C16" s="5">
        <f>(B16*100)/31</f>
        <v>3.225806451612903</v>
      </c>
    </row>
    <row r="17" spans="1:3" ht="29" x14ac:dyDescent="0.35">
      <c r="A17" s="1" t="s">
        <v>47</v>
      </c>
      <c r="B17">
        <f>COUNTIF(Sheet0!H$3:H$33,Sheet1!A17)</f>
        <v>1</v>
      </c>
      <c r="C17" s="5">
        <f>(B17*100)/31</f>
        <v>3.225806451612903</v>
      </c>
    </row>
    <row r="18" spans="1:3" x14ac:dyDescent="0.35">
      <c r="A18" s="1" t="s">
        <v>33</v>
      </c>
      <c r="B18">
        <f>COUNTIF(Sheet0!H$3:H$33,Sheet1!A18)</f>
        <v>1</v>
      </c>
      <c r="C18" s="5">
        <f>(B18*100)/31</f>
        <v>3.225806451612903</v>
      </c>
    </row>
    <row r="19" spans="1:3" x14ac:dyDescent="0.35">
      <c r="A19" s="1" t="s">
        <v>32</v>
      </c>
      <c r="B19">
        <f>COUNTIF(Sheet0!H$3:H$33,Sheet1!A19)</f>
        <v>1</v>
      </c>
      <c r="C19" s="5">
        <f>(B19*100)/31</f>
        <v>3.225806451612903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Antreas Anthimou</cp:lastModifiedBy>
  <dcterms:created xsi:type="dcterms:W3CDTF">2024-01-31T17:42:22Z</dcterms:created>
  <dcterms:modified xsi:type="dcterms:W3CDTF">2024-01-31T18:16:20Z</dcterms:modified>
</cp:coreProperties>
</file>