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6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7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nl1d19_soton_ac_uk/Documents/Desktop/Testing at NGI/01_InProgress/Comparisons/"/>
    </mc:Choice>
  </mc:AlternateContent>
  <xr:revisionPtr revIDLastSave="478" documentId="13_ncr:1_{35E2EEF6-CFA1-4DB9-8446-AC503DF867B2}" xr6:coauthVersionLast="47" xr6:coauthVersionMax="47" xr10:uidLastSave="{6DBAAB34-5381-4A75-B968-4DD6E246CF77}"/>
  <bookViews>
    <workbookView xWindow="-110" yWindow="-110" windowWidth="19420" windowHeight="10420" firstSheet="1" activeTab="6" xr2:uid="{900D1B09-C656-4533-9F97-9AC276F5E060}"/>
  </bookViews>
  <sheets>
    <sheet name="PP and strain" sheetId="1" r:id="rId1"/>
    <sheet name="Measured Strength" sheetId="2" r:id="rId2"/>
    <sheet name="cv change" sheetId="3" r:id="rId3"/>
    <sheet name="Gmax change" sheetId="4" r:id="rId4"/>
    <sheet name="G vs. su" sheetId="7" r:id="rId5"/>
    <sheet name="e change" sheetId="5" r:id="rId6"/>
    <sheet name="kappa change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7" l="1"/>
  <c r="F13" i="7"/>
  <c r="F14" i="7"/>
  <c r="F15" i="7"/>
  <c r="F16" i="7"/>
  <c r="F17" i="7"/>
  <c r="F18" i="7"/>
  <c r="F11" i="7"/>
  <c r="E18" i="7"/>
  <c r="E17" i="7"/>
  <c r="E16" i="7"/>
  <c r="E15" i="7"/>
  <c r="E14" i="7"/>
  <c r="E13" i="7"/>
  <c r="E12" i="7"/>
  <c r="E11" i="7"/>
  <c r="D18" i="7"/>
  <c r="D17" i="7"/>
  <c r="D16" i="7"/>
  <c r="D15" i="7"/>
  <c r="D14" i="7"/>
  <c r="D13" i="7"/>
  <c r="D12" i="7"/>
  <c r="D11" i="7"/>
  <c r="W5" i="7"/>
  <c r="W6" i="7"/>
  <c r="W4" i="7"/>
  <c r="T5" i="7"/>
  <c r="T6" i="7"/>
  <c r="T7" i="7"/>
  <c r="T4" i="7"/>
  <c r="Q5" i="7"/>
  <c r="Q6" i="7"/>
  <c r="Q7" i="7"/>
  <c r="Q4" i="7"/>
  <c r="C5" i="2"/>
  <c r="C4" i="2"/>
  <c r="BJ13" i="5"/>
  <c r="BB13" i="5"/>
  <c r="AD13" i="5"/>
  <c r="AF13" i="5" s="1"/>
  <c r="N13" i="5"/>
  <c r="O13" i="5" s="1"/>
  <c r="F13" i="5"/>
  <c r="E5" i="6"/>
  <c r="E6" i="6"/>
  <c r="E7" i="6"/>
  <c r="E8" i="6"/>
  <c r="E4" i="6"/>
  <c r="AE13" i="5" l="1"/>
  <c r="P13" i="5"/>
  <c r="V13" i="5" l="1"/>
  <c r="AL13" i="5"/>
  <c r="AM13" i="5" l="1"/>
  <c r="AN13" i="5"/>
  <c r="X13" i="5"/>
  <c r="W13" i="5"/>
  <c r="Q5" i="3"/>
  <c r="Q6" i="3"/>
  <c r="Q7" i="3"/>
  <c r="Q8" i="3"/>
  <c r="Q9" i="3"/>
  <c r="Q4" i="3"/>
  <c r="P5" i="3"/>
  <c r="P6" i="3"/>
  <c r="P7" i="3"/>
  <c r="P8" i="3"/>
  <c r="P9" i="3"/>
  <c r="P4" i="3"/>
  <c r="O5" i="3"/>
  <c r="O6" i="3"/>
  <c r="O7" i="3"/>
  <c r="O8" i="3"/>
  <c r="O9" i="3"/>
  <c r="O4" i="3"/>
  <c r="W5" i="3"/>
  <c r="W6" i="3"/>
  <c r="W7" i="3"/>
  <c r="W8" i="3"/>
  <c r="W9" i="3"/>
  <c r="W4" i="3"/>
  <c r="V5" i="3"/>
  <c r="V6" i="3"/>
  <c r="V7" i="3"/>
  <c r="V8" i="3"/>
  <c r="V9" i="3"/>
  <c r="V4" i="3"/>
  <c r="I5" i="3" l="1"/>
  <c r="I6" i="3"/>
  <c r="I7" i="3"/>
  <c r="I8" i="3"/>
  <c r="I9" i="3"/>
  <c r="I4" i="3"/>
  <c r="H5" i="3"/>
  <c r="H6" i="3"/>
  <c r="H7" i="3"/>
  <c r="H8" i="3"/>
  <c r="H9" i="3"/>
  <c r="H4" i="3"/>
  <c r="G5" i="3"/>
  <c r="G6" i="3"/>
  <c r="G7" i="3"/>
  <c r="G8" i="3"/>
  <c r="G9" i="3"/>
  <c r="G4" i="3"/>
  <c r="E14" i="1" l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K10" i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C6" i="2"/>
  <c r="C3" i="2"/>
  <c r="I4" i="2"/>
  <c r="I5" i="2"/>
  <c r="I3" i="2"/>
  <c r="T14" i="1"/>
  <c r="S14" i="1"/>
  <c r="T13" i="1"/>
  <c r="S13" i="1"/>
  <c r="T12" i="1"/>
  <c r="S12" i="1"/>
  <c r="T11" i="1"/>
  <c r="S11" i="1"/>
  <c r="T10" i="1"/>
  <c r="S10" i="1"/>
  <c r="F4" i="2" l="1"/>
  <c r="F5" i="2"/>
  <c r="F6" i="2"/>
  <c r="F3" i="2"/>
  <c r="AT13" i="5" l="1"/>
  <c r="AU13" i="5" l="1"/>
  <c r="AV1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Laham</author>
  </authors>
  <commentList>
    <comment ref="E3" authorId="0" shapeId="0" xr:uid="{59048FEB-4788-4CFF-8219-D607DDF09183}">
      <text>
        <r>
          <rPr>
            <b/>
            <sz val="9"/>
            <color indexed="81"/>
            <rFont val="Tahoma"/>
            <family val="2"/>
          </rPr>
          <t>Noor Laham:</t>
        </r>
        <r>
          <rPr>
            <sz val="9"/>
            <color indexed="81"/>
            <rFont val="Tahoma"/>
            <family val="2"/>
          </rPr>
          <t xml:space="preserve">
Static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Laham</author>
  </authors>
  <commentList>
    <comment ref="U6" authorId="0" shapeId="0" xr:uid="{4D41111B-E3BD-45D6-A73B-ED4610667913}">
      <text>
        <r>
          <rPr>
            <b/>
            <sz val="9"/>
            <color indexed="81"/>
            <rFont val="Tahoma"/>
            <family val="2"/>
          </rPr>
          <t>Noor Laham:</t>
        </r>
        <r>
          <rPr>
            <sz val="9"/>
            <color indexed="81"/>
            <rFont val="Tahoma"/>
            <family val="2"/>
          </rPr>
          <t xml:space="preserve">
The PC went off overnight, only final settlement was logged, so this value is estimated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Laham</author>
  </authors>
  <commentList>
    <comment ref="S4" authorId="0" shapeId="0" xr:uid="{6F82844F-49DA-4C3F-88B0-36B222ABF972}">
      <text>
        <r>
          <rPr>
            <b/>
            <sz val="9"/>
            <color indexed="81"/>
            <rFont val="Tahoma"/>
            <family val="2"/>
          </rPr>
          <t>Noor Laham:</t>
        </r>
        <r>
          <rPr>
            <sz val="9"/>
            <color indexed="81"/>
            <rFont val="Tahoma"/>
            <family val="2"/>
          </rPr>
          <t xml:space="preserve">
Static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Laham</author>
  </authors>
  <commentList>
    <comment ref="A6" authorId="0" shapeId="0" xr:uid="{4DF2464E-95C4-404A-9B3C-5B3845FFDF7B}">
      <text>
        <r>
          <rPr>
            <b/>
            <sz val="9"/>
            <color indexed="81"/>
            <rFont val="Tahoma"/>
            <family val="2"/>
          </rPr>
          <t>Noor Laham:</t>
        </r>
        <r>
          <rPr>
            <sz val="9"/>
            <color indexed="81"/>
            <rFont val="Tahoma"/>
            <family val="2"/>
          </rPr>
          <t xml:space="preserve">
before cons</t>
        </r>
      </text>
    </comment>
    <comment ref="I6" authorId="0" shapeId="0" xr:uid="{23E1DBC7-A7E9-41AD-A267-54C13FABC996}">
      <text>
        <r>
          <rPr>
            <b/>
            <sz val="9"/>
            <color indexed="81"/>
            <rFont val="Tahoma"/>
            <family val="2"/>
          </rPr>
          <t>Noor Laham:</t>
        </r>
        <r>
          <rPr>
            <sz val="9"/>
            <color indexed="81"/>
            <rFont val="Tahoma"/>
            <family val="2"/>
          </rPr>
          <t xml:space="preserve">
before cons</t>
        </r>
      </text>
    </comment>
    <comment ref="Y6" authorId="0" shapeId="0" xr:uid="{82C2C676-7C5D-4764-80CC-5AE64437C2AF}">
      <text>
        <r>
          <rPr>
            <b/>
            <sz val="9"/>
            <color indexed="81"/>
            <rFont val="Tahoma"/>
            <family val="2"/>
          </rPr>
          <t>Noor Laham:</t>
        </r>
        <r>
          <rPr>
            <sz val="9"/>
            <color indexed="81"/>
            <rFont val="Tahoma"/>
            <family val="2"/>
          </rPr>
          <t xml:space="preserve">
before cons</t>
        </r>
      </text>
    </comment>
    <comment ref="A7" authorId="0" shapeId="0" xr:uid="{B36870AC-CBE0-489E-834E-A2403E9FA48B}">
      <text>
        <r>
          <rPr>
            <b/>
            <sz val="9"/>
            <color indexed="81"/>
            <rFont val="Tahoma"/>
            <family val="2"/>
          </rPr>
          <t>Noor Laham:</t>
        </r>
        <r>
          <rPr>
            <sz val="9"/>
            <color indexed="81"/>
            <rFont val="Tahoma"/>
            <family val="2"/>
          </rPr>
          <t xml:space="preserve">
after ini cons</t>
        </r>
      </text>
    </comment>
    <comment ref="I7" authorId="0" shapeId="0" xr:uid="{6B06FB4A-DC75-4C12-B344-4226A957A2C1}">
      <text>
        <r>
          <rPr>
            <b/>
            <sz val="9"/>
            <color indexed="81"/>
            <rFont val="Tahoma"/>
            <family val="2"/>
          </rPr>
          <t>Noor Laham:</t>
        </r>
        <r>
          <rPr>
            <sz val="9"/>
            <color indexed="81"/>
            <rFont val="Tahoma"/>
            <family val="2"/>
          </rPr>
          <t xml:space="preserve">
after ini cons</t>
        </r>
      </text>
    </comment>
    <comment ref="Y7" authorId="0" shapeId="0" xr:uid="{9E27E7A0-4DB6-45CC-B6C0-95F0D471DC06}">
      <text>
        <r>
          <rPr>
            <b/>
            <sz val="9"/>
            <color indexed="81"/>
            <rFont val="Tahoma"/>
            <family val="2"/>
          </rPr>
          <t>Noor Laham:</t>
        </r>
        <r>
          <rPr>
            <sz val="9"/>
            <color indexed="81"/>
            <rFont val="Tahoma"/>
            <family val="2"/>
          </rPr>
          <t xml:space="preserve">
after ini cons</t>
        </r>
      </text>
    </comment>
    <comment ref="A8" authorId="0" shapeId="0" xr:uid="{EE3B64CC-0EAB-44FD-B759-DBE227D3B13B}">
      <text>
        <r>
          <rPr>
            <b/>
            <sz val="9"/>
            <color indexed="81"/>
            <rFont val="Tahoma"/>
            <family val="2"/>
          </rPr>
          <t>Noor Laham:</t>
        </r>
        <r>
          <rPr>
            <sz val="9"/>
            <color indexed="81"/>
            <rFont val="Tahoma"/>
            <family val="2"/>
          </rPr>
          <t xml:space="preserve">
after cons 1..
</t>
        </r>
      </text>
    </comment>
    <comment ref="I8" authorId="0" shapeId="0" xr:uid="{52CF1434-0511-4E69-A5F4-4CF5CAC30157}">
      <text>
        <r>
          <rPr>
            <b/>
            <sz val="9"/>
            <color indexed="81"/>
            <rFont val="Tahoma"/>
            <family val="2"/>
          </rPr>
          <t>Noor Laham:</t>
        </r>
        <r>
          <rPr>
            <sz val="9"/>
            <color indexed="81"/>
            <rFont val="Tahoma"/>
            <family val="2"/>
          </rPr>
          <t xml:space="preserve">
after cons 1..
</t>
        </r>
      </text>
    </comment>
    <comment ref="Y8" authorId="0" shapeId="0" xr:uid="{9C4DBB86-32C9-42E6-ACC3-243E8507FAC8}">
      <text>
        <r>
          <rPr>
            <b/>
            <sz val="9"/>
            <color indexed="81"/>
            <rFont val="Tahoma"/>
            <family val="2"/>
          </rPr>
          <t>Noor Laham:</t>
        </r>
        <r>
          <rPr>
            <sz val="9"/>
            <color indexed="81"/>
            <rFont val="Tahoma"/>
            <family val="2"/>
          </rPr>
          <t xml:space="preserve">
after cons 1..
</t>
        </r>
      </text>
    </comment>
  </commentList>
</comments>
</file>

<file path=xl/sharedStrings.xml><?xml version="1.0" encoding="utf-8"?>
<sst xmlns="http://schemas.openxmlformats.org/spreadsheetml/2006/main" count="237" uniqueCount="64">
  <si>
    <t>Packets</t>
  </si>
  <si>
    <t xml:space="preserve">Up at the end of each packet </t>
  </si>
  <si>
    <t xml:space="preserve">Cycles </t>
  </si>
  <si>
    <t xml:space="preserve">cyclic shear strain </t>
  </si>
  <si>
    <t xml:space="preserve">cyc/packet </t>
  </si>
  <si>
    <t>Failure strength</t>
  </si>
  <si>
    <t>Su/Sui</t>
  </si>
  <si>
    <t>cv (m2/year)</t>
  </si>
  <si>
    <t>10 cyc/packet</t>
  </si>
  <si>
    <t>1000 cyc/packet</t>
  </si>
  <si>
    <t>Gs</t>
  </si>
  <si>
    <t>mdry</t>
  </si>
  <si>
    <t xml:space="preserve">10 cyc/packet </t>
  </si>
  <si>
    <t>Hi</t>
  </si>
  <si>
    <t>Area</t>
  </si>
  <si>
    <t>cm2</t>
  </si>
  <si>
    <t>mm</t>
  </si>
  <si>
    <t>deltaVn (cm3)</t>
  </si>
  <si>
    <t>Vn (cm3)</t>
  </si>
  <si>
    <t>delta hn (mm)</t>
  </si>
  <si>
    <t>dry unit weight (KN/m3)</t>
  </si>
  <si>
    <t>e (-)</t>
  </si>
  <si>
    <t>e/ei</t>
  </si>
  <si>
    <t>g</t>
  </si>
  <si>
    <t>KN/m3</t>
  </si>
  <si>
    <t xml:space="preserve">100 cyc/packet </t>
  </si>
  <si>
    <t>phases</t>
  </si>
  <si>
    <t xml:space="preserve">cons phases </t>
  </si>
  <si>
    <r>
      <t>Up/</t>
    </r>
    <r>
      <rPr>
        <sz val="11"/>
        <color theme="1"/>
        <rFont val="Calibri"/>
        <family val="2"/>
      </rPr>
      <t>σ'v</t>
    </r>
  </si>
  <si>
    <t>0.55Su</t>
  </si>
  <si>
    <t>Up/σ'v</t>
  </si>
  <si>
    <t>0.7Su</t>
  </si>
  <si>
    <t>cv/cvi</t>
  </si>
  <si>
    <t xml:space="preserve">50 cyc/packet </t>
  </si>
  <si>
    <t>0.35Su</t>
  </si>
  <si>
    <t xml:space="preserve">0.35Su </t>
  </si>
  <si>
    <t>0.35su</t>
  </si>
  <si>
    <t>0.55su</t>
  </si>
  <si>
    <t>delta e</t>
  </si>
  <si>
    <t>delta_e</t>
  </si>
  <si>
    <t xml:space="preserve">1000 cyc/packet </t>
  </si>
  <si>
    <t>episodes</t>
  </si>
  <si>
    <t>10 cyc</t>
  </si>
  <si>
    <t>100 cyc</t>
  </si>
  <si>
    <t>1000cyc</t>
  </si>
  <si>
    <t>10 cyc k/k0</t>
  </si>
  <si>
    <t>100 cyc k/k0</t>
  </si>
  <si>
    <t>1000 cyc k/k0</t>
  </si>
  <si>
    <t>kappa_0.35su</t>
  </si>
  <si>
    <t>kappa_0.55su</t>
  </si>
  <si>
    <t>kappa_0.7su</t>
  </si>
  <si>
    <r>
      <rPr>
        <sz val="11"/>
        <color theme="1"/>
        <rFont val="Times New Roman"/>
        <family val="1"/>
      </rPr>
      <t>Δ</t>
    </r>
    <r>
      <rPr>
        <sz val="7.7"/>
        <color theme="1"/>
        <rFont val="Calibri"/>
        <family val="2"/>
      </rPr>
      <t>e</t>
    </r>
  </si>
  <si>
    <t>Gmax</t>
  </si>
  <si>
    <t>0.35-10</t>
  </si>
  <si>
    <t>0.35-100</t>
  </si>
  <si>
    <t>0.35-1000</t>
  </si>
  <si>
    <t>0.55-10</t>
  </si>
  <si>
    <t>0.55-100</t>
  </si>
  <si>
    <t>0.55-1000</t>
  </si>
  <si>
    <t>0.7-10</t>
  </si>
  <si>
    <t>0.7-50</t>
  </si>
  <si>
    <t>G/G0</t>
  </si>
  <si>
    <t>su/sui</t>
  </si>
  <si>
    <t>Δe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</si>
</sst>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7.7"/>
      <color theme="1"/>
      <name val="Calibri"/>
      <family val="2"/>
    </font>
    <font>
      <sz val="11"/>
      <color theme="1"/>
      <name val="Calibri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0" fontId="0" fillId="2" borderId="13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10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4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0" xfId="0" applyFill="1"/>
    <xf numFmtId="0" fontId="0" fillId="2" borderId="18" xfId="0" applyFill="1" applyBorder="1"/>
    <xf numFmtId="0" fontId="0" fillId="3" borderId="13" xfId="0" applyFill="1" applyBorder="1"/>
    <xf numFmtId="0" fontId="0" fillId="3" borderId="18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4" xfId="0" applyFill="1" applyBorder="1"/>
    <xf numFmtId="0" fontId="0" fillId="3" borderId="10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9" xfId="0" applyFill="1" applyBorder="1"/>
    <xf numFmtId="0" fontId="0" fillId="3" borderId="7" xfId="0" applyFill="1" applyBorder="1"/>
    <xf numFmtId="0" fontId="0" fillId="3" borderId="8" xfId="0" applyFill="1" applyBorder="1"/>
    <xf numFmtId="0" fontId="0" fillId="0" borderId="0" xfId="0" applyFill="1" applyBorder="1" applyAlignment="1"/>
    <xf numFmtId="0" fontId="0" fillId="0" borderId="0" xfId="0" applyFill="1"/>
    <xf numFmtId="0" fontId="0" fillId="2" borderId="27" xfId="0" applyFill="1" applyBorder="1" applyAlignment="1">
      <alignment horizontal="center"/>
    </xf>
    <xf numFmtId="0" fontId="0" fillId="2" borderId="14" xfId="0" applyFill="1" applyBorder="1"/>
    <xf numFmtId="0" fontId="0" fillId="2" borderId="28" xfId="0" applyFill="1" applyBorder="1"/>
    <xf numFmtId="0" fontId="0" fillId="2" borderId="16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2" borderId="36" xfId="0" applyFill="1" applyBorder="1" applyAlignment="1">
      <alignment horizontal="center" vertical="center" wrapText="1"/>
    </xf>
    <xf numFmtId="0" fontId="0" fillId="3" borderId="15" xfId="0" applyFill="1" applyBorder="1"/>
    <xf numFmtId="0" fontId="0" fillId="3" borderId="28" xfId="0" applyFill="1" applyBorder="1"/>
    <xf numFmtId="0" fontId="0" fillId="3" borderId="14" xfId="0" applyFill="1" applyBorder="1"/>
    <xf numFmtId="0" fontId="0" fillId="3" borderId="16" xfId="0" applyFill="1" applyBorder="1"/>
    <xf numFmtId="0" fontId="0" fillId="3" borderId="14" xfId="0" applyFill="1" applyBorder="1" applyAlignment="1"/>
    <xf numFmtId="0" fontId="0" fillId="3" borderId="29" xfId="0" applyFill="1" applyBorder="1"/>
    <xf numFmtId="0" fontId="0" fillId="3" borderId="39" xfId="0" applyFill="1" applyBorder="1"/>
    <xf numFmtId="0" fontId="0" fillId="3" borderId="40" xfId="0" applyFill="1" applyBorder="1"/>
    <xf numFmtId="0" fontId="0" fillId="3" borderId="41" xfId="0" applyFill="1" applyBorder="1"/>
    <xf numFmtId="0" fontId="0" fillId="3" borderId="30" xfId="0" applyFill="1" applyBorder="1"/>
    <xf numFmtId="0" fontId="0" fillId="3" borderId="31" xfId="0" applyFill="1" applyBorder="1"/>
    <xf numFmtId="0" fontId="0" fillId="3" borderId="37" xfId="0" applyFill="1" applyBorder="1"/>
    <xf numFmtId="0" fontId="0" fillId="3" borderId="16" xfId="0" applyFill="1" applyBorder="1" applyAlignment="1"/>
    <xf numFmtId="0" fontId="0" fillId="3" borderId="33" xfId="0" applyFill="1" applyBorder="1"/>
    <xf numFmtId="0" fontId="0" fillId="3" borderId="34" xfId="0" applyFill="1" applyBorder="1"/>
    <xf numFmtId="0" fontId="0" fillId="3" borderId="35" xfId="0" applyFill="1" applyBorder="1"/>
    <xf numFmtId="0" fontId="0" fillId="2" borderId="21" xfId="0" applyFill="1" applyBorder="1" applyAlignment="1"/>
    <xf numFmtId="0" fontId="0" fillId="2" borderId="14" xfId="0" applyFill="1" applyBorder="1" applyAlignment="1"/>
    <xf numFmtId="0" fontId="0" fillId="4" borderId="14" xfId="0" applyFill="1" applyBorder="1"/>
    <xf numFmtId="0" fontId="0" fillId="4" borderId="5" xfId="0" applyFill="1" applyBorder="1"/>
    <xf numFmtId="0" fontId="0" fillId="4" borderId="7" xfId="0" applyFill="1" applyBorder="1"/>
    <xf numFmtId="0" fontId="0" fillId="4" borderId="16" xfId="0" applyFill="1" applyBorder="1"/>
    <xf numFmtId="0" fontId="0" fillId="4" borderId="0" xfId="0" applyFill="1" applyBorder="1"/>
    <xf numFmtId="0" fontId="0" fillId="4" borderId="8" xfId="0" applyFill="1" applyBorder="1"/>
    <xf numFmtId="0" fontId="0" fillId="4" borderId="28" xfId="0" applyFill="1" applyBorder="1"/>
    <xf numFmtId="0" fontId="0" fillId="4" borderId="29" xfId="0" applyFill="1" applyBorder="1"/>
    <xf numFmtId="0" fontId="0" fillId="4" borderId="33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4" xfId="0" applyFill="1" applyBorder="1"/>
    <xf numFmtId="0" fontId="0" fillId="4" borderId="35" xfId="0" applyFill="1" applyBorder="1"/>
    <xf numFmtId="0" fontId="0" fillId="4" borderId="21" xfId="0" applyFill="1" applyBorder="1" applyAlignment="1"/>
    <xf numFmtId="0" fontId="0" fillId="4" borderId="14" xfId="0" applyFill="1" applyBorder="1" applyAlignment="1"/>
    <xf numFmtId="0" fontId="0" fillId="4" borderId="4" xfId="0" applyFill="1" applyBorder="1"/>
    <xf numFmtId="0" fontId="0" fillId="4" borderId="6" xfId="0" applyFill="1" applyBorder="1"/>
    <xf numFmtId="0" fontId="0" fillId="4" borderId="15" xfId="0" applyFill="1" applyBorder="1"/>
    <xf numFmtId="0" fontId="0" fillId="4" borderId="42" xfId="0" applyFill="1" applyBorder="1"/>
    <xf numFmtId="0" fontId="0" fillId="2" borderId="42" xfId="0" applyFill="1" applyBorder="1"/>
    <xf numFmtId="0" fontId="0" fillId="3" borderId="42" xfId="0" applyFill="1" applyBorder="1"/>
    <xf numFmtId="0" fontId="0" fillId="4" borderId="36" xfId="0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4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5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164" fontId="0" fillId="2" borderId="0" xfId="0" applyNumberFormat="1" applyFill="1"/>
    <xf numFmtId="164" fontId="0" fillId="2" borderId="5" xfId="0" applyNumberFormat="1" applyFill="1" applyBorder="1"/>
    <xf numFmtId="164" fontId="0" fillId="2" borderId="7" xfId="0" applyNumberFormat="1" applyFill="1" applyBorder="1"/>
    <xf numFmtId="164" fontId="0" fillId="3" borderId="7" xfId="0" applyNumberFormat="1" applyFill="1" applyBorder="1"/>
    <xf numFmtId="0" fontId="0" fillId="4" borderId="4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0" fillId="4" borderId="18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0" xfId="0" applyFill="1" applyBorder="1"/>
    <xf numFmtId="0" fontId="0" fillId="4" borderId="9" xfId="0" applyFill="1" applyBorder="1"/>
    <xf numFmtId="0" fontId="0" fillId="3" borderId="17" xfId="0" applyFill="1" applyBorder="1"/>
    <xf numFmtId="0" fontId="0" fillId="3" borderId="0" xfId="0" applyFill="1" applyBorder="1" applyAlignment="1">
      <alignment wrapText="1"/>
    </xf>
    <xf numFmtId="164" fontId="0" fillId="3" borderId="0" xfId="0" applyNumberFormat="1" applyFill="1" applyBorder="1"/>
    <xf numFmtId="0" fontId="0" fillId="2" borderId="38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9" xfId="0" applyFill="1" applyBorder="1"/>
    <xf numFmtId="0" fontId="0" fillId="4" borderId="3" xfId="0" applyFill="1" applyBorder="1"/>
    <xf numFmtId="0" fontId="0" fillId="4" borderId="13" xfId="0" applyFill="1" applyBorder="1"/>
    <xf numFmtId="0" fontId="0" fillId="3" borderId="2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3" borderId="49" xfId="0" applyFill="1" applyBorder="1"/>
    <xf numFmtId="0" fontId="0" fillId="4" borderId="49" xfId="0" applyFill="1" applyBorder="1"/>
    <xf numFmtId="0" fontId="0" fillId="4" borderId="0" xfId="0" applyFill="1" applyBorder="1" applyAlignment="1">
      <alignment horizontal="center"/>
    </xf>
    <xf numFmtId="0" fontId="0" fillId="5" borderId="0" xfId="0" applyFill="1" applyBorder="1"/>
    <xf numFmtId="0" fontId="6" fillId="0" borderId="0" xfId="0" applyFont="1"/>
    <xf numFmtId="164" fontId="0" fillId="0" borderId="0" xfId="0" applyNumberFormat="1"/>
    <xf numFmtId="0" fontId="0" fillId="5" borderId="2" xfId="0" applyFill="1" applyBorder="1"/>
    <xf numFmtId="0" fontId="0" fillId="5" borderId="3" xfId="0" applyFill="1" applyBorder="1"/>
    <xf numFmtId="0" fontId="0" fillId="0" borderId="0" xfId="0" applyAlignment="1">
      <alignment horizontal="center"/>
    </xf>
    <xf numFmtId="0" fontId="0" fillId="4" borderId="13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3" borderId="10" xfId="0" applyFill="1" applyBorder="1" applyAlignment="1">
      <alignment horizontal="center" vertical="center" textRotation="90"/>
    </xf>
    <xf numFmtId="0" fontId="0" fillId="3" borderId="9" xfId="0" applyFill="1" applyBorder="1" applyAlignment="1">
      <alignment horizontal="center" vertical="center" textRotation="90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 textRotation="90"/>
    </xf>
    <xf numFmtId="0" fontId="0" fillId="2" borderId="9" xfId="0" applyFill="1" applyBorder="1" applyAlignment="1">
      <alignment horizontal="center" vertical="center" textRotation="90"/>
    </xf>
    <xf numFmtId="0" fontId="0" fillId="3" borderId="47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0" fillId="4" borderId="46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32" xfId="0" applyFill="1" applyBorder="1" applyAlignment="1">
      <alignment horizontal="center" vertical="center" textRotation="90" wrapText="1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4" borderId="20" xfId="0" applyFill="1" applyBorder="1" applyAlignment="1">
      <alignment horizontal="center" vertical="center" textRotation="90" wrapText="1"/>
    </xf>
    <xf numFmtId="0" fontId="0" fillId="4" borderId="26" xfId="0" applyFill="1" applyBorder="1" applyAlignment="1">
      <alignment horizontal="center" vertical="center" textRotation="90" wrapText="1"/>
    </xf>
    <xf numFmtId="0" fontId="0" fillId="4" borderId="32" xfId="0" applyFill="1" applyBorder="1" applyAlignment="1">
      <alignment horizontal="center" vertical="center" textRotation="90" wrapText="1"/>
    </xf>
    <xf numFmtId="0" fontId="0" fillId="4" borderId="23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0" xfId="0" applyFill="1" applyBorder="1" applyAlignment="1">
      <alignment horizontal="center" vertical="center" textRotation="90" wrapText="1"/>
    </xf>
    <xf numFmtId="0" fontId="0" fillId="3" borderId="26" xfId="0" applyFill="1" applyBorder="1" applyAlignment="1">
      <alignment horizontal="center" vertical="center" textRotation="90" wrapText="1"/>
    </xf>
    <xf numFmtId="0" fontId="0" fillId="3" borderId="32" xfId="0" applyFill="1" applyBorder="1" applyAlignment="1">
      <alignment horizontal="center" vertical="center" textRotation="90" wrapText="1"/>
    </xf>
    <xf numFmtId="0" fontId="0" fillId="4" borderId="22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2" borderId="4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02069684616943"/>
          <c:y val="5.1032243099048948E-2"/>
          <c:w val="0.85042354125142583"/>
          <c:h val="0.91554145502167139"/>
        </c:manualLayout>
      </c:layout>
      <c:scatterChart>
        <c:scatterStyle val="lineMarker"/>
        <c:varyColors val="0"/>
        <c:ser>
          <c:idx val="5"/>
          <c:order val="0"/>
          <c:tx>
            <c:v>stress level= 0.35sui</c:v>
          </c:tx>
          <c:spPr>
            <a:ln w="19050" cap="rnd">
              <a:solidFill>
                <a:schemeClr val="accent1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triangle"/>
            <c:size val="7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  <a:prstDash val="lgDash"/>
              </a:ln>
              <a:effectLst/>
            </c:spPr>
          </c:marker>
          <c:xVal>
            <c:numRef>
              <c:f>'PP and strain'!$B$4:$B$8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'PP and strain'!$C$4:$C$8</c:f>
              <c:numCache>
                <c:formatCode>General</c:formatCode>
                <c:ptCount val="5"/>
                <c:pt idx="0">
                  <c:v>0.75</c:v>
                </c:pt>
                <c:pt idx="1">
                  <c:v>0.5</c:v>
                </c:pt>
                <c:pt idx="2">
                  <c:v>0.6</c:v>
                </c:pt>
                <c:pt idx="3">
                  <c:v>0.6</c:v>
                </c:pt>
                <c:pt idx="4">
                  <c:v>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50-43F2-9A32-4D3239A8DB3D}"/>
            </c:ext>
          </c:extLst>
        </c:ser>
        <c:ser>
          <c:idx val="6"/>
          <c:order val="1"/>
          <c:tx>
            <c:v>100 cyc/packet_0.35Su</c:v>
          </c:tx>
          <c:spPr>
            <a:ln w="19050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triangle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'PP and strain'!$B$4:$B$8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'PP and strain'!$D$4:$D$8</c:f>
              <c:numCache>
                <c:formatCode>General</c:formatCode>
                <c:ptCount val="5"/>
                <c:pt idx="0">
                  <c:v>9</c:v>
                </c:pt>
                <c:pt idx="1">
                  <c:v>4</c:v>
                </c:pt>
                <c:pt idx="2">
                  <c:v>2.1</c:v>
                </c:pt>
                <c:pt idx="3">
                  <c:v>2</c:v>
                </c:pt>
                <c:pt idx="4">
                  <c:v>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50-43F2-9A32-4D3239A8DB3D}"/>
            </c:ext>
          </c:extLst>
        </c:ser>
        <c:ser>
          <c:idx val="7"/>
          <c:order val="2"/>
          <c:tx>
            <c:v>1000 cyc/packet_0.35Su</c:v>
          </c:tx>
          <c:spPr>
            <a:ln w="1905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triang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  <a:prstDash val="lgDash"/>
              </a:ln>
              <a:effectLst/>
            </c:spPr>
          </c:marker>
          <c:xVal>
            <c:numRef>
              <c:f>'PP and strain'!$B$4:$B$8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'PP and strain'!$E$4:$E$8</c:f>
              <c:numCache>
                <c:formatCode>General</c:formatCode>
                <c:ptCount val="5"/>
                <c:pt idx="0">
                  <c:v>15.1</c:v>
                </c:pt>
                <c:pt idx="1">
                  <c:v>11.3</c:v>
                </c:pt>
                <c:pt idx="2">
                  <c:v>7.3</c:v>
                </c:pt>
                <c:pt idx="3">
                  <c:v>6.3</c:v>
                </c:pt>
                <c:pt idx="4">
                  <c:v>4.3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050-43F2-9A32-4D3239A8DB3D}"/>
            </c:ext>
          </c:extLst>
        </c:ser>
        <c:ser>
          <c:idx val="0"/>
          <c:order val="3"/>
          <c:tx>
            <c:v>10 cycles/packet</c:v>
          </c:tx>
          <c:spPr>
            <a:ln w="19050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  <a:prstDash val="solid"/>
              </a:ln>
              <a:effectLst/>
            </c:spPr>
          </c:marker>
          <c:xVal>
            <c:numRef>
              <c:f>'PP and strain'!$J$4:$J$8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'PP and strain'!$K$4:$K$8</c:f>
              <c:numCache>
                <c:formatCode>General</c:formatCode>
                <c:ptCount val="5"/>
                <c:pt idx="0">
                  <c:v>13.6</c:v>
                </c:pt>
                <c:pt idx="1">
                  <c:v>4.8</c:v>
                </c:pt>
                <c:pt idx="2">
                  <c:v>2.7</c:v>
                </c:pt>
                <c:pt idx="3">
                  <c:v>2.5</c:v>
                </c:pt>
                <c:pt idx="4">
                  <c:v>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08-4E82-80CB-D127A7465047}"/>
            </c:ext>
          </c:extLst>
        </c:ser>
        <c:ser>
          <c:idx val="1"/>
          <c:order val="4"/>
          <c:tx>
            <c:v>100 cycles/packet</c:v>
          </c:tx>
          <c:spPr>
            <a:ln w="19050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  <a:effectLst/>
            </c:spPr>
          </c:marker>
          <c:xVal>
            <c:numRef>
              <c:f>'PP and strain'!$J$4:$J$8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'PP and strain'!$L$4:$L$8</c:f>
              <c:numCache>
                <c:formatCode>General</c:formatCode>
                <c:ptCount val="5"/>
                <c:pt idx="0">
                  <c:v>22</c:v>
                </c:pt>
                <c:pt idx="1">
                  <c:v>10.4</c:v>
                </c:pt>
                <c:pt idx="2">
                  <c:v>9.1999999999999993</c:v>
                </c:pt>
                <c:pt idx="3">
                  <c:v>6.2</c:v>
                </c:pt>
                <c:pt idx="4">
                  <c:v>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508-4E82-80CB-D127A7465047}"/>
            </c:ext>
          </c:extLst>
        </c:ser>
        <c:ser>
          <c:idx val="2"/>
          <c:order val="5"/>
          <c:tx>
            <c:v>1000 cycles/packet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'PP and strain'!$J$4:$J$8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'PP and strain'!$M$4:$M$8</c:f>
              <c:numCache>
                <c:formatCode>General</c:formatCode>
                <c:ptCount val="5"/>
                <c:pt idx="0">
                  <c:v>58.7</c:v>
                </c:pt>
                <c:pt idx="1">
                  <c:v>14.6</c:v>
                </c:pt>
                <c:pt idx="2">
                  <c:v>11.3</c:v>
                </c:pt>
                <c:pt idx="3">
                  <c:v>6.9</c:v>
                </c:pt>
                <c:pt idx="4">
                  <c:v>5.93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508-4E82-80CB-D127A7465047}"/>
            </c:ext>
          </c:extLst>
        </c:ser>
        <c:ser>
          <c:idx val="3"/>
          <c:order val="6"/>
          <c:tx>
            <c:v>10 cyc/Packet_0.7Su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'PP and strain'!$R$4:$R$8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'PP and strain'!$S$4:$S$8</c:f>
              <c:numCache>
                <c:formatCode>General</c:formatCode>
                <c:ptCount val="5"/>
                <c:pt idx="0">
                  <c:v>22.2</c:v>
                </c:pt>
                <c:pt idx="1">
                  <c:v>12.4651884160136</c:v>
                </c:pt>
                <c:pt idx="2">
                  <c:v>9.84</c:v>
                </c:pt>
                <c:pt idx="3">
                  <c:v>5.4</c:v>
                </c:pt>
                <c:pt idx="4">
                  <c:v>2.5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C51E-4510-B5EF-5FC0CA5FB43D}"/>
            </c:ext>
          </c:extLst>
        </c:ser>
        <c:ser>
          <c:idx val="4"/>
          <c:order val="7"/>
          <c:tx>
            <c:v>50 cyc/packet_0.7Su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'PP and strain'!$R$4:$R$8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'PP and strain'!$T$4:$T$8</c:f>
              <c:numCache>
                <c:formatCode>General</c:formatCode>
                <c:ptCount val="5"/>
                <c:pt idx="0">
                  <c:v>57</c:v>
                </c:pt>
                <c:pt idx="1">
                  <c:v>22.4</c:v>
                </c:pt>
                <c:pt idx="2">
                  <c:v>12</c:v>
                </c:pt>
                <c:pt idx="3">
                  <c:v>7</c:v>
                </c:pt>
                <c:pt idx="4">
                  <c:v>5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C51E-4510-B5EF-5FC0CA5FB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3636312"/>
        <c:axId val="613636968"/>
        <c:extLst/>
      </c:scatterChart>
      <c:valAx>
        <c:axId val="613636312"/>
        <c:scaling>
          <c:orientation val="minMax"/>
          <c:max val="5"/>
          <c:min val="1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636968"/>
        <c:crosses val="autoZero"/>
        <c:crossBetween val="midCat"/>
        <c:majorUnit val="1"/>
      </c:valAx>
      <c:valAx>
        <c:axId val="613636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636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51554095863677463"/>
          <c:y val="0.27206908438579991"/>
          <c:w val="0.43709128212997556"/>
          <c:h val="0.14581020152867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78937007874017"/>
          <c:y val="5.146198830409357E-2"/>
          <c:w val="0.835321741032371"/>
          <c:h val="0.82033540544274075"/>
        </c:manualLayout>
      </c:layout>
      <c:scatterChart>
        <c:scatterStyle val="lineMarker"/>
        <c:varyColors val="0"/>
        <c:ser>
          <c:idx val="3"/>
          <c:order val="3"/>
          <c:tx>
            <c:v>10 cyc/packet_0.7Su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tar"/>
            <c:size val="6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'e change'!$AW$7:$AW$12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'e change'!$BD$7:$BD$12</c:f>
              <c:numCache>
                <c:formatCode>General</c:formatCode>
                <c:ptCount val="6"/>
                <c:pt idx="0">
                  <c:v>0</c:v>
                </c:pt>
                <c:pt idx="1">
                  <c:v>1.4106799685834392E-2</c:v>
                </c:pt>
                <c:pt idx="2">
                  <c:v>1.9337410805301047E-2</c:v>
                </c:pt>
                <c:pt idx="3">
                  <c:v>2.3299994986714534E-2</c:v>
                </c:pt>
                <c:pt idx="4">
                  <c:v>2.4885028659280106E-2</c:v>
                </c:pt>
                <c:pt idx="5">
                  <c:v>2.5836048862819538E-2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9A47-4127-A5F9-6026340E7FB5}"/>
            </c:ext>
          </c:extLst>
        </c:ser>
        <c:ser>
          <c:idx val="4"/>
          <c:order val="4"/>
          <c:tx>
            <c:v>50 cyc/packet_0.7Su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'e change'!$BE$7:$BE$12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'e change'!$BL$7:$BL$12</c:f>
              <c:numCache>
                <c:formatCode>General</c:formatCode>
                <c:ptCount val="6"/>
                <c:pt idx="0">
                  <c:v>0</c:v>
                </c:pt>
                <c:pt idx="1">
                  <c:v>2.3582208299147478E-2</c:v>
                </c:pt>
                <c:pt idx="2">
                  <c:v>2.7827005792993464E-2</c:v>
                </c:pt>
                <c:pt idx="3">
                  <c:v>2.955636773493131E-2</c:v>
                </c:pt>
                <c:pt idx="4">
                  <c:v>3.0656870788891233E-2</c:v>
                </c:pt>
                <c:pt idx="5">
                  <c:v>3.1285729676868712E-2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9A47-4127-A5F9-6026340E7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591832"/>
        <c:axId val="59458756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10 cy-0.55su</c:v>
                </c:tx>
                <c:spPr>
                  <a:ln w="1905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'e change'!$Y$7:$Y$12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'e change'!$AF$7:$AF$12</c15:sqref>
                        </c15:formulaRef>
                      </c:ext>
                    </c:extLst>
                    <c:numCache>
                      <c:formatCode>0.000</c:formatCode>
                      <c:ptCount val="6"/>
                      <c:pt idx="0">
                        <c:v>0</c:v>
                      </c:pt>
                      <c:pt idx="1">
                        <c:v>1.4022068543472432E-2</c:v>
                      </c:pt>
                      <c:pt idx="2">
                        <c:v>1.8261298568243323E-2</c:v>
                      </c:pt>
                      <c:pt idx="3">
                        <c:v>2.0217866271984075E-2</c:v>
                      </c:pt>
                      <c:pt idx="4">
                        <c:v>2.233748128436952E-2</c:v>
                      </c:pt>
                      <c:pt idx="5">
                        <c:v>2.2989670518950067E-2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9A47-4127-A5F9-6026340E7FB5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100cy-0.55su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 change'!$AG$7:$AG$12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 change'!$AN$7:$AN$12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0.98884139453745346</c:v>
                      </c:pt>
                      <c:pt idx="2">
                        <c:v>0.98549381289868954</c:v>
                      </c:pt>
                      <c:pt idx="3">
                        <c:v>0.98301412279590095</c:v>
                      </c:pt>
                      <c:pt idx="4">
                        <c:v>0.98177427774450721</c:v>
                      </c:pt>
                      <c:pt idx="5">
                        <c:v>0.9812783397239494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A47-4127-A5F9-6026340E7FB5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1000cy-0.55su</c:v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tx1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 change'!$AO$7:$AO$12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 change'!$AV$7:$AV$12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0.9790488003797746</c:v>
                      </c:pt>
                      <c:pt idx="2">
                        <c:v>0.97615897974250188</c:v>
                      </c:pt>
                      <c:pt idx="3">
                        <c:v>0.97483447861708561</c:v>
                      </c:pt>
                      <c:pt idx="4">
                        <c:v>0.97411202345776737</c:v>
                      </c:pt>
                      <c:pt idx="5">
                        <c:v>0.97363038668488833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A47-4127-A5F9-6026340E7FB5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10 cy-0.35su</c:v>
                </c:tx>
                <c:spPr>
                  <a:ln w="19050" cap="rnd">
                    <a:solidFill>
                      <a:srgbClr val="0070C0"/>
                    </a:solidFill>
                    <a:prstDash val="lgDash"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  <a:prstDash val="lgDash"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 change'!$A$7:$A$12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 change'!$H$7:$H$12</c15:sqref>
                        </c15:formulaRef>
                      </c:ext>
                    </c:extLst>
                    <c:numCache>
                      <c:formatCode>0.000</c:formatCode>
                      <c:ptCount val="6"/>
                      <c:pt idx="0">
                        <c:v>0</c:v>
                      </c:pt>
                      <c:pt idx="1">
                        <c:v>2.9870797178919162E-3</c:v>
                      </c:pt>
                      <c:pt idx="2">
                        <c:v>4.4020122158410224E-3</c:v>
                      </c:pt>
                      <c:pt idx="3">
                        <c:v>5.8169447137901287E-3</c:v>
                      </c:pt>
                      <c:pt idx="4">
                        <c:v>7.0746624897446431E-3</c:v>
                      </c:pt>
                      <c:pt idx="5">
                        <c:v>8.1751655437050097E-3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A47-4127-A5F9-6026340E7FB5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100cy-0.35su</c:v>
                </c:tx>
                <c:spPr>
                  <a:ln w="19050" cap="rnd">
                    <a:solidFill>
                      <a:schemeClr val="accent3"/>
                    </a:solidFill>
                    <a:prstDash val="lgDash"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  <a:prstDash val="lgDash"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 change'!$I$7:$I$12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 change'!$P$7:$P$12</c15:sqref>
                        </c15:formulaRef>
                      </c:ext>
                    </c:extLst>
                    <c:numCache>
                      <c:formatCode>0.000</c:formatCode>
                      <c:ptCount val="6"/>
                      <c:pt idx="0">
                        <c:v>0</c:v>
                      </c:pt>
                      <c:pt idx="1">
                        <c:v>6.6200145099233332E-3</c:v>
                      </c:pt>
                      <c:pt idx="2">
                        <c:v>9.5815999485728831E-3</c:v>
                      </c:pt>
                      <c:pt idx="3">
                        <c:v>1.0975287213819573E-2</c:v>
                      </c:pt>
                      <c:pt idx="4">
                        <c:v>1.2194763570910538E-2</c:v>
                      </c:pt>
                      <c:pt idx="5">
                        <c:v>1.3065818111690053E-2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A47-4127-A5F9-6026340E7FB5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1000 cy-0.35su</c:v>
                </c:tx>
                <c:spPr>
                  <a:ln w="19050" cap="rnd">
                    <a:solidFill>
                      <a:schemeClr val="tx1"/>
                    </a:solidFill>
                    <a:prstDash val="lgDash"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tx1"/>
                    </a:solidFill>
                    <a:ln w="9525">
                      <a:solidFill>
                        <a:schemeClr val="tx1"/>
                      </a:solidFill>
                      <a:prstDash val="lgDash"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 change'!$I$7:$I$12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 change'!$X$7:$X$12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7.9168842147137042E-3</c:v>
                      </c:pt>
                      <c:pt idx="2">
                        <c:v>1.212799283956123E-2</c:v>
                      </c:pt>
                      <c:pt idx="3">
                        <c:v>1.4149324979488398E-2</c:v>
                      </c:pt>
                      <c:pt idx="4">
                        <c:v>1.6002212774421487E-2</c:v>
                      </c:pt>
                      <c:pt idx="5">
                        <c:v>1.6675990154397358E-2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A47-4127-A5F9-6026340E7FB5}"/>
                  </c:ext>
                </c:extLst>
              </c15:ser>
            </c15:filteredScatterSeries>
          </c:ext>
        </c:extLst>
      </c:scatterChart>
      <c:valAx>
        <c:axId val="594591832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Number of consolidation stage, Nc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94587568"/>
        <c:crosses val="autoZero"/>
        <c:crossBetween val="midCat"/>
        <c:majorUnit val="1"/>
      </c:valAx>
      <c:valAx>
        <c:axId val="594587568"/>
        <c:scaling>
          <c:orientation val="minMax"/>
          <c:max val="4.0000000000000008E-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Void ratio, delta e</a:t>
                </a:r>
              </a:p>
            </c:rich>
          </c:tx>
          <c:layout>
            <c:manualLayout>
              <c:xMode val="edge"/>
              <c:yMode val="edge"/>
              <c:x val="0"/>
              <c:y val="0.42508478029895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94591832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58880139982503"/>
          <c:y val="0.17933256884876972"/>
          <c:w val="0.7862106299212599"/>
          <c:h val="0.74889862068212343"/>
        </c:manualLayout>
      </c:layout>
      <c:scatterChart>
        <c:scatterStyle val="lineMarker"/>
        <c:varyColors val="0"/>
        <c:ser>
          <c:idx val="0"/>
          <c:order val="0"/>
          <c:tx>
            <c:v>10 cyc/packet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'kappa change'!$H$4:$H$8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'kappa change'!$I$4:$I$8</c:f>
              <c:numCache>
                <c:formatCode>General</c:formatCode>
                <c:ptCount val="5"/>
                <c:pt idx="0">
                  <c:v>0.10547291371935494</c:v>
                </c:pt>
                <c:pt idx="1">
                  <c:v>9.4761576453421564E-2</c:v>
                </c:pt>
                <c:pt idx="2">
                  <c:v>7.8600510439994525E-2</c:v>
                </c:pt>
                <c:pt idx="3">
                  <c:v>7.6906308016072289E-2</c:v>
                </c:pt>
                <c:pt idx="4">
                  <c:v>7.1425549299975008E-2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61-410C-9057-6EBD2B5CDF9C}"/>
            </c:ext>
          </c:extLst>
        </c:ser>
        <c:ser>
          <c:idx val="1"/>
          <c:order val="1"/>
          <c:tx>
            <c:v>100 cyc/packet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'kappa change'!$H$4:$H$8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'kappa change'!$J$4:$J$8</c:f>
              <c:numCache>
                <c:formatCode>General</c:formatCode>
                <c:ptCount val="5"/>
                <c:pt idx="0">
                  <c:v>5.7661486416783952E-2</c:v>
                </c:pt>
                <c:pt idx="1">
                  <c:v>4.822245831778188E-2</c:v>
                </c:pt>
                <c:pt idx="2">
                  <c:v>3.3743611963535425E-2</c:v>
                </c:pt>
                <c:pt idx="3">
                  <c:v>2.6141604375632954E-2</c:v>
                </c:pt>
                <c:pt idx="4">
                  <c:v>1.8474520493950056E-2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A61-410C-9057-6EBD2B5CDF9C}"/>
            </c:ext>
          </c:extLst>
        </c:ser>
        <c:ser>
          <c:idx val="2"/>
          <c:order val="2"/>
          <c:tx>
            <c:v>1000 cyc/packet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'kappa change'!$H$4:$H$8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'kappa change'!$K$4:$K$8</c:f>
              <c:numCache>
                <c:formatCode>General</c:formatCode>
                <c:ptCount val="5"/>
                <c:pt idx="0">
                  <c:v>3.286979603311585E-2</c:v>
                </c:pt>
                <c:pt idx="1">
                  <c:v>2.3503259539850389E-2</c:v>
                </c:pt>
                <c:pt idx="2">
                  <c:v>1.5899281540942011E-2</c:v>
                </c:pt>
                <c:pt idx="3">
                  <c:v>1.2959046703349063E-2</c:v>
                </c:pt>
                <c:pt idx="4">
                  <c:v>9.7776656574773933E-3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A61-410C-9057-6EBD2B5CDF9C}"/>
            </c:ext>
          </c:extLst>
        </c:ser>
        <c:ser>
          <c:idx val="3"/>
          <c:order val="3"/>
          <c:tx>
            <c:v>10 cyc/packet_0.7Su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'kappa change'!$O$4:$O$8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'kappa change'!$P$4:$P$8</c:f>
              <c:numCache>
                <c:formatCode>General</c:formatCode>
                <c:ptCount val="5"/>
                <c:pt idx="0">
                  <c:v>5.365153540327821E-2</c:v>
                </c:pt>
                <c:pt idx="1">
                  <c:v>4.0414742574919831E-2</c:v>
                </c:pt>
                <c:pt idx="2">
                  <c:v>3.9351350314745959E-2</c:v>
                </c:pt>
                <c:pt idx="3">
                  <c:v>3.2286488294545675E-2</c:v>
                </c:pt>
                <c:pt idx="4">
                  <c:v>3.211783669557032E-2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4DF4-4A16-9AF9-8DD836BF4312}"/>
            </c:ext>
          </c:extLst>
        </c:ser>
        <c:ser>
          <c:idx val="4"/>
          <c:order val="4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'kappa change'!$O$4:$O$8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'kappa change'!$Q$4:$Q$8</c:f>
              <c:numCache>
                <c:formatCode>General</c:formatCode>
                <c:ptCount val="5"/>
                <c:pt idx="0">
                  <c:v>3.4262254235662128E-2</c:v>
                </c:pt>
                <c:pt idx="1">
                  <c:v>1.7973682697913312E-2</c:v>
                </c:pt>
                <c:pt idx="2">
                  <c:v>1.9954652385371655E-2</c:v>
                </c:pt>
                <c:pt idx="3">
                  <c:v>1.5543680048312736E-2</c:v>
                </c:pt>
                <c:pt idx="4">
                  <c:v>1.2566561923406357E-2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4DF4-4A16-9AF9-8DD836BF4312}"/>
            </c:ext>
          </c:extLst>
        </c:ser>
        <c:ser>
          <c:idx val="5"/>
          <c:order val="5"/>
          <c:tx>
            <c:v>10 cyc/packet_0.35su</c:v>
          </c:tx>
          <c:spPr>
            <a:ln w="19050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lgDash"/>
              </a:ln>
              <a:effectLst/>
            </c:spPr>
          </c:marker>
          <c:xVal>
            <c:numRef>
              <c:f>'kappa change'!$A$4:$A$8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'kappa change'!$B$4:$B$8</c:f>
              <c:numCache>
                <c:formatCode>General</c:formatCode>
                <c:ptCount val="5"/>
                <c:pt idx="0">
                  <c:v>0.36679770919832</c:v>
                </c:pt>
                <c:pt idx="1">
                  <c:v>0.36967561582436664</c:v>
                </c:pt>
                <c:pt idx="2">
                  <c:v>0.24620305277485055</c:v>
                </c:pt>
                <c:pt idx="3">
                  <c:v>0.21884715802195001</c:v>
                </c:pt>
                <c:pt idx="4">
                  <c:v>0.16405287441511299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D8-4609-BA20-7D2A09EB9D2B}"/>
            </c:ext>
          </c:extLst>
        </c:ser>
        <c:ser>
          <c:idx val="6"/>
          <c:order val="6"/>
          <c:tx>
            <c:v>100cyc/packet_0.35su</c:v>
          </c:tx>
          <c:spPr>
            <a:ln w="19050" cap="rnd">
              <a:solidFill>
                <a:schemeClr val="accent2"/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lgDash"/>
              </a:ln>
              <a:effectLst/>
            </c:spPr>
          </c:marker>
          <c:xVal>
            <c:numRef>
              <c:f>'kappa change'!$A$4:$A$8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'kappa change'!$C$4:$C$8</c:f>
              <c:numCache>
                <c:formatCode>General</c:formatCode>
                <c:ptCount val="5"/>
                <c:pt idx="0">
                  <c:v>8.7237715647872208E-2</c:v>
                </c:pt>
                <c:pt idx="1">
                  <c:v>7.9716029762316856E-2</c:v>
                </c:pt>
                <c:pt idx="2">
                  <c:v>5.8424419666311386E-2</c:v>
                </c:pt>
                <c:pt idx="3">
                  <c:v>5.3461256339305742E-2</c:v>
                </c:pt>
                <c:pt idx="4">
                  <c:v>3.7995179991624384E-2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D8-4609-BA20-7D2A09EB9D2B}"/>
            </c:ext>
          </c:extLst>
        </c:ser>
        <c:ser>
          <c:idx val="7"/>
          <c:order val="7"/>
          <c:tx>
            <c:v>1000cyc/packet_0.35su</c:v>
          </c:tx>
          <c:spPr>
            <a:ln w="19050" cap="rnd">
              <a:solidFill>
                <a:schemeClr val="accent1"/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lgDash"/>
              </a:ln>
              <a:effectLst/>
            </c:spPr>
          </c:marker>
          <c:xVal>
            <c:numRef>
              <c:f>'kappa change'!$A$4:$A$8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'kappa change'!$D$4:$D$8</c:f>
              <c:numCache>
                <c:formatCode>General</c:formatCode>
                <c:ptCount val="5"/>
                <c:pt idx="0">
                  <c:v>5.0118320315059625E-2</c:v>
                </c:pt>
                <c:pt idx="1">
                  <c:v>3.6393220929361342E-2</c:v>
                </c:pt>
                <c:pt idx="2">
                  <c:v>2.7633709404183294E-2</c:v>
                </c:pt>
                <c:pt idx="3">
                  <c:v>2.6288626367792309E-2</c:v>
                </c:pt>
                <c:pt idx="4">
                  <c:v>1.9598170642524636E-2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ED8-4609-BA20-7D2A09EB9D2B}"/>
            </c:ext>
          </c:extLst>
        </c:ser>
        <c:ser>
          <c:idx val="8"/>
          <c:order val="8"/>
          <c:tx>
            <c:v>k0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'kappa change'!$A$10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'kappa change'!$B$10</c:f>
              <c:numCache>
                <c:formatCode>General</c:formatCode>
                <c:ptCount val="1"/>
                <c:pt idx="0">
                  <c:v>3.4000000000000002E-2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FA-47A7-BE19-1024CE896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043344"/>
        <c:axId val="618042688"/>
        <c:extLst/>
      </c:scatterChart>
      <c:valAx>
        <c:axId val="618043344"/>
        <c:scaling>
          <c:orientation val="minMax"/>
          <c:max val="5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consolidation stage, Nc (-) </a:t>
                </a:r>
              </a:p>
            </c:rich>
          </c:tx>
          <c:layout>
            <c:manualLayout>
              <c:xMode val="edge"/>
              <c:yMode val="edge"/>
              <c:x val="0.30506124234470688"/>
              <c:y val="2.612486923386391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042688"/>
        <c:crosses val="autoZero"/>
        <c:crossBetween val="midCat"/>
        <c:majorUnit val="1"/>
      </c:valAx>
      <c:valAx>
        <c:axId val="618042688"/>
        <c:scaling>
          <c:logBase val="10"/>
          <c:orientation val="minMax"/>
          <c:max val="1"/>
          <c:min val="1.0000000000000002E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Unload-reload line slope, </a:t>
                </a:r>
                <a:r>
                  <a:rPr lang="el-GR"/>
                  <a:t>κ</a:t>
                </a:r>
                <a:r>
                  <a:rPr lang="nb-NO"/>
                  <a:t> (-)</a:t>
                </a: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2803473260759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043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78937007874017"/>
          <c:y val="5.0961315728515172E-2"/>
          <c:w val="0.82283464566929132"/>
          <c:h val="0.81107132938568516"/>
        </c:manualLayout>
      </c:layout>
      <c:scatterChart>
        <c:scatterStyle val="lineMarker"/>
        <c:varyColors val="0"/>
        <c:ser>
          <c:idx val="0"/>
          <c:order val="0"/>
          <c:tx>
            <c:v>10 cyc/packet_0.55Su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'kappa change'!$H$4:$H$8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'kappa change'!$L$4:$L$8</c:f>
              <c:numCache>
                <c:formatCode>General</c:formatCode>
                <c:ptCount val="5"/>
                <c:pt idx="0">
                  <c:v>1</c:v>
                </c:pt>
                <c:pt idx="1">
                  <c:v>0.79854027834444574</c:v>
                </c:pt>
                <c:pt idx="2">
                  <c:v>0.75931633510806062</c:v>
                </c:pt>
                <c:pt idx="3">
                  <c:v>0.69432400472980138</c:v>
                </c:pt>
                <c:pt idx="4">
                  <c:v>0.70025839793298328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7C-4C4D-B89A-E193BF75C917}"/>
            </c:ext>
          </c:extLst>
        </c:ser>
        <c:ser>
          <c:idx val="1"/>
          <c:order val="1"/>
          <c:tx>
            <c:v>100 cyc/packet_0.55Su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'kappa change'!$H$4:$H$8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'kappa change'!$M$4:$M$8</c:f>
              <c:numCache>
                <c:formatCode>General</c:formatCode>
                <c:ptCount val="5"/>
                <c:pt idx="0">
                  <c:v>1</c:v>
                </c:pt>
                <c:pt idx="1">
                  <c:v>0.63783417280120658</c:v>
                </c:pt>
                <c:pt idx="2">
                  <c:v>0.53673387047470711</c:v>
                </c:pt>
                <c:pt idx="3">
                  <c:v>0.39714849192140844</c:v>
                </c:pt>
                <c:pt idx="4">
                  <c:v>0.28930113018537035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47C-4C4D-B89A-E193BF75C917}"/>
            </c:ext>
          </c:extLst>
        </c:ser>
        <c:ser>
          <c:idx val="2"/>
          <c:order val="2"/>
          <c:tx>
            <c:v>1000 cyc/packet_0.55Su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'kappa change'!$H$4:$H$8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'kappa change'!$N$4:$N$8</c:f>
              <c:numCache>
                <c:formatCode>General</c:formatCode>
                <c:ptCount val="5"/>
                <c:pt idx="0">
                  <c:v>1</c:v>
                </c:pt>
                <c:pt idx="1">
                  <c:v>0.54797601199403745</c:v>
                </c:pt>
                <c:pt idx="2">
                  <c:v>0.33979885057477488</c:v>
                </c:pt>
                <c:pt idx="3">
                  <c:v>0.28603570555149738</c:v>
                </c:pt>
                <c:pt idx="4">
                  <c:v>0.21788781460177314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47C-4C4D-B89A-E193BF75C917}"/>
            </c:ext>
          </c:extLst>
        </c:ser>
        <c:ser>
          <c:idx val="3"/>
          <c:order val="3"/>
          <c:tx>
            <c:v>10 cyc/packet_0.7Su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'kappa change'!$O$4:$O$8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'kappa change'!$R$4:$R$8</c:f>
              <c:numCache>
                <c:formatCode>General</c:formatCode>
                <c:ptCount val="5"/>
                <c:pt idx="0">
                  <c:v>1</c:v>
                </c:pt>
                <c:pt idx="1">
                  <c:v>0.8351610355716419</c:v>
                </c:pt>
                <c:pt idx="2">
                  <c:v>0.86396638672754889</c:v>
                </c:pt>
                <c:pt idx="3">
                  <c:v>0.79287429547665267</c:v>
                </c:pt>
                <c:pt idx="4">
                  <c:v>0.75683455477316752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B38-4968-AA22-48242F45B9FA}"/>
            </c:ext>
          </c:extLst>
        </c:ser>
        <c:ser>
          <c:idx val="4"/>
          <c:order val="4"/>
          <c:tx>
            <c:v>50cyc/packet_0.7Su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'kappa change'!$O$4:$O$8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'kappa change'!$S$4:$S$8</c:f>
              <c:numCache>
                <c:formatCode>General</c:formatCode>
                <c:ptCount val="5"/>
                <c:pt idx="0">
                  <c:v>1</c:v>
                </c:pt>
                <c:pt idx="1">
                  <c:v>0.54249999999999554</c:v>
                </c:pt>
                <c:pt idx="2">
                  <c:v>0.54250000000003029</c:v>
                </c:pt>
                <c:pt idx="3">
                  <c:v>0.46030303030322267</c:v>
                </c:pt>
                <c:pt idx="4">
                  <c:v>0.36936170212744762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1B38-4968-AA22-48242F45B9FA}"/>
            </c:ext>
          </c:extLst>
        </c:ser>
        <c:ser>
          <c:idx val="5"/>
          <c:order val="5"/>
          <c:tx>
            <c:v>10 cyc/packet_0.35su</c:v>
          </c:tx>
          <c:spPr>
            <a:ln w="19050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lgDash"/>
              </a:ln>
              <a:effectLst/>
            </c:spPr>
          </c:marker>
          <c:xVal>
            <c:numRef>
              <c:f>'kappa change'!$A$4:$A$8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'kappa change'!$E$4:$E$8</c:f>
              <c:numCache>
                <c:formatCode>General</c:formatCode>
                <c:ptCount val="5"/>
                <c:pt idx="0">
                  <c:v>1</c:v>
                </c:pt>
                <c:pt idx="1">
                  <c:v>1.0078460321694394</c:v>
                </c:pt>
                <c:pt idx="2">
                  <c:v>0.67122298367935995</c:v>
                </c:pt>
                <c:pt idx="3">
                  <c:v>0.5966426521590511</c:v>
                </c:pt>
                <c:pt idx="4">
                  <c:v>0.44725708558450389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D6-411C-910B-FC8C1737281A}"/>
            </c:ext>
          </c:extLst>
        </c:ser>
        <c:ser>
          <c:idx val="6"/>
          <c:order val="6"/>
          <c:tx>
            <c:v>100cyc/packet_0.35su</c:v>
          </c:tx>
          <c:spPr>
            <a:ln w="19050" cap="rnd">
              <a:solidFill>
                <a:schemeClr val="accent2"/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lgDash"/>
              </a:ln>
              <a:effectLst/>
            </c:spPr>
          </c:marker>
          <c:xVal>
            <c:numRef>
              <c:f>'kappa change'!$A$4:$A$8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'kappa change'!$F$4:$F$8</c:f>
              <c:numCache>
                <c:formatCode>General</c:formatCode>
                <c:ptCount val="5"/>
                <c:pt idx="0">
                  <c:v>1</c:v>
                </c:pt>
                <c:pt idx="1">
                  <c:v>0.82846003898639564</c:v>
                </c:pt>
                <c:pt idx="2">
                  <c:v>0.75187969924801401</c:v>
                </c:pt>
                <c:pt idx="3">
                  <c:v>0.54179566563471182</c:v>
                </c:pt>
                <c:pt idx="4">
                  <c:v>0.50607287449405869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D6-411C-910B-FC8C1737281A}"/>
            </c:ext>
          </c:extLst>
        </c:ser>
        <c:ser>
          <c:idx val="7"/>
          <c:order val="7"/>
          <c:tx>
            <c:v>1000cyc/packet_0.35su</c:v>
          </c:tx>
          <c:spPr>
            <a:ln w="19050" cap="rnd">
              <a:solidFill>
                <a:schemeClr val="accent1"/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lgDash"/>
              </a:ln>
              <a:effectLst/>
            </c:spPr>
          </c:marker>
          <c:xVal>
            <c:numRef>
              <c:f>'kappa change'!$A$4:$A$8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'kappa change'!$G$4:$G$8</c:f>
              <c:numCache>
                <c:formatCode>General</c:formatCode>
                <c:ptCount val="5"/>
                <c:pt idx="0">
                  <c:v>1</c:v>
                </c:pt>
                <c:pt idx="1">
                  <c:v>0.71078892863865739</c:v>
                </c:pt>
                <c:pt idx="2">
                  <c:v>0.52812591081318827</c:v>
                </c:pt>
                <c:pt idx="3">
                  <c:v>0.49775247228044756</c:v>
                </c:pt>
                <c:pt idx="4">
                  <c:v>0.36717325227987857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9D6-411C-910B-FC8C17372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309272"/>
        <c:axId val="612316816"/>
        <c:extLst/>
      </c:scatterChart>
      <c:valAx>
        <c:axId val="612309272"/>
        <c:scaling>
          <c:orientation val="minMax"/>
          <c:max val="5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Number of consolidation stage, Nc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316816"/>
        <c:crosses val="autoZero"/>
        <c:crossBetween val="midCat"/>
        <c:majorUnit val="1"/>
      </c:valAx>
      <c:valAx>
        <c:axId val="612316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Normalized unload-reload line slope, </a:t>
                </a:r>
                <a:r>
                  <a:rPr lang="el-GR"/>
                  <a:t>κ</a:t>
                </a:r>
                <a:r>
                  <a:rPr lang="nb-NO"/>
                  <a:t>/</a:t>
                </a:r>
                <a:r>
                  <a:rPr lang="el-GR"/>
                  <a:t>κ</a:t>
                </a:r>
                <a:r>
                  <a:rPr lang="nb-NO"/>
                  <a:t>0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309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58880139982503"/>
          <c:y val="0.17933256884876972"/>
          <c:w val="0.7862106299212599"/>
          <c:h val="0.74889862068212343"/>
        </c:manualLayout>
      </c:layout>
      <c:scatterChart>
        <c:scatterStyle val="lineMarker"/>
        <c:varyColors val="0"/>
        <c:ser>
          <c:idx val="3"/>
          <c:order val="0"/>
          <c:tx>
            <c:v>10 cyc/packet_0.7Su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'kappa change'!$O$4:$O$8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'kappa change'!$P$4:$P$8</c:f>
              <c:numCache>
                <c:formatCode>General</c:formatCode>
                <c:ptCount val="5"/>
                <c:pt idx="0">
                  <c:v>5.365153540327821E-2</c:v>
                </c:pt>
                <c:pt idx="1">
                  <c:v>4.0414742574919831E-2</c:v>
                </c:pt>
                <c:pt idx="2">
                  <c:v>3.9351350314745959E-2</c:v>
                </c:pt>
                <c:pt idx="3">
                  <c:v>3.2286488294545675E-2</c:v>
                </c:pt>
                <c:pt idx="4">
                  <c:v>3.211783669557032E-2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8CC6-4CF2-AA3C-7D657CEA11ED}"/>
            </c:ext>
          </c:extLst>
        </c:ser>
        <c:ser>
          <c:idx val="4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'kappa change'!$O$4:$O$8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'kappa change'!$Q$4:$Q$8</c:f>
              <c:numCache>
                <c:formatCode>General</c:formatCode>
                <c:ptCount val="5"/>
                <c:pt idx="0">
                  <c:v>3.4262254235662128E-2</c:v>
                </c:pt>
                <c:pt idx="1">
                  <c:v>1.7973682697913312E-2</c:v>
                </c:pt>
                <c:pt idx="2">
                  <c:v>1.9954652385371655E-2</c:v>
                </c:pt>
                <c:pt idx="3">
                  <c:v>1.5543680048312736E-2</c:v>
                </c:pt>
                <c:pt idx="4">
                  <c:v>1.2566561923406357E-2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8CC6-4CF2-AA3C-7D657CEA11ED}"/>
            </c:ext>
          </c:extLst>
        </c:ser>
        <c:ser>
          <c:idx val="8"/>
          <c:order val="2"/>
          <c:tx>
            <c:v>k0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'kappa change'!$A$10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'kappa change'!$B$10</c:f>
              <c:numCache>
                <c:formatCode>General</c:formatCode>
                <c:ptCount val="1"/>
                <c:pt idx="0">
                  <c:v>3.4000000000000002E-2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CC6-4CF2-AA3C-7D657CEA1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043344"/>
        <c:axId val="618042688"/>
        <c:extLst/>
      </c:scatterChart>
      <c:valAx>
        <c:axId val="618043344"/>
        <c:scaling>
          <c:orientation val="minMax"/>
          <c:max val="5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consolidation stage, Nc (-) </a:t>
                </a:r>
              </a:p>
            </c:rich>
          </c:tx>
          <c:layout>
            <c:manualLayout>
              <c:xMode val="edge"/>
              <c:yMode val="edge"/>
              <c:x val="0.30506124234470688"/>
              <c:y val="2.612486923386391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042688"/>
        <c:crosses val="autoZero"/>
        <c:crossBetween val="midCat"/>
        <c:majorUnit val="1"/>
      </c:valAx>
      <c:valAx>
        <c:axId val="618042688"/>
        <c:scaling>
          <c:logBase val="10"/>
          <c:orientation val="minMax"/>
          <c:max val="1"/>
          <c:min val="1.0000000000000002E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Unload-reload line slope, </a:t>
                </a:r>
                <a:r>
                  <a:rPr lang="el-GR"/>
                  <a:t>κ</a:t>
                </a:r>
                <a:r>
                  <a:rPr lang="nb-NO"/>
                  <a:t> (-)</a:t>
                </a: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2803473260759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043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07475559724131"/>
          <c:y val="0.11839405958955991"/>
          <c:w val="0.84805171948258651"/>
          <c:h val="0.82182258993810164"/>
        </c:manualLayout>
      </c:layout>
      <c:scatterChart>
        <c:scatterStyle val="lineMarker"/>
        <c:varyColors val="0"/>
        <c:ser>
          <c:idx val="5"/>
          <c:order val="0"/>
          <c:tx>
            <c:v>10 cyc/packet_0.35Su</c:v>
          </c:tx>
          <c:spPr>
            <a:ln w="19050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lgDash"/>
              </a:ln>
              <a:effectLst/>
            </c:spPr>
          </c:marker>
          <c:xVal>
            <c:numRef>
              <c:f>'PP and strain'!$B$4:$B$8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'PP and strain'!$F$4:$F$8</c:f>
              <c:numCache>
                <c:formatCode>General</c:formatCode>
                <c:ptCount val="5"/>
                <c:pt idx="0">
                  <c:v>5.8000000000000003E-2</c:v>
                </c:pt>
                <c:pt idx="1">
                  <c:v>5.0999999999999997E-2</c:v>
                </c:pt>
                <c:pt idx="2">
                  <c:v>4.8000000000000001E-2</c:v>
                </c:pt>
                <c:pt idx="3">
                  <c:v>4.8000000000000001E-2</c:v>
                </c:pt>
                <c:pt idx="4">
                  <c:v>5.7000000000000002E-2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6F-4984-BB85-63810AE31F51}"/>
            </c:ext>
          </c:extLst>
        </c:ser>
        <c:ser>
          <c:idx val="6"/>
          <c:order val="1"/>
          <c:tx>
            <c:v>100 cyc/packet_0.35Su</c:v>
          </c:tx>
          <c:spPr>
            <a:ln w="19050" cap="rnd">
              <a:solidFill>
                <a:schemeClr val="accent2"/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'PP and strain'!$B$4:$B$8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'PP and strain'!$G$4:$G$8</c:f>
              <c:numCache>
                <c:formatCode>General</c:formatCode>
                <c:ptCount val="5"/>
                <c:pt idx="0">
                  <c:v>6.0999999999999999E-2</c:v>
                </c:pt>
                <c:pt idx="1">
                  <c:v>5.1999999999999998E-2</c:v>
                </c:pt>
                <c:pt idx="2">
                  <c:v>4.3999999999999997E-2</c:v>
                </c:pt>
                <c:pt idx="3">
                  <c:v>4.1000000000000002E-2</c:v>
                </c:pt>
                <c:pt idx="4">
                  <c:v>3.7999999999999999E-2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6F-4984-BB85-63810AE31F51}"/>
            </c:ext>
          </c:extLst>
        </c:ser>
        <c:ser>
          <c:idx val="7"/>
          <c:order val="2"/>
          <c:tx>
            <c:v>1000 cyc/packet_0.35Su</c:v>
          </c:tx>
          <c:spPr>
            <a:ln w="19050" cap="rnd">
              <a:solidFill>
                <a:schemeClr val="accent1"/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lgDash"/>
              </a:ln>
              <a:effectLst/>
            </c:spPr>
          </c:marker>
          <c:xVal>
            <c:numRef>
              <c:f>'PP and strain'!$B$4:$B$8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'PP and strain'!$H$4:$H$8</c:f>
              <c:numCache>
                <c:formatCode>General</c:formatCode>
                <c:ptCount val="5"/>
                <c:pt idx="0">
                  <c:v>9.4E-2</c:v>
                </c:pt>
                <c:pt idx="1">
                  <c:v>8.2000000000000003E-2</c:v>
                </c:pt>
                <c:pt idx="2">
                  <c:v>6.5000000000000002E-2</c:v>
                </c:pt>
                <c:pt idx="3">
                  <c:v>6.0999999999999999E-2</c:v>
                </c:pt>
                <c:pt idx="4">
                  <c:v>5.8000000000000003E-2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96F-4984-BB85-63810AE31F51}"/>
            </c:ext>
          </c:extLst>
        </c:ser>
        <c:ser>
          <c:idx val="0"/>
          <c:order val="3"/>
          <c:tx>
            <c:v>10 cyc/packet_0.55Su </c:v>
          </c:tx>
          <c:spPr>
            <a:ln w="19050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  <a:effectLst/>
            </c:spPr>
          </c:marker>
          <c:xVal>
            <c:numRef>
              <c:f>'PP and strain'!$J$4:$J$8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'PP and strain'!$N$4:$N$8</c:f>
              <c:numCache>
                <c:formatCode>General</c:formatCode>
                <c:ptCount val="5"/>
                <c:pt idx="0">
                  <c:v>0.2</c:v>
                </c:pt>
                <c:pt idx="1">
                  <c:v>0.13600000000000001</c:v>
                </c:pt>
                <c:pt idx="2">
                  <c:v>0.114</c:v>
                </c:pt>
                <c:pt idx="3">
                  <c:v>0.105</c:v>
                </c:pt>
                <c:pt idx="4">
                  <c:v>9.6000000000000002E-2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51-4D81-AC19-FF0126628366}"/>
            </c:ext>
          </c:extLst>
        </c:ser>
        <c:ser>
          <c:idx val="1"/>
          <c:order val="4"/>
          <c:tx>
            <c:v>100 cyc/packet_0.55Su </c:v>
          </c:tx>
          <c:spPr>
            <a:ln w="1905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  <a:effectLst/>
            </c:spPr>
          </c:marker>
          <c:xVal>
            <c:numRef>
              <c:f>'PP and strain'!$J$4:$J$8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'PP and strain'!$O$4:$O$8</c:f>
              <c:numCache>
                <c:formatCode>General</c:formatCode>
                <c:ptCount val="5"/>
                <c:pt idx="0">
                  <c:v>0.224</c:v>
                </c:pt>
                <c:pt idx="1">
                  <c:v>0.159</c:v>
                </c:pt>
                <c:pt idx="2">
                  <c:v>0.14699999999999999</c:v>
                </c:pt>
                <c:pt idx="3">
                  <c:v>0.13800000000000001</c:v>
                </c:pt>
                <c:pt idx="4">
                  <c:v>0.105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451-4D81-AC19-FF0126628366}"/>
            </c:ext>
          </c:extLst>
        </c:ser>
        <c:ser>
          <c:idx val="2"/>
          <c:order val="5"/>
          <c:tx>
            <c:v>1000 cyc/packet_0.55Su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'PP and strain'!$J$4:$J$8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'PP and strain'!$P$4:$P$8</c:f>
              <c:numCache>
                <c:formatCode>General</c:formatCode>
                <c:ptCount val="5"/>
                <c:pt idx="0">
                  <c:v>0.89600000000000002</c:v>
                </c:pt>
                <c:pt idx="1">
                  <c:v>0.20599999999999999</c:v>
                </c:pt>
                <c:pt idx="2">
                  <c:v>0.14199999999999999</c:v>
                </c:pt>
                <c:pt idx="3">
                  <c:v>0.123</c:v>
                </c:pt>
                <c:pt idx="4">
                  <c:v>0.114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51-4D81-AC19-FF0126628366}"/>
            </c:ext>
          </c:extLst>
        </c:ser>
        <c:ser>
          <c:idx val="3"/>
          <c:order val="6"/>
          <c:tx>
            <c:v>10 cyc/packet_0.7Su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'PP and strain'!$R$4:$R$8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'PP and strain'!$U$4:$U$8</c:f>
              <c:numCache>
                <c:formatCode>General</c:formatCode>
                <c:ptCount val="5"/>
                <c:pt idx="0">
                  <c:v>0.494346872527265</c:v>
                </c:pt>
                <c:pt idx="1">
                  <c:v>0.30288687128453101</c:v>
                </c:pt>
                <c:pt idx="2">
                  <c:v>0.24914999999999998</c:v>
                </c:pt>
                <c:pt idx="3">
                  <c:v>0.20399999999999999</c:v>
                </c:pt>
                <c:pt idx="4">
                  <c:v>0.192152114374885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2AB5-4B0D-B4C1-84E771863585}"/>
            </c:ext>
          </c:extLst>
        </c:ser>
        <c:ser>
          <c:idx val="4"/>
          <c:order val="7"/>
          <c:tx>
            <c:v>50 cyc/packet_0.7Su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'PP and strain'!$R$4:$R$8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'PP and strain'!$V$4:$V$8</c:f>
              <c:numCache>
                <c:formatCode>General</c:formatCode>
                <c:ptCount val="5"/>
                <c:pt idx="0">
                  <c:v>0.70299999999999996</c:v>
                </c:pt>
                <c:pt idx="1">
                  <c:v>0.40100000000000002</c:v>
                </c:pt>
                <c:pt idx="2">
                  <c:v>0.26</c:v>
                </c:pt>
                <c:pt idx="3">
                  <c:v>0.22500000000000001</c:v>
                </c:pt>
                <c:pt idx="4">
                  <c:v>0.21099999999999999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AB5-4B0D-B4C1-84E771863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097976"/>
        <c:axId val="812107816"/>
        <c:extLst/>
      </c:scatterChart>
      <c:valAx>
        <c:axId val="812097976"/>
        <c:scaling>
          <c:orientation val="minMax"/>
          <c:max val="5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Number of packets, N (-)</a:t>
                </a:r>
              </a:p>
            </c:rich>
          </c:tx>
          <c:layout>
            <c:manualLayout>
              <c:xMode val="edge"/>
              <c:yMode val="edge"/>
              <c:x val="0.42369769498805521"/>
              <c:y val="2.48848977754717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107816"/>
        <c:crosses val="autoZero"/>
        <c:crossBetween val="midCat"/>
        <c:majorUnit val="1"/>
      </c:valAx>
      <c:valAx>
        <c:axId val="812107816"/>
        <c:scaling>
          <c:logBase val="10"/>
          <c:orientation val="minMax"/>
          <c:max val="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Cyclic sheart strain, </a:t>
                </a:r>
                <a:r>
                  <a:rPr lang="el-GR"/>
                  <a:t>γ</a:t>
                </a:r>
                <a:r>
                  <a:rPr lang="nb-NO"/>
                  <a:t>_cyc (%)</a:t>
                </a:r>
              </a:p>
            </c:rich>
          </c:tx>
          <c:layout>
            <c:manualLayout>
              <c:xMode val="edge"/>
              <c:yMode val="edge"/>
              <c:x val="1.4854510216736854E-2"/>
              <c:y val="0.3026604279504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097976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200"/>
              <a:t>Measured strength after</a:t>
            </a:r>
            <a:r>
              <a:rPr lang="nb-NO" sz="1200" baseline="0"/>
              <a:t> 5 packets for </a:t>
            </a:r>
          </a:p>
          <a:p>
            <a:pPr>
              <a:defRPr sz="1200"/>
            </a:pPr>
            <a:r>
              <a:rPr lang="nb-NO" sz="1200" baseline="0"/>
              <a:t>different cycles/packet tests</a:t>
            </a:r>
            <a:endParaRPr lang="nb-NO" sz="1200"/>
          </a:p>
        </c:rich>
      </c:tx>
      <c:layout>
        <c:manualLayout>
          <c:xMode val="edge"/>
          <c:yMode val="edge"/>
          <c:x val="0.31468800826778981"/>
          <c:y val="3.7174721189591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567831392080416"/>
          <c:y val="0.11962974888362003"/>
          <c:w val="0.79843285214348203"/>
          <c:h val="0.74718945447804153"/>
        </c:manualLayout>
      </c:layout>
      <c:scatterChart>
        <c:scatterStyle val="lineMarker"/>
        <c:varyColors val="0"/>
        <c:ser>
          <c:idx val="1"/>
          <c:order val="0"/>
          <c:tx>
            <c:v>0.35su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'Measured Strength'!$A$3:$A$6</c:f>
              <c:numCache>
                <c:formatCode>General</c:formatCode>
                <c:ptCount val="4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</c:numCache>
            </c:numRef>
          </c:xVal>
          <c:yVal>
            <c:numRef>
              <c:f>'Measured Strength'!$C$3:$C$6</c:f>
              <c:numCache>
                <c:formatCode>General</c:formatCode>
                <c:ptCount val="4"/>
                <c:pt idx="0">
                  <c:v>1</c:v>
                </c:pt>
                <c:pt idx="1">
                  <c:v>1.0680000000000001</c:v>
                </c:pt>
                <c:pt idx="2">
                  <c:v>1.1732</c:v>
                </c:pt>
                <c:pt idx="3">
                  <c:v>1.3640000000000001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D2-4ADF-9E06-B4FDCBCA9919}"/>
            </c:ext>
          </c:extLst>
        </c:ser>
        <c:ser>
          <c:idx val="6"/>
          <c:order val="1"/>
          <c:tx>
            <c:v>0.55su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'Measured Strength'!$D$3:$D$6</c:f>
              <c:numCache>
                <c:formatCode>General</c:formatCode>
                <c:ptCount val="4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</c:numCache>
            </c:numRef>
          </c:xVal>
          <c:yVal>
            <c:numRef>
              <c:f>'Measured Strength'!$F$3:$F$6</c:f>
              <c:numCache>
                <c:formatCode>General</c:formatCode>
                <c:ptCount val="4"/>
                <c:pt idx="0">
                  <c:v>1</c:v>
                </c:pt>
                <c:pt idx="1">
                  <c:v>1.1240000000000001</c:v>
                </c:pt>
                <c:pt idx="2">
                  <c:v>1.266</c:v>
                </c:pt>
                <c:pt idx="3">
                  <c:v>1.6759999999999999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CE3-49CC-9320-49B418CA02EB}"/>
            </c:ext>
          </c:extLst>
        </c:ser>
        <c:ser>
          <c:idx val="0"/>
          <c:order val="2"/>
          <c:tx>
            <c:v>0.7su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'Measured Strength'!$G$3:$G$5</c:f>
              <c:numCache>
                <c:formatCode>General</c:formatCode>
                <c:ptCount val="3"/>
                <c:pt idx="0">
                  <c:v>1</c:v>
                </c:pt>
                <c:pt idx="1">
                  <c:v>10</c:v>
                </c:pt>
                <c:pt idx="2">
                  <c:v>50</c:v>
                </c:pt>
              </c:numCache>
            </c:numRef>
          </c:xVal>
          <c:yVal>
            <c:numRef>
              <c:f>'Measured Strength'!$I$3:$I$5</c:f>
              <c:numCache>
                <c:formatCode>General</c:formatCode>
                <c:ptCount val="3"/>
                <c:pt idx="0">
                  <c:v>1</c:v>
                </c:pt>
                <c:pt idx="1">
                  <c:v>1.133323131439202</c:v>
                </c:pt>
                <c:pt idx="2">
                  <c:v>1.3859619560660121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CE3-49CC-9320-49B418CA0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513320"/>
        <c:axId val="620513976"/>
      </c:scatterChart>
      <c:valAx>
        <c:axId val="620513320"/>
        <c:scaling>
          <c:logBase val="10"/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Number of cycles per packet, n (-)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513976"/>
        <c:crosses val="autoZero"/>
        <c:crossBetween val="midCat"/>
      </c:valAx>
      <c:valAx>
        <c:axId val="620513976"/>
        <c:scaling>
          <c:orientation val="minMax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Normalized measured strength </a:t>
                </a:r>
              </a:p>
              <a:p>
                <a:pPr>
                  <a:defRPr/>
                </a:pPr>
                <a:r>
                  <a:rPr lang="nb-NO"/>
                  <a:t>su/sui (-)</a:t>
                </a:r>
              </a:p>
            </c:rich>
          </c:tx>
          <c:layout>
            <c:manualLayout>
              <c:xMode val="edge"/>
              <c:yMode val="edge"/>
              <c:x val="1.3847231750053344E-2"/>
              <c:y val="9.24002437067728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51332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6033400638177925"/>
          <c:y val="0.3821749976420234"/>
          <c:w val="0.14952042560683615"/>
          <c:h val="0.239103708690688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25516913444757"/>
          <c:y val="5.3848834794662237E-2"/>
          <c:w val="0.83548873151398695"/>
          <c:h val="0.8165342428941107"/>
        </c:manualLayout>
      </c:layout>
      <c:scatterChart>
        <c:scatterStyle val="lineMarker"/>
        <c:varyColors val="0"/>
        <c:ser>
          <c:idx val="0"/>
          <c:order val="0"/>
          <c:tx>
            <c:v>10 cyc</c:v>
          </c:tx>
          <c:spPr>
            <a:ln w="19050" cap="rnd">
              <a:solidFill>
                <a:schemeClr val="accent1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  <a:prstDash val="lgDash"/>
              </a:ln>
              <a:effectLst/>
            </c:spPr>
          </c:marker>
          <c:xVal>
            <c:numRef>
              <c:f>'cv change'!$C$4:$C$9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'cv change'!$G$4:$G$9</c:f>
              <c:numCache>
                <c:formatCode>General</c:formatCode>
                <c:ptCount val="6"/>
                <c:pt idx="0">
                  <c:v>1</c:v>
                </c:pt>
                <c:pt idx="1">
                  <c:v>5.1434108527131777</c:v>
                </c:pt>
                <c:pt idx="2">
                  <c:v>6.2771317829457365</c:v>
                </c:pt>
                <c:pt idx="3">
                  <c:v>5.7484496124031006</c:v>
                </c:pt>
                <c:pt idx="4">
                  <c:v>6.2015503875968987</c:v>
                </c:pt>
                <c:pt idx="5">
                  <c:v>9.1782945736434112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A1-44D6-9335-46A40B7628D4}"/>
            </c:ext>
          </c:extLst>
        </c:ser>
        <c:ser>
          <c:idx val="1"/>
          <c:order val="1"/>
          <c:tx>
            <c:v>100cyc</c:v>
          </c:tx>
          <c:spPr>
            <a:ln w="19050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lgDash"/>
              </a:ln>
              <a:effectLst/>
            </c:spPr>
          </c:marker>
          <c:xVal>
            <c:numRef>
              <c:f>'cv change'!$C$4:$C$9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'cv change'!$H$4:$H$9</c:f>
              <c:numCache>
                <c:formatCode>General</c:formatCode>
                <c:ptCount val="6"/>
                <c:pt idx="0">
                  <c:v>1</c:v>
                </c:pt>
                <c:pt idx="1">
                  <c:v>6.7285714285714286</c:v>
                </c:pt>
                <c:pt idx="2">
                  <c:v>9.0875000000000004</c:v>
                </c:pt>
                <c:pt idx="3">
                  <c:v>13.060714285714287</c:v>
                </c:pt>
                <c:pt idx="4">
                  <c:v>19.407142857142858</c:v>
                </c:pt>
                <c:pt idx="5">
                  <c:v>19.985714285714288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A1-44D6-9335-46A40B7628D4}"/>
            </c:ext>
          </c:extLst>
        </c:ser>
        <c:ser>
          <c:idx val="2"/>
          <c:order val="2"/>
          <c:tx>
            <c:v>1000cyc</c:v>
          </c:tx>
          <c:spPr>
            <a:ln w="1905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  <a:prstDash val="lgDash"/>
              </a:ln>
              <a:effectLst/>
            </c:spPr>
          </c:marker>
          <c:xVal>
            <c:numRef>
              <c:f>'cv change'!$C$4:$C$9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'cv change'!$I$4:$I$9</c:f>
              <c:numCache>
                <c:formatCode>General</c:formatCode>
                <c:ptCount val="6"/>
                <c:pt idx="0">
                  <c:v>1</c:v>
                </c:pt>
                <c:pt idx="1">
                  <c:v>7.5565217391304351</c:v>
                </c:pt>
                <c:pt idx="2">
                  <c:v>10.599130434782609</c:v>
                </c:pt>
                <c:pt idx="3">
                  <c:v>16.803478260869568</c:v>
                </c:pt>
                <c:pt idx="4">
                  <c:v>19.095652173913045</c:v>
                </c:pt>
                <c:pt idx="5">
                  <c:v>21.939130434782612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AA1-44D6-9335-46A40B7628D4}"/>
            </c:ext>
          </c:extLst>
        </c:ser>
        <c:ser>
          <c:idx val="3"/>
          <c:order val="3"/>
          <c:tx>
            <c:v>0.55su</c:v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xVal>
            <c:numRef>
              <c:f>'cv change'!$K$4:$K$9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'cv change'!$O$4:$O$9</c:f>
              <c:numCache>
                <c:formatCode>General</c:formatCode>
                <c:ptCount val="6"/>
                <c:pt idx="0">
                  <c:v>1</c:v>
                </c:pt>
                <c:pt idx="1">
                  <c:v>2.8487229862475441</c:v>
                </c:pt>
                <c:pt idx="2">
                  <c:v>6.4833005893909625</c:v>
                </c:pt>
                <c:pt idx="3">
                  <c:v>9.0373280943025538</c:v>
                </c:pt>
                <c:pt idx="4">
                  <c:v>9.1650294695481342</c:v>
                </c:pt>
                <c:pt idx="5">
                  <c:v>9.9390962671905694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AA1-44D6-9335-46A40B7628D4}"/>
            </c:ext>
          </c:extLst>
        </c:ser>
        <c:ser>
          <c:idx val="4"/>
          <c:order val="4"/>
          <c:tx>
            <c:v>100cyc_0.55su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'cv change'!$K$4:$K$9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'cv change'!$P$4:$P$9</c:f>
              <c:numCache>
                <c:formatCode>General</c:formatCode>
                <c:ptCount val="6"/>
                <c:pt idx="0">
                  <c:v>1</c:v>
                </c:pt>
                <c:pt idx="1">
                  <c:v>5.2699228791773773</c:v>
                </c:pt>
                <c:pt idx="2">
                  <c:v>11.246786632390744</c:v>
                </c:pt>
                <c:pt idx="3">
                  <c:v>15.165809768637532</c:v>
                </c:pt>
                <c:pt idx="4">
                  <c:v>17.32904884318766</c:v>
                </c:pt>
                <c:pt idx="5">
                  <c:v>20.910025706940875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AA1-44D6-9335-46A40B7628D4}"/>
            </c:ext>
          </c:extLst>
        </c:ser>
        <c:ser>
          <c:idx val="5"/>
          <c:order val="5"/>
          <c:tx>
            <c:v>1000cyc_0.55su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'cv change'!$K$4:$K$9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'cv change'!$Q$4:$Q$9</c:f>
              <c:numCache>
                <c:formatCode>General</c:formatCode>
                <c:ptCount val="6"/>
                <c:pt idx="0">
                  <c:v>1</c:v>
                </c:pt>
                <c:pt idx="1">
                  <c:v>8.7130203720106287</c:v>
                </c:pt>
                <c:pt idx="2">
                  <c:v>17.351638618246234</c:v>
                </c:pt>
                <c:pt idx="3">
                  <c:v>22.054915854738706</c:v>
                </c:pt>
                <c:pt idx="4">
                  <c:v>24.800708591674049</c:v>
                </c:pt>
                <c:pt idx="5">
                  <c:v>26.660761736049604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AA1-44D6-9335-46A40B7628D4}"/>
            </c:ext>
          </c:extLst>
        </c:ser>
        <c:ser>
          <c:idx val="6"/>
          <c:order val="6"/>
          <c:tx>
            <c:v>10-0.7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'cv change'!$S$4:$S$9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'cv change'!$V$4:$V$9</c:f>
              <c:numCache>
                <c:formatCode>General</c:formatCode>
                <c:ptCount val="6"/>
                <c:pt idx="0">
                  <c:v>1</c:v>
                </c:pt>
                <c:pt idx="1">
                  <c:v>3.3877419354838709</c:v>
                </c:pt>
                <c:pt idx="2">
                  <c:v>8.4129032258064509</c:v>
                </c:pt>
                <c:pt idx="3">
                  <c:v>13.225806451612902</c:v>
                </c:pt>
                <c:pt idx="4">
                  <c:v>15.651612903225807</c:v>
                </c:pt>
                <c:pt idx="5">
                  <c:v>18.045161290322579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B0-4237-A1C8-840C7358F108}"/>
            </c:ext>
          </c:extLst>
        </c:ser>
        <c:ser>
          <c:idx val="7"/>
          <c:order val="7"/>
          <c:tx>
            <c:v>50-0.7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'cv change'!$S$4:$S$9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'cv change'!$W$4:$W$9</c:f>
              <c:numCache>
                <c:formatCode>General</c:formatCode>
                <c:ptCount val="6"/>
                <c:pt idx="0">
                  <c:v>1</c:v>
                </c:pt>
                <c:pt idx="1">
                  <c:v>3.944568868980963</c:v>
                </c:pt>
                <c:pt idx="2">
                  <c:v>12.318029115341545</c:v>
                </c:pt>
                <c:pt idx="3">
                  <c:v>16.727323628219484</c:v>
                </c:pt>
                <c:pt idx="4">
                  <c:v>20.755879059350505</c:v>
                </c:pt>
                <c:pt idx="5">
                  <c:v>24.916013437849944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B0-4237-A1C8-840C7358F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473160"/>
        <c:axId val="435471520"/>
      </c:scatterChart>
      <c:valAx>
        <c:axId val="435473160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Number of packets, N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471520"/>
        <c:crosses val="autoZero"/>
        <c:crossBetween val="midCat"/>
        <c:majorUnit val="1"/>
      </c:valAx>
      <c:valAx>
        <c:axId val="435471520"/>
        <c:scaling>
          <c:orientation val="minMax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Normalized coefficient of consolidation, cv/cvi</a:t>
                </a:r>
                <a:r>
                  <a:rPr lang="nb-NO" baseline="0"/>
                  <a:t> </a:t>
                </a:r>
                <a:r>
                  <a:rPr lang="nb-NO"/>
                  <a:t>(-)</a:t>
                </a:r>
              </a:p>
            </c:rich>
          </c:tx>
          <c:layout>
            <c:manualLayout>
              <c:xMode val="edge"/>
              <c:yMode val="edge"/>
              <c:x val="1.3354594651233552E-2"/>
              <c:y val="0.101195245175194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473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35613380598714"/>
          <c:y val="4.2772424675984341E-2"/>
          <c:w val="0.86804923065407813"/>
          <c:h val="0.83123048335901606"/>
        </c:manualLayout>
      </c:layout>
      <c:scatterChart>
        <c:scatterStyle val="lineMarker"/>
        <c:varyColors val="0"/>
        <c:ser>
          <c:idx val="0"/>
          <c:order val="0"/>
          <c:tx>
            <c:v>10 cyc_0.55su</c:v>
          </c:tx>
          <c:spPr>
            <a:ln w="1270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x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'Gmax change'!$F$3:$F$8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'Gmax change'!$G$3:$G$8</c:f>
              <c:numCache>
                <c:formatCode>General</c:formatCode>
                <c:ptCount val="6"/>
                <c:pt idx="0">
                  <c:v>1</c:v>
                </c:pt>
                <c:pt idx="1">
                  <c:v>1.0321255336830775</c:v>
                </c:pt>
                <c:pt idx="2">
                  <c:v>1.1025585054688265</c:v>
                </c:pt>
                <c:pt idx="3">
                  <c:v>1.1281898262080492</c:v>
                </c:pt>
                <c:pt idx="4">
                  <c:v>1.1809931713138995</c:v>
                </c:pt>
                <c:pt idx="5">
                  <c:v>1.1955645735560121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11-4680-BFA4-0717EA3F6AE2}"/>
            </c:ext>
          </c:extLst>
        </c:ser>
        <c:ser>
          <c:idx val="1"/>
          <c:order val="1"/>
          <c:tx>
            <c:v>100 cyc_0.55su</c:v>
          </c:tx>
          <c:spPr>
            <a:ln w="1270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'Gmax change'!$F$3:$F$8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'Gmax change'!$H$3:$H$8</c:f>
              <c:numCache>
                <c:formatCode>General</c:formatCode>
                <c:ptCount val="6"/>
                <c:pt idx="0">
                  <c:v>1</c:v>
                </c:pt>
                <c:pt idx="1">
                  <c:v>1.0984848484848486</c:v>
                </c:pt>
                <c:pt idx="2">
                  <c:v>1.1590909090909092</c:v>
                </c:pt>
                <c:pt idx="3">
                  <c:v>1.1742424242424243</c:v>
                </c:pt>
                <c:pt idx="4">
                  <c:v>1.2159090909090911</c:v>
                </c:pt>
                <c:pt idx="5">
                  <c:v>1.2178030303030303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711-4680-BFA4-0717EA3F6AE2}"/>
            </c:ext>
          </c:extLst>
        </c:ser>
        <c:ser>
          <c:idx val="2"/>
          <c:order val="2"/>
          <c:tx>
            <c:v>1000 cyc_0.55su</c:v>
          </c:tx>
          <c:spPr>
            <a:ln w="1270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'Gmax change'!$F$3:$F$8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'Gmax change'!$I$3:$I$8</c:f>
              <c:numCache>
                <c:formatCode>General</c:formatCode>
                <c:ptCount val="6"/>
                <c:pt idx="0">
                  <c:v>1</c:v>
                </c:pt>
                <c:pt idx="1">
                  <c:v>1.3011610815324095</c:v>
                </c:pt>
                <c:pt idx="2">
                  <c:v>1.4030522160176706</c:v>
                </c:pt>
                <c:pt idx="3">
                  <c:v>1.4620568013517465</c:v>
                </c:pt>
                <c:pt idx="4">
                  <c:v>1.4660706438579805</c:v>
                </c:pt>
                <c:pt idx="5">
                  <c:v>1.4759683906518641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711-4680-BFA4-0717EA3F6AE2}"/>
            </c:ext>
          </c:extLst>
        </c:ser>
        <c:ser>
          <c:idx val="3"/>
          <c:order val="3"/>
          <c:tx>
            <c:v>0.7Su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tar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'Gmax change'!$J$3:$J$8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'Gmax change'!$K$3:$K$8</c:f>
              <c:numCache>
                <c:formatCode>General</c:formatCode>
                <c:ptCount val="6"/>
                <c:pt idx="0">
                  <c:v>1</c:v>
                </c:pt>
                <c:pt idx="1">
                  <c:v>1.0840979158291439</c:v>
                </c:pt>
                <c:pt idx="2">
                  <c:v>1.1413587730578958</c:v>
                </c:pt>
                <c:pt idx="3">
                  <c:v>1.184107843639316</c:v>
                </c:pt>
                <c:pt idx="4">
                  <c:v>1.192179924779156</c:v>
                </c:pt>
                <c:pt idx="5">
                  <c:v>1.2103239265939383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6C98-42AA-B9C6-6C7F7F337F53}"/>
            </c:ext>
          </c:extLst>
        </c:ser>
        <c:ser>
          <c:idx val="4"/>
          <c:order val="4"/>
          <c:tx>
            <c:v>0.7Su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'Gmax change'!$J$3:$J$8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'Gmax change'!$L$3:$L$8</c:f>
              <c:numCache>
                <c:formatCode>General</c:formatCode>
                <c:ptCount val="6"/>
                <c:pt idx="0">
                  <c:v>1</c:v>
                </c:pt>
                <c:pt idx="1">
                  <c:v>1.1174652322186442</c:v>
                </c:pt>
                <c:pt idx="2">
                  <c:v>1.209901686536772</c:v>
                </c:pt>
                <c:pt idx="3">
                  <c:v>1.2512170036428443</c:v>
                </c:pt>
                <c:pt idx="4">
                  <c:v>1.2588505478891345</c:v>
                </c:pt>
                <c:pt idx="5">
                  <c:v>1.2598302924227101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6C98-42AA-B9C6-6C7F7F337F53}"/>
            </c:ext>
          </c:extLst>
        </c:ser>
        <c:ser>
          <c:idx val="5"/>
          <c:order val="5"/>
          <c:tx>
            <c:v>10cyc_0.35su</c:v>
          </c:tx>
          <c:spPr>
            <a:ln w="127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star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  <a:prstDash val="lgDash"/>
              </a:ln>
              <a:effectLst/>
            </c:spPr>
          </c:marker>
          <c:xVal>
            <c:numRef>
              <c:f>'Gmax change'!$B$3:$B$8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'Gmax change'!$C$3:$C$8</c:f>
              <c:numCache>
                <c:formatCode>General</c:formatCode>
                <c:ptCount val="6"/>
                <c:pt idx="0">
                  <c:v>1</c:v>
                </c:pt>
                <c:pt idx="1">
                  <c:v>1.0400516289409893</c:v>
                </c:pt>
                <c:pt idx="2">
                  <c:v>1.0637168156749566</c:v>
                </c:pt>
                <c:pt idx="3">
                  <c:v>1.0754035761217455</c:v>
                </c:pt>
                <c:pt idx="4">
                  <c:v>1.0799025936249704</c:v>
                </c:pt>
                <c:pt idx="5">
                  <c:v>1.0815617664496355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DA-41A0-9999-6719ABD9FD10}"/>
            </c:ext>
          </c:extLst>
        </c:ser>
        <c:ser>
          <c:idx val="6"/>
          <c:order val="6"/>
          <c:tx>
            <c:v>100cyc_0.35su</c:v>
          </c:tx>
          <c:spPr>
            <a:ln w="12700" cap="rnd">
              <a:solidFill>
                <a:schemeClr val="tx1">
                  <a:alpha val="98000"/>
                </a:schemeClr>
              </a:solidFill>
              <a:prstDash val="sysDot"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  <a:prstDash val="lgDash"/>
              </a:ln>
              <a:effectLst/>
            </c:spPr>
          </c:marker>
          <c:xVal>
            <c:numRef>
              <c:f>'Gmax change'!$B$3:$B$8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'Gmax change'!$D$3:$D$8</c:f>
              <c:numCache>
                <c:formatCode>General</c:formatCode>
                <c:ptCount val="6"/>
                <c:pt idx="0">
                  <c:v>1</c:v>
                </c:pt>
                <c:pt idx="1">
                  <c:v>1.0484629712583942</c:v>
                </c:pt>
                <c:pt idx="2">
                  <c:v>1.0723548733167321</c:v>
                </c:pt>
                <c:pt idx="3">
                  <c:v>1.0822571499229887</c:v>
                </c:pt>
                <c:pt idx="4">
                  <c:v>1.0893516122965372</c:v>
                </c:pt>
                <c:pt idx="5">
                  <c:v>1.0948085533186898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DA-41A0-9999-6719ABD9FD10}"/>
            </c:ext>
          </c:extLst>
        </c:ser>
        <c:ser>
          <c:idx val="7"/>
          <c:order val="7"/>
          <c:tx>
            <c:v>1000cyc_0.35su</c:v>
          </c:tx>
          <c:spPr>
            <a:ln w="127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  <a:prstDash val="lgDash"/>
              </a:ln>
              <a:effectLst/>
            </c:spPr>
          </c:marker>
          <c:xVal>
            <c:numRef>
              <c:f>'Gmax change'!$B$3:$B$8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'Gmax change'!$E$3:$E$8</c:f>
              <c:numCache>
                <c:formatCode>General</c:formatCode>
                <c:ptCount val="6"/>
                <c:pt idx="0">
                  <c:v>1</c:v>
                </c:pt>
                <c:pt idx="1">
                  <c:v>1.051094890510949</c:v>
                </c:pt>
                <c:pt idx="2">
                  <c:v>1.0773722627737228</c:v>
                </c:pt>
                <c:pt idx="3">
                  <c:v>1.0948905109489051</c:v>
                </c:pt>
                <c:pt idx="4">
                  <c:v>1.1021897810218979</c:v>
                </c:pt>
                <c:pt idx="5">
                  <c:v>1.1094890510948905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2DA-41A0-9999-6719ABD9F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5579584"/>
        <c:axId val="755580568"/>
        <c:extLst/>
      </c:scatterChart>
      <c:valAx>
        <c:axId val="755579584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Number of consolidation stage, Nc (-)</a:t>
                </a:r>
              </a:p>
            </c:rich>
          </c:tx>
          <c:layout>
            <c:manualLayout>
              <c:xMode val="edge"/>
              <c:yMode val="edge"/>
              <c:x val="0.35171609130417325"/>
              <c:y val="0.940911154983984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580568"/>
        <c:crosses val="autoZero"/>
        <c:crossBetween val="midCat"/>
        <c:majorUnit val="1"/>
      </c:valAx>
      <c:valAx>
        <c:axId val="755580568"/>
        <c:scaling>
          <c:orientation val="minMax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Normalized stiffness, Gmax/Gmax ini (-)</a:t>
                </a:r>
              </a:p>
            </c:rich>
          </c:tx>
          <c:layout>
            <c:manualLayout>
              <c:xMode val="edge"/>
              <c:yMode val="edge"/>
              <c:x val="1.2876229929695684E-2"/>
              <c:y val="0.104126988587680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5795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8272003499562559"/>
                  <c:y val="3.197195241105810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'G vs. su'!$E$11:$E$18</c:f>
              <c:numCache>
                <c:formatCode>General</c:formatCode>
                <c:ptCount val="8"/>
                <c:pt idx="0">
                  <c:v>1.0680000000000001</c:v>
                </c:pt>
                <c:pt idx="1">
                  <c:v>1.1732</c:v>
                </c:pt>
                <c:pt idx="2">
                  <c:v>1.3640000000000001</c:v>
                </c:pt>
                <c:pt idx="3">
                  <c:v>1.1240000000000001</c:v>
                </c:pt>
                <c:pt idx="4">
                  <c:v>1.266</c:v>
                </c:pt>
                <c:pt idx="5">
                  <c:v>1.6759999999999999</c:v>
                </c:pt>
                <c:pt idx="6">
                  <c:v>1.133323131439202</c:v>
                </c:pt>
                <c:pt idx="7">
                  <c:v>1.3859619560660121</c:v>
                </c:pt>
              </c:numCache>
            </c:numRef>
          </c:xVal>
          <c:yVal>
            <c:numRef>
              <c:f>'G vs. su'!$D$11:$D$18</c:f>
              <c:numCache>
                <c:formatCode>General</c:formatCode>
                <c:ptCount val="8"/>
                <c:pt idx="0">
                  <c:v>1.0815617664496355</c:v>
                </c:pt>
                <c:pt idx="1">
                  <c:v>1.0948085533186898</c:v>
                </c:pt>
                <c:pt idx="2">
                  <c:v>1.1094890510948905</c:v>
                </c:pt>
                <c:pt idx="3">
                  <c:v>1.1955645735560121</c:v>
                </c:pt>
                <c:pt idx="4">
                  <c:v>1.2178030303030303</c:v>
                </c:pt>
                <c:pt idx="5">
                  <c:v>1.4759683906518641</c:v>
                </c:pt>
                <c:pt idx="6">
                  <c:v>1.2103239265939383</c:v>
                </c:pt>
                <c:pt idx="7">
                  <c:v>1.2598302924227101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B0-46BE-8E80-9DFC2C751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0754640"/>
        <c:axId val="1859510704"/>
      </c:scatterChart>
      <c:valAx>
        <c:axId val="1710754640"/>
        <c:scaling>
          <c:orientation val="minMax"/>
          <c:max val="1.7000000000000002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9510704"/>
        <c:crosses val="autoZero"/>
        <c:crossBetween val="midCat"/>
      </c:valAx>
      <c:valAx>
        <c:axId val="1859510704"/>
        <c:scaling>
          <c:orientation val="minMax"/>
          <c:max val="1.7000000000000002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0754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78937007874017"/>
          <c:y val="5.146198830409357E-2"/>
          <c:w val="0.835321741032371"/>
          <c:h val="0.82033540544274075"/>
        </c:manualLayout>
      </c:layout>
      <c:scatterChart>
        <c:scatterStyle val="lineMarker"/>
        <c:varyColors val="0"/>
        <c:ser>
          <c:idx val="0"/>
          <c:order val="0"/>
          <c:tx>
            <c:v>10 cyc/packet_0.55su </c:v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75000"/>
                </a:schemeClr>
              </a:solidFill>
              <a:ln w="2857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xVal>
            <c:numRef>
              <c:f>'e change'!$Y$7:$Y$12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 change'!$AE$7:$AE$12</c:f>
              <c:numCache>
                <c:formatCode>General</c:formatCode>
                <c:ptCount val="6"/>
                <c:pt idx="0">
                  <c:v>1</c:v>
                </c:pt>
                <c:pt idx="1">
                  <c:v>0.98942034664055079</c:v>
                </c:pt>
                <c:pt idx="2">
                  <c:v>0.98622184678769387</c:v>
                </c:pt>
                <c:pt idx="3">
                  <c:v>0.98474561608637501</c:v>
                </c:pt>
                <c:pt idx="4">
                  <c:v>0.98314636615994666</c:v>
                </c:pt>
                <c:pt idx="5">
                  <c:v>0.98265428925950682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14-4692-8FC8-D028D4A03DCC}"/>
            </c:ext>
          </c:extLst>
        </c:ser>
        <c:ser>
          <c:idx val="1"/>
          <c:order val="1"/>
          <c:tx>
            <c:v>100 cyc/packet_0.55su 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</a:ln>
              <a:effectLst/>
            </c:spPr>
          </c:marker>
          <c:xVal>
            <c:numRef>
              <c:f>'e change'!$AG$7:$AG$12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 change'!$AM$7:$AM$12</c:f>
              <c:numCache>
                <c:formatCode>General</c:formatCode>
                <c:ptCount val="6"/>
                <c:pt idx="0">
                  <c:v>0</c:v>
                </c:pt>
                <c:pt idx="1">
                  <c:v>1.4799038881607274E-2</c:v>
                </c:pt>
                <c:pt idx="2">
                  <c:v>1.9238750546089367E-2</c:v>
                </c:pt>
                <c:pt idx="3">
                  <c:v>2.2527425853113847E-2</c:v>
                </c:pt>
                <c:pt idx="4">
                  <c:v>2.4171763506625421E-2</c:v>
                </c:pt>
                <c:pt idx="5">
                  <c:v>2.4829498568030406E-2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014-4692-8FC8-D028D4A03DCC}"/>
            </c:ext>
          </c:extLst>
        </c:ser>
        <c:ser>
          <c:idx val="2"/>
          <c:order val="2"/>
          <c:tx>
            <c:v>1000 cyc/packet_0.55su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28575">
                <a:solidFill>
                  <a:schemeClr val="tx1"/>
                </a:solidFill>
              </a:ln>
              <a:effectLst/>
            </c:spPr>
          </c:marker>
          <c:xVal>
            <c:numRef>
              <c:f>'e change'!$AO$7:$AO$12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 change'!$AU$7:$AU$12</c:f>
              <c:numCache>
                <c:formatCode>General</c:formatCode>
                <c:ptCount val="6"/>
                <c:pt idx="0">
                  <c:v>0</c:v>
                </c:pt>
                <c:pt idx="1">
                  <c:v>2.7715893575966266E-2</c:v>
                </c:pt>
                <c:pt idx="2">
                  <c:v>3.153877544851369E-2</c:v>
                </c:pt>
                <c:pt idx="3">
                  <c:v>3.3290929640097389E-2</c:v>
                </c:pt>
                <c:pt idx="4">
                  <c:v>3.4246650108234356E-2</c:v>
                </c:pt>
                <c:pt idx="5">
                  <c:v>3.4883797086992629E-2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14-4692-8FC8-D028D4A03DCC}"/>
            </c:ext>
          </c:extLst>
        </c:ser>
        <c:ser>
          <c:idx val="5"/>
          <c:order val="5"/>
          <c:tx>
            <c:v>10 cyc/packet_0.35su</c:v>
          </c:tx>
          <c:spPr>
            <a:ln w="28575" cap="rnd">
              <a:solidFill>
                <a:schemeClr val="accent1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triangle"/>
            <c:size val="7"/>
            <c:spPr>
              <a:solidFill>
                <a:schemeClr val="accent1">
                  <a:lumMod val="75000"/>
                </a:schemeClr>
              </a:solidFill>
              <a:ln w="28575">
                <a:solidFill>
                  <a:schemeClr val="accent1">
                    <a:lumMod val="75000"/>
                  </a:schemeClr>
                </a:solidFill>
                <a:prstDash val="lgDash"/>
              </a:ln>
              <a:effectLst/>
            </c:spPr>
          </c:marker>
          <c:xVal>
            <c:numRef>
              <c:f>'e change'!$A$7:$A$12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 change'!$G$7:$G$12</c:f>
              <c:numCache>
                <c:formatCode>General</c:formatCode>
                <c:ptCount val="6"/>
                <c:pt idx="0">
                  <c:v>1</c:v>
                </c:pt>
                <c:pt idx="1">
                  <c:v>0.99776923892940805</c:v>
                </c:pt>
                <c:pt idx="2">
                  <c:v>0.99671256263281161</c:v>
                </c:pt>
                <c:pt idx="3">
                  <c:v>0.99565588633621516</c:v>
                </c:pt>
                <c:pt idx="4">
                  <c:v>0.99471661851701854</c:v>
                </c:pt>
                <c:pt idx="5">
                  <c:v>0.99389475917522141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F3-48C9-A2AB-864C87C489E0}"/>
            </c:ext>
          </c:extLst>
        </c:ser>
        <c:ser>
          <c:idx val="6"/>
          <c:order val="6"/>
          <c:tx>
            <c:v>100cyc/packet_0.35su</c:v>
          </c:tx>
          <c:spPr>
            <a:ln w="28575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triangle"/>
            <c:size val="7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  <a:prstDash val="lgDash"/>
              </a:ln>
              <a:effectLst/>
            </c:spPr>
          </c:marker>
          <c:xVal>
            <c:numRef>
              <c:f>'e change'!$I$7:$I$12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 change'!$O$7:$O$12</c:f>
              <c:numCache>
                <c:formatCode>General</c:formatCode>
                <c:ptCount val="6"/>
                <c:pt idx="0">
                  <c:v>1</c:v>
                </c:pt>
                <c:pt idx="1">
                  <c:v>0.99501235839975022</c:v>
                </c:pt>
                <c:pt idx="2">
                  <c:v>0.99278104505227038</c:v>
                </c:pt>
                <c:pt idx="3">
                  <c:v>0.99173101524169172</c:v>
                </c:pt>
                <c:pt idx="4">
                  <c:v>0.99081223915743533</c:v>
                </c:pt>
                <c:pt idx="5">
                  <c:v>0.99015597052582349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F3-48C9-A2AB-864C87C489E0}"/>
            </c:ext>
          </c:extLst>
        </c:ser>
        <c:ser>
          <c:idx val="7"/>
          <c:order val="7"/>
          <c:tx>
            <c:v>1000cyc/packet_0.35su</c:v>
          </c:tx>
          <c:spPr>
            <a:ln w="28575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triangle"/>
            <c:size val="7"/>
            <c:spPr>
              <a:solidFill>
                <a:schemeClr val="tx1"/>
              </a:solidFill>
              <a:ln w="28575">
                <a:solidFill>
                  <a:schemeClr val="tx1"/>
                </a:solidFill>
                <a:prstDash val="lgDash"/>
              </a:ln>
              <a:effectLst/>
            </c:spPr>
          </c:marker>
          <c:xVal>
            <c:numRef>
              <c:f>'e change'!$I$7:$I$12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 change'!$W$7:$W$12</c:f>
              <c:numCache>
                <c:formatCode>General</c:formatCode>
                <c:ptCount val="6"/>
                <c:pt idx="0">
                  <c:v>1</c:v>
                </c:pt>
                <c:pt idx="1">
                  <c:v>0.99401983965263707</c:v>
                </c:pt>
                <c:pt idx="2">
                  <c:v>0.99083890329765689</c:v>
                </c:pt>
                <c:pt idx="3">
                  <c:v>0.98931205384726617</c:v>
                </c:pt>
                <c:pt idx="4">
                  <c:v>0.98791244185107474</c:v>
                </c:pt>
                <c:pt idx="5">
                  <c:v>0.9874034920342778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F3-48C9-A2AB-864C87C48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591832"/>
        <c:axId val="594587568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v>10 cyc/packet_0.7Su</c:v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'e change'!$AW$7:$AW$12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'e change'!$BC$7:$BC$12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0.98932467890825948</c:v>
                      </c:pt>
                      <c:pt idx="2">
                        <c:v>0.98536641378435563</c:v>
                      </c:pt>
                      <c:pt idx="3">
                        <c:v>0.98236772808442907</c:v>
                      </c:pt>
                      <c:pt idx="4">
                        <c:v>0.98116825380445827</c:v>
                      </c:pt>
                      <c:pt idx="5">
                        <c:v>0.98044856923647572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76E8-40C6-A39A-855DB4D17AF5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50 cyc/packet_0.7Su</c:v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 change'!$BE$7:$BE$12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 change'!$BK$7:$BK$12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0.98229100665062763</c:v>
                      </c:pt>
                      <c:pt idx="2">
                        <c:v>0.97910338784774109</c:v>
                      </c:pt>
                      <c:pt idx="3">
                        <c:v>0.97780472833545351</c:v>
                      </c:pt>
                      <c:pt idx="4">
                        <c:v>0.97697830864581636</c:v>
                      </c:pt>
                      <c:pt idx="5">
                        <c:v>0.97650606882316626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6E8-40C6-A39A-855DB4D17AF5}"/>
                  </c:ext>
                </c:extLst>
              </c15:ser>
            </c15:filteredScatterSeries>
          </c:ext>
        </c:extLst>
      </c:scatterChart>
      <c:valAx>
        <c:axId val="594591832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Number</a:t>
                </a:r>
                <a:r>
                  <a:rPr lang="nb-NO" baseline="0"/>
                  <a:t> of consolidation stage, Nc (-)</a:t>
                </a: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587568"/>
        <c:crosses val="autoZero"/>
        <c:crossBetween val="midCat"/>
      </c:valAx>
      <c:valAx>
        <c:axId val="594587568"/>
        <c:scaling>
          <c:orientation val="minMax"/>
          <c:max val="1"/>
          <c:min val="0.9600000000000000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Normalized void ration, e/ei (-)</a:t>
                </a:r>
              </a:p>
            </c:rich>
          </c:tx>
          <c:layout>
            <c:manualLayout>
              <c:xMode val="edge"/>
              <c:yMode val="edge"/>
              <c:x val="0"/>
              <c:y val="0.42508478029895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591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78937007874017"/>
          <c:y val="5.146198830409357E-2"/>
          <c:w val="0.835321741032371"/>
          <c:h val="0.82033540544274075"/>
        </c:manualLayout>
      </c:layout>
      <c:scatterChart>
        <c:scatterStyle val="lineMarker"/>
        <c:varyColors val="0"/>
        <c:ser>
          <c:idx val="0"/>
          <c:order val="0"/>
          <c:tx>
            <c:v>10 cy-0.55su</c:v>
          </c:tx>
          <c:spPr>
            <a:ln w="1905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  <a:prstDash val="lgDash"/>
              </a:ln>
              <a:effectLst/>
            </c:spPr>
          </c:marker>
          <c:xVal>
            <c:numRef>
              <c:f>'e change'!$Y$7:$Y$12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'e change'!$AF$7:$AF$12</c:f>
              <c:numCache>
                <c:formatCode>0.000</c:formatCode>
                <c:ptCount val="6"/>
                <c:pt idx="0">
                  <c:v>0</c:v>
                </c:pt>
                <c:pt idx="1">
                  <c:v>1.4022068543472432E-2</c:v>
                </c:pt>
                <c:pt idx="2">
                  <c:v>1.8261298568243323E-2</c:v>
                </c:pt>
                <c:pt idx="3">
                  <c:v>2.0217866271984075E-2</c:v>
                </c:pt>
                <c:pt idx="4">
                  <c:v>2.233748128436952E-2</c:v>
                </c:pt>
                <c:pt idx="5">
                  <c:v>2.2989670518950067E-2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AA00-4F66-ACF3-8776CB154B1B}"/>
            </c:ext>
          </c:extLst>
        </c:ser>
        <c:ser>
          <c:idx val="1"/>
          <c:order val="1"/>
          <c:tx>
            <c:v>100cy-0.55su</c:v>
          </c:tx>
          <c:spPr>
            <a:ln w="1905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  <a:prstDash val="lgDash"/>
              </a:ln>
              <a:effectLst/>
            </c:spPr>
          </c:marker>
          <c:xVal>
            <c:numRef>
              <c:f>'e change'!$AG$7:$AG$12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'e change'!$AM$7:$AM$12</c:f>
              <c:numCache>
                <c:formatCode>General</c:formatCode>
                <c:ptCount val="6"/>
                <c:pt idx="0">
                  <c:v>0</c:v>
                </c:pt>
                <c:pt idx="1">
                  <c:v>1.4799038881607274E-2</c:v>
                </c:pt>
                <c:pt idx="2">
                  <c:v>1.9238750546089367E-2</c:v>
                </c:pt>
                <c:pt idx="3">
                  <c:v>2.2527425853113847E-2</c:v>
                </c:pt>
                <c:pt idx="4">
                  <c:v>2.4171763506625421E-2</c:v>
                </c:pt>
                <c:pt idx="5">
                  <c:v>2.4829498568030406E-2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AA00-4F66-ACF3-8776CB154B1B}"/>
            </c:ext>
          </c:extLst>
        </c:ser>
        <c:ser>
          <c:idx val="2"/>
          <c:order val="2"/>
          <c:tx>
            <c:v>1000cy-0.55su</c:v>
          </c:tx>
          <c:spPr>
            <a:ln w="1905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  <a:prstDash val="lgDash"/>
              </a:ln>
              <a:effectLst/>
            </c:spPr>
          </c:marker>
          <c:xVal>
            <c:numRef>
              <c:f>'e change'!$AO$7:$AO$12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'e change'!$AU$7:$AU$12</c:f>
              <c:numCache>
                <c:formatCode>General</c:formatCode>
                <c:ptCount val="6"/>
                <c:pt idx="0">
                  <c:v>0</c:v>
                </c:pt>
                <c:pt idx="1">
                  <c:v>2.7715893575966266E-2</c:v>
                </c:pt>
                <c:pt idx="2">
                  <c:v>3.153877544851369E-2</c:v>
                </c:pt>
                <c:pt idx="3">
                  <c:v>3.3290929640097389E-2</c:v>
                </c:pt>
                <c:pt idx="4">
                  <c:v>3.4246650108234356E-2</c:v>
                </c:pt>
                <c:pt idx="5">
                  <c:v>3.4883797086992629E-2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AA00-4F66-ACF3-8776CB154B1B}"/>
            </c:ext>
          </c:extLst>
        </c:ser>
        <c:ser>
          <c:idx val="3"/>
          <c:order val="3"/>
          <c:tx>
            <c:v>10 cyc/packet_0.7Su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 change'!$AW$7:$AW$12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'e change'!$BD$7:$BD$12</c:f>
              <c:numCache>
                <c:formatCode>General</c:formatCode>
                <c:ptCount val="6"/>
                <c:pt idx="0">
                  <c:v>0</c:v>
                </c:pt>
                <c:pt idx="1">
                  <c:v>1.4106799685834392E-2</c:v>
                </c:pt>
                <c:pt idx="2">
                  <c:v>1.9337410805301047E-2</c:v>
                </c:pt>
                <c:pt idx="3">
                  <c:v>2.3299994986714534E-2</c:v>
                </c:pt>
                <c:pt idx="4">
                  <c:v>2.4885028659280106E-2</c:v>
                </c:pt>
                <c:pt idx="5">
                  <c:v>2.5836048862819538E-2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AA00-4F66-ACF3-8776CB154B1B}"/>
            </c:ext>
          </c:extLst>
        </c:ser>
        <c:ser>
          <c:idx val="4"/>
          <c:order val="4"/>
          <c:tx>
            <c:v>50 cyc/packet_0.7Su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 change'!$BE$7:$BE$12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'e change'!$BL$7:$BL$12</c:f>
              <c:numCache>
                <c:formatCode>General</c:formatCode>
                <c:ptCount val="6"/>
                <c:pt idx="0">
                  <c:v>0</c:v>
                </c:pt>
                <c:pt idx="1">
                  <c:v>2.3582208299147478E-2</c:v>
                </c:pt>
                <c:pt idx="2">
                  <c:v>2.7827005792993464E-2</c:v>
                </c:pt>
                <c:pt idx="3">
                  <c:v>2.955636773493131E-2</c:v>
                </c:pt>
                <c:pt idx="4">
                  <c:v>3.0656870788891233E-2</c:v>
                </c:pt>
                <c:pt idx="5">
                  <c:v>3.1285729676868712E-2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AA00-4F66-ACF3-8776CB154B1B}"/>
            </c:ext>
          </c:extLst>
        </c:ser>
        <c:ser>
          <c:idx val="5"/>
          <c:order val="5"/>
          <c:tx>
            <c:v>10 cy-0.35su</c:v>
          </c:tx>
          <c:spPr>
            <a:ln w="127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star"/>
            <c:size val="5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ysDot"/>
              </a:ln>
              <a:effectLst/>
            </c:spPr>
          </c:marker>
          <c:xVal>
            <c:numRef>
              <c:f>'e change'!$A$7:$A$12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'e change'!$H$7:$H$12</c:f>
              <c:numCache>
                <c:formatCode>0.000</c:formatCode>
                <c:ptCount val="6"/>
                <c:pt idx="0">
                  <c:v>0</c:v>
                </c:pt>
                <c:pt idx="1">
                  <c:v>2.9870797178919162E-3</c:v>
                </c:pt>
                <c:pt idx="2">
                  <c:v>4.4020122158410224E-3</c:v>
                </c:pt>
                <c:pt idx="3">
                  <c:v>5.8169447137901287E-3</c:v>
                </c:pt>
                <c:pt idx="4">
                  <c:v>7.0746624897446431E-3</c:v>
                </c:pt>
                <c:pt idx="5">
                  <c:v>8.1751655437050097E-3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AA00-4F66-ACF3-8776CB154B1B}"/>
            </c:ext>
          </c:extLst>
        </c:ser>
        <c:ser>
          <c:idx val="6"/>
          <c:order val="6"/>
          <c:tx>
            <c:v>100cy-0.35su</c:v>
          </c:tx>
          <c:spPr>
            <a:ln w="127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ysDot"/>
              </a:ln>
              <a:effectLst/>
            </c:spPr>
          </c:marker>
          <c:xVal>
            <c:numRef>
              <c:f>'e change'!$I$7:$I$12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'e change'!$P$7:$P$12</c:f>
              <c:numCache>
                <c:formatCode>0.000</c:formatCode>
                <c:ptCount val="6"/>
                <c:pt idx="0">
                  <c:v>0</c:v>
                </c:pt>
                <c:pt idx="1">
                  <c:v>6.6200145099233332E-3</c:v>
                </c:pt>
                <c:pt idx="2">
                  <c:v>9.5815999485728831E-3</c:v>
                </c:pt>
                <c:pt idx="3">
                  <c:v>1.0975287213819573E-2</c:v>
                </c:pt>
                <c:pt idx="4">
                  <c:v>1.2194763570910538E-2</c:v>
                </c:pt>
                <c:pt idx="5">
                  <c:v>1.3065818111690053E-2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AA00-4F66-ACF3-8776CB154B1B}"/>
            </c:ext>
          </c:extLst>
        </c:ser>
        <c:ser>
          <c:idx val="7"/>
          <c:order val="7"/>
          <c:tx>
            <c:v>1000 cy-0.35su</c:v>
          </c:tx>
          <c:spPr>
            <a:ln w="127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ysDot"/>
              </a:ln>
              <a:effectLst/>
            </c:spPr>
          </c:marker>
          <c:xVal>
            <c:numRef>
              <c:f>'e change'!$I$7:$I$12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'e change'!$X$7:$X$12</c:f>
              <c:numCache>
                <c:formatCode>General</c:formatCode>
                <c:ptCount val="6"/>
                <c:pt idx="0">
                  <c:v>0</c:v>
                </c:pt>
                <c:pt idx="1">
                  <c:v>7.9168842147137042E-3</c:v>
                </c:pt>
                <c:pt idx="2">
                  <c:v>1.212799283956123E-2</c:v>
                </c:pt>
                <c:pt idx="3">
                  <c:v>1.4149324979488398E-2</c:v>
                </c:pt>
                <c:pt idx="4">
                  <c:v>1.6002212774421487E-2</c:v>
                </c:pt>
                <c:pt idx="5">
                  <c:v>1.6675990154397358E-2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AA00-4F66-ACF3-8776CB154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591832"/>
        <c:axId val="594587568"/>
        <c:extLst/>
      </c:scatterChart>
      <c:valAx>
        <c:axId val="594591832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Number of consolidation stage, Nc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94587568"/>
        <c:crosses val="autoZero"/>
        <c:crossBetween val="midCat"/>
        <c:majorUnit val="1"/>
      </c:valAx>
      <c:valAx>
        <c:axId val="594587568"/>
        <c:scaling>
          <c:orientation val="minMax"/>
          <c:max val="4.0000000000000008E-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Void ratio, delta e</a:t>
                </a:r>
              </a:p>
            </c:rich>
          </c:tx>
          <c:layout>
            <c:manualLayout>
              <c:xMode val="edge"/>
              <c:yMode val="edge"/>
              <c:x val="0"/>
              <c:y val="0.42508478029895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94591832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78937007874017"/>
          <c:y val="5.146198830409357E-2"/>
          <c:w val="0.835321741032371"/>
          <c:h val="0.82033540544274075"/>
        </c:manualLayout>
      </c:layout>
      <c:scatterChart>
        <c:scatterStyle val="lineMarker"/>
        <c:varyColors val="0"/>
        <c:ser>
          <c:idx val="0"/>
          <c:order val="0"/>
          <c:tx>
            <c:v>10 cy-0.55su</c:v>
          </c:tx>
          <c:spPr>
            <a:ln w="1270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star"/>
            <c:size val="5"/>
            <c:spPr>
              <a:solidFill>
                <a:schemeClr val="tx1"/>
              </a:solidFill>
              <a:ln w="12700">
                <a:noFill/>
                <a:prstDash val="lgDash"/>
              </a:ln>
              <a:effectLst/>
            </c:spPr>
          </c:marker>
          <c:xVal>
            <c:numRef>
              <c:f>'e change'!$Y$7:$Y$12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 change'!$AF$7:$AF$12</c:f>
              <c:numCache>
                <c:formatCode>0.000</c:formatCode>
                <c:ptCount val="6"/>
                <c:pt idx="0">
                  <c:v>0</c:v>
                </c:pt>
                <c:pt idx="1">
                  <c:v>1.4022068543472432E-2</c:v>
                </c:pt>
                <c:pt idx="2">
                  <c:v>1.8261298568243323E-2</c:v>
                </c:pt>
                <c:pt idx="3">
                  <c:v>2.0217866271984075E-2</c:v>
                </c:pt>
                <c:pt idx="4">
                  <c:v>2.233748128436952E-2</c:v>
                </c:pt>
                <c:pt idx="5">
                  <c:v>2.2989670518950067E-2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2C-4A7F-92D7-2C41DF848B62}"/>
            </c:ext>
          </c:extLst>
        </c:ser>
        <c:ser>
          <c:idx val="1"/>
          <c:order val="1"/>
          <c:tx>
            <c:v>100cy-0.55su</c:v>
          </c:tx>
          <c:spPr>
            <a:ln w="1270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12700">
                <a:noFill/>
                <a:prstDash val="lgDash"/>
              </a:ln>
              <a:effectLst/>
            </c:spPr>
          </c:marker>
          <c:xVal>
            <c:numRef>
              <c:f>'e change'!$AG$7:$AG$12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 change'!$AN$7:$AN$12</c:f>
              <c:numCache>
                <c:formatCode>General</c:formatCode>
                <c:ptCount val="6"/>
                <c:pt idx="0">
                  <c:v>1</c:v>
                </c:pt>
                <c:pt idx="1">
                  <c:v>0.98884139453745346</c:v>
                </c:pt>
                <c:pt idx="2">
                  <c:v>0.98549381289868954</c:v>
                </c:pt>
                <c:pt idx="3">
                  <c:v>0.98301412279590095</c:v>
                </c:pt>
                <c:pt idx="4">
                  <c:v>0.98177427774450721</c:v>
                </c:pt>
                <c:pt idx="5">
                  <c:v>0.9812783397239494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2C-4A7F-92D7-2C41DF848B62}"/>
            </c:ext>
          </c:extLst>
        </c:ser>
        <c:ser>
          <c:idx val="2"/>
          <c:order val="2"/>
          <c:tx>
            <c:v>1000cy-0.55su</c:v>
          </c:tx>
          <c:spPr>
            <a:ln w="1270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lgDash"/>
              </a:ln>
              <a:effectLst/>
            </c:spPr>
          </c:marker>
          <c:xVal>
            <c:numRef>
              <c:f>'e change'!$AO$7:$AO$12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 change'!$AV$7:$AV$12</c:f>
              <c:numCache>
                <c:formatCode>General</c:formatCode>
                <c:ptCount val="6"/>
                <c:pt idx="0">
                  <c:v>1</c:v>
                </c:pt>
                <c:pt idx="1">
                  <c:v>0.9790488003797746</c:v>
                </c:pt>
                <c:pt idx="2">
                  <c:v>0.97615897974250188</c:v>
                </c:pt>
                <c:pt idx="3">
                  <c:v>0.97483447861708561</c:v>
                </c:pt>
                <c:pt idx="4">
                  <c:v>0.97411202345776737</c:v>
                </c:pt>
                <c:pt idx="5">
                  <c:v>0.97363038668488833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12C-4A7F-92D7-2C41DF848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591832"/>
        <c:axId val="594587568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v>10 cyc/packet_0.7Su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'e change'!$AW$7:$AW$12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'e change'!$BD$7:$BD$12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1.4106799685834392E-2</c:v>
                      </c:pt>
                      <c:pt idx="2">
                        <c:v>1.9337410805301047E-2</c:v>
                      </c:pt>
                      <c:pt idx="3">
                        <c:v>2.3299994986714534E-2</c:v>
                      </c:pt>
                      <c:pt idx="4">
                        <c:v>2.4885028659280106E-2</c:v>
                      </c:pt>
                      <c:pt idx="5">
                        <c:v>2.5836048862819538E-2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6-612C-4A7F-92D7-2C41DF848B62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50 cyc/packet_0.7Su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 change'!$BE$7:$BE$12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 change'!$BL$7:$BL$12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2.3582208299147478E-2</c:v>
                      </c:pt>
                      <c:pt idx="2">
                        <c:v>2.7827005792993464E-2</c:v>
                      </c:pt>
                      <c:pt idx="3">
                        <c:v>2.955636773493131E-2</c:v>
                      </c:pt>
                      <c:pt idx="4">
                        <c:v>3.0656870788891233E-2</c:v>
                      </c:pt>
                      <c:pt idx="5">
                        <c:v>3.1285729676868712E-2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2C-4A7F-92D7-2C41DF848B62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10 cy-0.35su</c:v>
                </c:tx>
                <c:spPr>
                  <a:ln w="19050" cap="rnd">
                    <a:solidFill>
                      <a:srgbClr val="0070C0"/>
                    </a:solidFill>
                    <a:prstDash val="lgDash"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70C0"/>
                    </a:solidFill>
                    <a:ln w="9525">
                      <a:solidFill>
                        <a:srgbClr val="0070C0"/>
                      </a:solidFill>
                      <a:prstDash val="lgDash"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 change'!$A$7:$A$12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 change'!$H$7:$H$12</c15:sqref>
                        </c15:formulaRef>
                      </c:ext>
                    </c:extLst>
                    <c:numCache>
                      <c:formatCode>0.000</c:formatCode>
                      <c:ptCount val="6"/>
                      <c:pt idx="0">
                        <c:v>0</c:v>
                      </c:pt>
                      <c:pt idx="1">
                        <c:v>2.9870797178919162E-3</c:v>
                      </c:pt>
                      <c:pt idx="2">
                        <c:v>4.4020122158410224E-3</c:v>
                      </c:pt>
                      <c:pt idx="3">
                        <c:v>5.8169447137901287E-3</c:v>
                      </c:pt>
                      <c:pt idx="4">
                        <c:v>7.0746624897446431E-3</c:v>
                      </c:pt>
                      <c:pt idx="5">
                        <c:v>8.1751655437050097E-3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2C-4A7F-92D7-2C41DF848B62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100cy-0.35su</c:v>
                </c:tx>
                <c:spPr>
                  <a:ln w="19050" cap="rnd">
                    <a:solidFill>
                      <a:schemeClr val="accent3"/>
                    </a:solidFill>
                    <a:prstDash val="lgDash"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  <a:prstDash val="lgDash"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 change'!$I$7:$I$12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 change'!$P$7:$P$12</c15:sqref>
                        </c15:formulaRef>
                      </c:ext>
                    </c:extLst>
                    <c:numCache>
                      <c:formatCode>0.000</c:formatCode>
                      <c:ptCount val="6"/>
                      <c:pt idx="0">
                        <c:v>0</c:v>
                      </c:pt>
                      <c:pt idx="1">
                        <c:v>6.6200145099233332E-3</c:v>
                      </c:pt>
                      <c:pt idx="2">
                        <c:v>9.5815999485728831E-3</c:v>
                      </c:pt>
                      <c:pt idx="3">
                        <c:v>1.0975287213819573E-2</c:v>
                      </c:pt>
                      <c:pt idx="4">
                        <c:v>1.2194763570910538E-2</c:v>
                      </c:pt>
                      <c:pt idx="5">
                        <c:v>1.3065818111690053E-2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2C-4A7F-92D7-2C41DF848B62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1000 cy-0.35su</c:v>
                </c:tx>
                <c:spPr>
                  <a:ln w="19050" cap="rnd">
                    <a:solidFill>
                      <a:schemeClr val="tx1"/>
                    </a:solidFill>
                    <a:prstDash val="lgDash"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tx1"/>
                    </a:solidFill>
                    <a:ln w="9525">
                      <a:solidFill>
                        <a:schemeClr val="tx1"/>
                      </a:solidFill>
                      <a:prstDash val="lgDash"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 change'!$I$7:$I$12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 change'!$X$7:$X$12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7.9168842147137042E-3</c:v>
                      </c:pt>
                      <c:pt idx="2">
                        <c:v>1.212799283956123E-2</c:v>
                      </c:pt>
                      <c:pt idx="3">
                        <c:v>1.4149324979488398E-2</c:v>
                      </c:pt>
                      <c:pt idx="4">
                        <c:v>1.6002212774421487E-2</c:v>
                      </c:pt>
                      <c:pt idx="5">
                        <c:v>1.6675990154397358E-2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2C-4A7F-92D7-2C41DF848B62}"/>
                  </c:ext>
                </c:extLst>
              </c15:ser>
            </c15:filteredScatterSeries>
          </c:ext>
        </c:extLst>
      </c:scatterChart>
      <c:valAx>
        <c:axId val="594591832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Number of consolidation stage, Nc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94587568"/>
        <c:crosses val="autoZero"/>
        <c:crossBetween val="midCat"/>
        <c:majorUnit val="1"/>
      </c:valAx>
      <c:valAx>
        <c:axId val="594587568"/>
        <c:scaling>
          <c:orientation val="minMax"/>
          <c:max val="4.0000000000000008E-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Void ratio, delta e</a:t>
                </a:r>
              </a:p>
            </c:rich>
          </c:tx>
          <c:layout>
            <c:manualLayout>
              <c:xMode val="edge"/>
              <c:yMode val="edge"/>
              <c:x val="0"/>
              <c:y val="0.42508478029895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94591832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74318</xdr:colOff>
      <xdr:row>13</xdr:row>
      <xdr:rowOff>188235</xdr:rowOff>
    </xdr:from>
    <xdr:to>
      <xdr:col>10</xdr:col>
      <xdr:colOff>200282</xdr:colOff>
      <xdr:row>35</xdr:row>
      <xdr:rowOff>85390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94CCD2-BDA6-46BE-90C9-594A80C79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411912</xdr:colOff>
      <xdr:row>14</xdr:row>
      <xdr:rowOff>74836</xdr:rowOff>
    </xdr:from>
    <xdr:to>
      <xdr:col>21</xdr:col>
      <xdr:colOff>574801</xdr:colOff>
      <xdr:row>35</xdr:row>
      <xdr:rowOff>81899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7B6A30-66E1-4398-A11E-2637E0FE8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270872</xdr:colOff>
      <xdr:row>14</xdr:row>
      <xdr:rowOff>131203</xdr:rowOff>
    </xdr:from>
    <xdr:to>
      <xdr:col>11</xdr:col>
      <xdr:colOff>463660</xdr:colOff>
      <xdr:row>37</xdr:row>
      <xdr:rowOff>91198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5194DB-3A07-4AFB-92BA-A4A5B43DA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43</xdr:col>
      <xdr:colOff>438056</xdr:colOff>
      <xdr:row>14</xdr:row>
      <xdr:rowOff>13296</xdr:rowOff>
    </xdr:from>
    <xdr:to>
      <xdr:col>54</xdr:col>
      <xdr:colOff>368866</xdr:colOff>
      <xdr:row>36</xdr:row>
      <xdr:rowOff>156383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908500-3820-40A7-B44E-5BDFA0C07A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90713</xdr:colOff>
      <xdr:row>14</xdr:row>
      <xdr:rowOff>63500</xdr:rowOff>
    </xdr:from>
    <xdr:to>
      <xdr:col>37</xdr:col>
      <xdr:colOff>33563</xdr:colOff>
      <xdr:row>37</xdr:row>
      <xdr:rowOff>23494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7071DEB-641E-4EBA-A6FD-B85CDB904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555625</xdr:colOff>
      <xdr:row>22</xdr:row>
      <xdr:rowOff>79375</xdr:rowOff>
    </xdr:from>
    <xdr:to>
      <xdr:col>42</xdr:col>
      <xdr:colOff>501026</xdr:colOff>
      <xdr:row>45</xdr:row>
      <xdr:rowOff>45379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B017E3D-4E81-4E2B-A899-9B08E33870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0.16604</cdr:x>
      <cdr:y>0.72859</cdr:y>
    </cdr:from>
    <cdr:to>
      <cdr:x>0.5213</cdr:x>
      <cdr:y>0.84425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8ED26CC-4A32-8F4E-C153-269ECDE706CA}"/>
            </a:ext>
          </a:extLst>
        </cdr:cNvPr>
        <cdr:cNvSpPr txBox="1"/>
      </cdr:nvSpPr>
      <cdr:spPr>
        <a:xfrm xmlns:a="http://schemas.openxmlformats.org/drawingml/2006/main">
          <a:off x="841375" y="3003550"/>
          <a:ext cx="1800225" cy="4768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Dotted Lines : </a:t>
          </a:r>
          <a:r>
            <a:rPr lang="el-GR" sz="1100" b="0">
              <a:solidFill>
                <a:schemeClr val="tx1">
                  <a:lumMod val="65000"/>
                  <a:lumOff val="35000"/>
                </a:schemeClr>
              </a:solidFill>
            </a:rPr>
            <a:t>τ</a:t>
          </a:r>
          <a:r>
            <a:rPr lang="nb-NO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= 0.35su</a:t>
          </a:r>
        </a:p>
        <a:p xmlns:a="http://schemas.openxmlformats.org/drawingml/2006/main"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Straight Lines: </a:t>
          </a:r>
          <a:r>
            <a:rPr lang="el-GR" sz="1100" b="0">
              <a:solidFill>
                <a:schemeClr val="tx1">
                  <a:lumMod val="65000"/>
                  <a:lumOff val="35000"/>
                </a:schemeClr>
              </a:solidFill>
            </a:rPr>
            <a:t>τ</a:t>
          </a:r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 =</a:t>
          </a:r>
          <a:r>
            <a:rPr lang="nb-NO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0.55su</a:t>
          </a:r>
          <a:endParaRPr lang="nb-NO" sz="1100" b="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0.14962</cdr:x>
      <cdr:y>0.04157</cdr:y>
    </cdr:from>
    <cdr:to>
      <cdr:x>0.50488</cdr:x>
      <cdr:y>0.15723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8ED26CC-4A32-8F4E-C153-269ECDE706CA}"/>
            </a:ext>
          </a:extLst>
        </cdr:cNvPr>
        <cdr:cNvSpPr txBox="1"/>
      </cdr:nvSpPr>
      <cdr:spPr>
        <a:xfrm xmlns:a="http://schemas.openxmlformats.org/drawingml/2006/main">
          <a:off x="991738" y="171798"/>
          <a:ext cx="2354838" cy="478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Dotted Lines : </a:t>
          </a:r>
          <a:r>
            <a:rPr lang="el-GR" sz="1100" b="0">
              <a:solidFill>
                <a:schemeClr val="tx1">
                  <a:lumMod val="65000"/>
                  <a:lumOff val="35000"/>
                </a:schemeClr>
              </a:solidFill>
            </a:rPr>
            <a:t>τ</a:t>
          </a:r>
          <a:r>
            <a:rPr lang="nb-NO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= 0.35su</a:t>
          </a:r>
        </a:p>
        <a:p xmlns:a="http://schemas.openxmlformats.org/drawingml/2006/main"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Straight Lines: </a:t>
          </a:r>
          <a:r>
            <a:rPr lang="el-GR" sz="1100" b="0">
              <a:solidFill>
                <a:schemeClr val="tx1">
                  <a:lumMod val="65000"/>
                  <a:lumOff val="35000"/>
                </a:schemeClr>
              </a:solidFill>
            </a:rPr>
            <a:t>τ</a:t>
          </a:r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 =</a:t>
          </a:r>
          <a:r>
            <a:rPr lang="nb-NO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0.55su</a:t>
          </a:r>
          <a:endParaRPr lang="nb-NO" sz="1100" b="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0.14962</cdr:x>
      <cdr:y>0.04157</cdr:y>
    </cdr:from>
    <cdr:to>
      <cdr:x>0.50488</cdr:x>
      <cdr:y>0.15723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8ED26CC-4A32-8F4E-C153-269ECDE706CA}"/>
            </a:ext>
          </a:extLst>
        </cdr:cNvPr>
        <cdr:cNvSpPr txBox="1"/>
      </cdr:nvSpPr>
      <cdr:spPr>
        <a:xfrm xmlns:a="http://schemas.openxmlformats.org/drawingml/2006/main">
          <a:off x="991738" y="171798"/>
          <a:ext cx="2354838" cy="478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Dotted Lines : </a:t>
          </a:r>
          <a:r>
            <a:rPr lang="el-GR" sz="1100" b="0">
              <a:solidFill>
                <a:schemeClr val="tx1">
                  <a:lumMod val="65000"/>
                  <a:lumOff val="35000"/>
                </a:schemeClr>
              </a:solidFill>
            </a:rPr>
            <a:t>τ</a:t>
          </a:r>
          <a:r>
            <a:rPr lang="nb-NO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= 0.35su</a:t>
          </a:r>
        </a:p>
        <a:p xmlns:a="http://schemas.openxmlformats.org/drawingml/2006/main"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Straight Lines: </a:t>
          </a:r>
          <a:r>
            <a:rPr lang="el-GR" sz="1100" b="0">
              <a:solidFill>
                <a:schemeClr val="tx1">
                  <a:lumMod val="65000"/>
                  <a:lumOff val="35000"/>
                </a:schemeClr>
              </a:solidFill>
            </a:rPr>
            <a:t>τ</a:t>
          </a:r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 =</a:t>
          </a:r>
          <a:r>
            <a:rPr lang="nb-NO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0.55su</a:t>
          </a:r>
          <a:endParaRPr lang="nb-NO" sz="1100" b="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0.14962</cdr:x>
      <cdr:y>0.04157</cdr:y>
    </cdr:from>
    <cdr:to>
      <cdr:x>0.50488</cdr:x>
      <cdr:y>0.15723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8ED26CC-4A32-8F4E-C153-269ECDE706CA}"/>
            </a:ext>
          </a:extLst>
        </cdr:cNvPr>
        <cdr:cNvSpPr txBox="1"/>
      </cdr:nvSpPr>
      <cdr:spPr>
        <a:xfrm xmlns:a="http://schemas.openxmlformats.org/drawingml/2006/main">
          <a:off x="991738" y="171798"/>
          <a:ext cx="2354838" cy="478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Dotted Lines : </a:t>
          </a:r>
          <a:r>
            <a:rPr lang="el-GR" sz="1100" b="0">
              <a:solidFill>
                <a:schemeClr val="tx1">
                  <a:lumMod val="65000"/>
                  <a:lumOff val="35000"/>
                </a:schemeClr>
              </a:solidFill>
            </a:rPr>
            <a:t>τ</a:t>
          </a:r>
          <a:r>
            <a:rPr lang="nb-NO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= 0.35su</a:t>
          </a:r>
        </a:p>
        <a:p xmlns:a="http://schemas.openxmlformats.org/drawingml/2006/main"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Straight Lines: </a:t>
          </a:r>
          <a:r>
            <a:rPr lang="el-GR" sz="1100" b="0">
              <a:solidFill>
                <a:schemeClr val="tx1">
                  <a:lumMod val="65000"/>
                  <a:lumOff val="35000"/>
                </a:schemeClr>
              </a:solidFill>
            </a:rPr>
            <a:t>τ</a:t>
          </a:r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 =</a:t>
          </a:r>
          <a:r>
            <a:rPr lang="nb-NO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0.55su</a:t>
          </a:r>
          <a:endParaRPr lang="nb-NO" sz="1100" b="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18870</xdr:colOff>
      <xdr:row>9</xdr:row>
      <xdr:rowOff>157524</xdr:rowOff>
    </xdr:from>
    <xdr:to>
      <xdr:col>9</xdr:col>
      <xdr:colOff>323670</xdr:colOff>
      <xdr:row>27</xdr:row>
      <xdr:rowOff>108494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D3C9D23-8E36-4CF7-B769-4E0CA397D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192988</xdr:colOff>
      <xdr:row>10</xdr:row>
      <xdr:rowOff>42896</xdr:rowOff>
    </xdr:from>
    <xdr:to>
      <xdr:col>18</xdr:col>
      <xdr:colOff>345044</xdr:colOff>
      <xdr:row>26</xdr:row>
      <xdr:rowOff>148623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B464D0D-71DB-4D91-AA50-54E928E13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337344</xdr:colOff>
      <xdr:row>29</xdr:row>
      <xdr:rowOff>119063</xdr:rowOff>
    </xdr:from>
    <xdr:to>
      <xdr:col>17</xdr:col>
      <xdr:colOff>36909</xdr:colOff>
      <xdr:row>47</xdr:row>
      <xdr:rowOff>66858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6056D4F-7E3E-4E0C-8470-EFBCBBE68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0.74349</cdr:x>
      <cdr:y>0.7598</cdr:y>
    </cdr:from>
    <cdr:to>
      <cdr:x>0.98486</cdr:x>
      <cdr:y>0.86397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FA69316-31DC-17E6-F2E3-F713A51D552E}"/>
            </a:ext>
          </a:extLst>
        </cdr:cNvPr>
        <cdr:cNvSpPr txBox="1"/>
      </cdr:nvSpPr>
      <cdr:spPr>
        <a:xfrm xmlns:a="http://schemas.openxmlformats.org/drawingml/2006/main">
          <a:off x="3399245" y="2439632"/>
          <a:ext cx="1103539" cy="334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1">
              <a:solidFill>
                <a:schemeClr val="accent2"/>
              </a:solidFill>
            </a:rPr>
            <a:t>100 cyc/packet</a:t>
          </a:r>
        </a:p>
      </cdr:txBody>
    </cdr:sp>
  </cdr:relSizeAnchor>
  <cdr:relSizeAnchor xmlns:cdr="http://schemas.openxmlformats.org/drawingml/2006/chartDrawing">
    <cdr:from>
      <cdr:x>0.74377</cdr:x>
      <cdr:y>0.57134</cdr:y>
    </cdr:from>
    <cdr:to>
      <cdr:x>0.96875</cdr:x>
      <cdr:y>0.67551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F0FB4222-2B3F-F7D5-C5AB-AA548B24E8DA}"/>
            </a:ext>
          </a:extLst>
        </cdr:cNvPr>
        <cdr:cNvSpPr txBox="1"/>
      </cdr:nvSpPr>
      <cdr:spPr>
        <a:xfrm xmlns:a="http://schemas.openxmlformats.org/drawingml/2006/main">
          <a:off x="3400532" y="1834508"/>
          <a:ext cx="1028593" cy="334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1">
              <a:solidFill>
                <a:schemeClr val="accent3"/>
              </a:solidFill>
            </a:rPr>
            <a:t>10 cyc/packet</a:t>
          </a:r>
        </a:p>
      </cdr:txBody>
    </cdr:sp>
  </cdr:relSizeAnchor>
  <cdr:relSizeAnchor xmlns:cdr="http://schemas.openxmlformats.org/drawingml/2006/chartDrawing">
    <cdr:from>
      <cdr:x>0.71576</cdr:x>
      <cdr:y>0.89905</cdr:y>
    </cdr:from>
    <cdr:to>
      <cdr:x>0.96667</cdr:x>
      <cdr:y>0.99401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744280B7-4BC2-B3AB-F668-706CEB7B56D5}"/>
            </a:ext>
          </a:extLst>
        </cdr:cNvPr>
        <cdr:cNvSpPr txBox="1"/>
      </cdr:nvSpPr>
      <cdr:spPr>
        <a:xfrm xmlns:a="http://schemas.openxmlformats.org/drawingml/2006/main">
          <a:off x="3272473" y="2886728"/>
          <a:ext cx="1147127" cy="304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1">
              <a:solidFill>
                <a:schemeClr val="accent1"/>
              </a:solidFill>
            </a:rPr>
            <a:t>1000 cyc/packet</a:t>
          </a:r>
        </a:p>
      </cdr:txBody>
    </cdr:sp>
  </cdr:relSizeAnchor>
  <cdr:relSizeAnchor xmlns:cdr="http://schemas.openxmlformats.org/drawingml/2006/chartDrawing">
    <cdr:from>
      <cdr:x>0.16111</cdr:x>
      <cdr:y>0.20254</cdr:y>
    </cdr:from>
    <cdr:to>
      <cdr:x>0.55486</cdr:x>
      <cdr:y>0.37648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9832AAA4-DADA-4224-BD1A-9FF28ADE07BA}"/>
            </a:ext>
          </a:extLst>
        </cdr:cNvPr>
        <cdr:cNvSpPr txBox="1"/>
      </cdr:nvSpPr>
      <cdr:spPr>
        <a:xfrm xmlns:a="http://schemas.openxmlformats.org/drawingml/2006/main">
          <a:off x="736600" y="556386"/>
          <a:ext cx="1800225" cy="477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Dotted Lines : </a:t>
          </a:r>
          <a:r>
            <a:rPr lang="el-GR" sz="1100" b="0">
              <a:solidFill>
                <a:schemeClr val="tx1">
                  <a:lumMod val="65000"/>
                  <a:lumOff val="35000"/>
                </a:schemeClr>
              </a:solidFill>
            </a:rPr>
            <a:t>τ</a:t>
          </a:r>
          <a:r>
            <a:rPr lang="nb-NO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= 0.35su</a:t>
          </a:r>
        </a:p>
        <a:p xmlns:a="http://schemas.openxmlformats.org/drawingml/2006/main"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Straight Lines: </a:t>
          </a:r>
          <a:r>
            <a:rPr lang="el-GR" sz="1100" b="0">
              <a:solidFill>
                <a:schemeClr val="tx1">
                  <a:lumMod val="65000"/>
                  <a:lumOff val="35000"/>
                </a:schemeClr>
              </a:solidFill>
            </a:rPr>
            <a:t>τ</a:t>
          </a:r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 =</a:t>
          </a:r>
          <a:r>
            <a:rPr lang="nb-NO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0.55su</a:t>
          </a:r>
          <a:endParaRPr lang="nb-NO" sz="1100" b="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0.7711</cdr:x>
      <cdr:y>0.42815</cdr:y>
    </cdr:from>
    <cdr:to>
      <cdr:x>0.99053</cdr:x>
      <cdr:y>0.5396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B930F2A-EFFD-4E24-C8EB-BABC455011F2}"/>
            </a:ext>
          </a:extLst>
        </cdr:cNvPr>
        <cdr:cNvSpPr txBox="1"/>
      </cdr:nvSpPr>
      <cdr:spPr>
        <a:xfrm xmlns:a="http://schemas.openxmlformats.org/drawingml/2006/main">
          <a:off x="3878036" y="1284215"/>
          <a:ext cx="1103539" cy="334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1">
              <a:solidFill>
                <a:schemeClr val="accent2"/>
              </a:solidFill>
            </a:rPr>
            <a:t>100 cyc/packet</a:t>
          </a:r>
        </a:p>
      </cdr:txBody>
    </cdr:sp>
  </cdr:relSizeAnchor>
  <cdr:relSizeAnchor xmlns:cdr="http://schemas.openxmlformats.org/drawingml/2006/chartDrawing">
    <cdr:from>
      <cdr:x>0.78083</cdr:x>
      <cdr:y>0.31544</cdr:y>
    </cdr:from>
    <cdr:to>
      <cdr:x>0.98535</cdr:x>
      <cdr:y>0.42689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2C3F6AC2-DB1E-DA02-BCD2-DD9300152F79}"/>
            </a:ext>
          </a:extLst>
        </cdr:cNvPr>
        <cdr:cNvSpPr txBox="1"/>
      </cdr:nvSpPr>
      <cdr:spPr>
        <a:xfrm xmlns:a="http://schemas.openxmlformats.org/drawingml/2006/main">
          <a:off x="3926948" y="946150"/>
          <a:ext cx="1028593" cy="334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1">
              <a:solidFill>
                <a:schemeClr val="accent3"/>
              </a:solidFill>
            </a:rPr>
            <a:t>10 cyc/packet</a:t>
          </a:r>
        </a:p>
      </cdr:txBody>
    </cdr:sp>
  </cdr:relSizeAnchor>
  <cdr:relSizeAnchor xmlns:cdr="http://schemas.openxmlformats.org/drawingml/2006/chartDrawing">
    <cdr:from>
      <cdr:x>0.75726</cdr:x>
      <cdr:y>0.70415</cdr:y>
    </cdr:from>
    <cdr:to>
      <cdr:x>0.98535</cdr:x>
      <cdr:y>0.80575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8923EBF7-AFC9-A76C-6786-EA58620F934D}"/>
            </a:ext>
          </a:extLst>
        </cdr:cNvPr>
        <cdr:cNvSpPr txBox="1"/>
      </cdr:nvSpPr>
      <cdr:spPr>
        <a:xfrm xmlns:a="http://schemas.openxmlformats.org/drawingml/2006/main">
          <a:off x="3808414" y="2112045"/>
          <a:ext cx="1147127" cy="304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1">
              <a:solidFill>
                <a:schemeClr val="accent1"/>
              </a:solidFill>
            </a:rPr>
            <a:t>1000 cyc/packet</a:t>
          </a:r>
        </a:p>
      </cdr:txBody>
    </cdr:sp>
  </cdr:relSizeAnchor>
  <cdr:relSizeAnchor xmlns:cdr="http://schemas.openxmlformats.org/drawingml/2006/chartDrawing">
    <cdr:from>
      <cdr:x>0.13131</cdr:x>
      <cdr:y>0.69017</cdr:y>
    </cdr:from>
    <cdr:to>
      <cdr:x>0.48927</cdr:x>
      <cdr:y>0.87592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E737BD92-AC08-B756-013D-8AD7BED2323D}"/>
            </a:ext>
          </a:extLst>
        </cdr:cNvPr>
        <cdr:cNvSpPr txBox="1"/>
      </cdr:nvSpPr>
      <cdr:spPr>
        <a:xfrm xmlns:a="http://schemas.openxmlformats.org/drawingml/2006/main">
          <a:off x="660400" y="2070100"/>
          <a:ext cx="1800225" cy="557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Dotted Lines : </a:t>
          </a:r>
          <a:r>
            <a:rPr lang="el-GR" sz="1100" b="0">
              <a:solidFill>
                <a:schemeClr val="tx1">
                  <a:lumMod val="65000"/>
                  <a:lumOff val="35000"/>
                </a:schemeClr>
              </a:solidFill>
            </a:rPr>
            <a:t>τ</a:t>
          </a:r>
          <a:r>
            <a:rPr lang="nb-NO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= 0.35su</a:t>
          </a:r>
        </a:p>
        <a:p xmlns:a="http://schemas.openxmlformats.org/drawingml/2006/main"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Straight Lines: </a:t>
          </a:r>
          <a:r>
            <a:rPr lang="el-GR" sz="1100" b="0">
              <a:solidFill>
                <a:schemeClr val="tx1">
                  <a:lumMod val="65000"/>
                  <a:lumOff val="35000"/>
                </a:schemeClr>
              </a:solidFill>
            </a:rPr>
            <a:t>τ</a:t>
          </a:r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 =</a:t>
          </a:r>
          <a:r>
            <a:rPr lang="nb-NO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0.55su</a:t>
          </a:r>
          <a:endParaRPr lang="nb-NO" sz="1100" b="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0.74349</cdr:x>
      <cdr:y>0.7598</cdr:y>
    </cdr:from>
    <cdr:to>
      <cdr:x>0.98486</cdr:x>
      <cdr:y>0.86397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FA69316-31DC-17E6-F2E3-F713A51D552E}"/>
            </a:ext>
          </a:extLst>
        </cdr:cNvPr>
        <cdr:cNvSpPr txBox="1"/>
      </cdr:nvSpPr>
      <cdr:spPr>
        <a:xfrm xmlns:a="http://schemas.openxmlformats.org/drawingml/2006/main">
          <a:off x="3399245" y="2439632"/>
          <a:ext cx="1103539" cy="334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1">
              <a:solidFill>
                <a:schemeClr val="accent2"/>
              </a:solidFill>
            </a:rPr>
            <a:t>100 cyc/packet</a:t>
          </a:r>
        </a:p>
      </cdr:txBody>
    </cdr:sp>
  </cdr:relSizeAnchor>
  <cdr:relSizeAnchor xmlns:cdr="http://schemas.openxmlformats.org/drawingml/2006/chartDrawing">
    <cdr:from>
      <cdr:x>0.74377</cdr:x>
      <cdr:y>0.57134</cdr:y>
    </cdr:from>
    <cdr:to>
      <cdr:x>0.96875</cdr:x>
      <cdr:y>0.67551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F0FB4222-2B3F-F7D5-C5AB-AA548B24E8DA}"/>
            </a:ext>
          </a:extLst>
        </cdr:cNvPr>
        <cdr:cNvSpPr txBox="1"/>
      </cdr:nvSpPr>
      <cdr:spPr>
        <a:xfrm xmlns:a="http://schemas.openxmlformats.org/drawingml/2006/main">
          <a:off x="3400532" y="1834508"/>
          <a:ext cx="1028593" cy="334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1">
              <a:solidFill>
                <a:schemeClr val="accent3"/>
              </a:solidFill>
            </a:rPr>
            <a:t>10 cyc/packet</a:t>
          </a:r>
        </a:p>
      </cdr:txBody>
    </cdr:sp>
  </cdr:relSizeAnchor>
  <cdr:relSizeAnchor xmlns:cdr="http://schemas.openxmlformats.org/drawingml/2006/chartDrawing">
    <cdr:from>
      <cdr:x>0.71576</cdr:x>
      <cdr:y>0.89905</cdr:y>
    </cdr:from>
    <cdr:to>
      <cdr:x>0.96667</cdr:x>
      <cdr:y>0.99401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744280B7-4BC2-B3AB-F668-706CEB7B56D5}"/>
            </a:ext>
          </a:extLst>
        </cdr:cNvPr>
        <cdr:cNvSpPr txBox="1"/>
      </cdr:nvSpPr>
      <cdr:spPr>
        <a:xfrm xmlns:a="http://schemas.openxmlformats.org/drawingml/2006/main">
          <a:off x="3272473" y="2886728"/>
          <a:ext cx="1147127" cy="304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1">
              <a:solidFill>
                <a:schemeClr val="accent1"/>
              </a:solidFill>
            </a:rPr>
            <a:t>1000 cyc/packet</a:t>
          </a:r>
        </a:p>
      </cdr:txBody>
    </cdr:sp>
  </cdr:relSizeAnchor>
  <cdr:relSizeAnchor xmlns:cdr="http://schemas.openxmlformats.org/drawingml/2006/chartDrawing">
    <cdr:from>
      <cdr:x>0.16111</cdr:x>
      <cdr:y>0.20254</cdr:y>
    </cdr:from>
    <cdr:to>
      <cdr:x>0.55486</cdr:x>
      <cdr:y>0.37648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9832AAA4-DADA-4224-BD1A-9FF28ADE07BA}"/>
            </a:ext>
          </a:extLst>
        </cdr:cNvPr>
        <cdr:cNvSpPr txBox="1"/>
      </cdr:nvSpPr>
      <cdr:spPr>
        <a:xfrm xmlns:a="http://schemas.openxmlformats.org/drawingml/2006/main">
          <a:off x="736600" y="556386"/>
          <a:ext cx="1800225" cy="477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Dotted Lines : </a:t>
          </a:r>
          <a:r>
            <a:rPr lang="el-GR" sz="1100" b="0">
              <a:solidFill>
                <a:schemeClr val="tx1">
                  <a:lumMod val="65000"/>
                  <a:lumOff val="35000"/>
                </a:schemeClr>
              </a:solidFill>
            </a:rPr>
            <a:t>τ</a:t>
          </a:r>
          <a:r>
            <a:rPr lang="nb-NO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= 0.35su</a:t>
          </a:r>
        </a:p>
        <a:p xmlns:a="http://schemas.openxmlformats.org/drawingml/2006/main"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Straight Lines: </a:t>
          </a:r>
          <a:r>
            <a:rPr lang="el-GR" sz="1100" b="0">
              <a:solidFill>
                <a:schemeClr val="tx1">
                  <a:lumMod val="65000"/>
                  <a:lumOff val="35000"/>
                </a:schemeClr>
              </a:solidFill>
            </a:rPr>
            <a:t>τ</a:t>
          </a:r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 =</a:t>
          </a:r>
          <a:r>
            <a:rPr lang="nb-NO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0.55su</a:t>
          </a:r>
          <a:endParaRPr lang="nb-NO" sz="1100" b="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0.10562</cdr:x>
      <cdr:y>0.57686</cdr:y>
    </cdr:from>
    <cdr:to>
      <cdr:x>0.30205</cdr:x>
      <cdr:y>0.64976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D5D8366-7007-FEC6-70BE-53C313A3D64A}"/>
            </a:ext>
          </a:extLst>
        </cdr:cNvPr>
        <cdr:cNvSpPr txBox="1"/>
      </cdr:nvSpPr>
      <cdr:spPr>
        <a:xfrm xmlns:a="http://schemas.openxmlformats.org/drawingml/2006/main">
          <a:off x="593172" y="2388801"/>
          <a:ext cx="1103194" cy="301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1">
              <a:solidFill>
                <a:schemeClr val="accent3"/>
              </a:solidFill>
            </a:rPr>
            <a:t>100 cyc/packet</a:t>
          </a:r>
        </a:p>
      </cdr:txBody>
    </cdr:sp>
  </cdr:relSizeAnchor>
  <cdr:relSizeAnchor xmlns:cdr="http://schemas.openxmlformats.org/drawingml/2006/chartDrawing">
    <cdr:from>
      <cdr:x>0.1057</cdr:x>
      <cdr:y>0.67622</cdr:y>
    </cdr:from>
    <cdr:to>
      <cdr:x>0.28879</cdr:x>
      <cdr:y>0.74912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8FC180B3-A4FE-90E6-6F74-9FDB6EDCDBBF}"/>
            </a:ext>
          </a:extLst>
        </cdr:cNvPr>
        <cdr:cNvSpPr txBox="1"/>
      </cdr:nvSpPr>
      <cdr:spPr>
        <a:xfrm xmlns:a="http://schemas.openxmlformats.org/drawingml/2006/main">
          <a:off x="593633" y="2800264"/>
          <a:ext cx="1028273" cy="301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1">
              <a:solidFill>
                <a:schemeClr val="accent1"/>
              </a:solidFill>
            </a:rPr>
            <a:t>10 cyc/packet</a:t>
          </a:r>
        </a:p>
      </cdr:txBody>
    </cdr:sp>
  </cdr:relSizeAnchor>
  <cdr:relSizeAnchor xmlns:cdr="http://schemas.openxmlformats.org/drawingml/2006/chartDrawing">
    <cdr:from>
      <cdr:x>0.11181</cdr:x>
      <cdr:y>0.14333</cdr:y>
    </cdr:from>
    <cdr:to>
      <cdr:x>0.31729</cdr:x>
      <cdr:y>0.21622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16EC84D8-FC13-7FA4-A511-BBDCE91E7139}"/>
            </a:ext>
          </a:extLst>
        </cdr:cNvPr>
        <cdr:cNvSpPr txBox="1"/>
      </cdr:nvSpPr>
      <cdr:spPr>
        <a:xfrm xmlns:a="http://schemas.openxmlformats.org/drawingml/2006/main">
          <a:off x="627950" y="593524"/>
          <a:ext cx="1154020" cy="301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1">
              <a:solidFill>
                <a:schemeClr val="tx1"/>
              </a:solidFill>
            </a:rPr>
            <a:t>1000 cyc/packet</a:t>
          </a:r>
        </a:p>
      </cdr:txBody>
    </cdr:sp>
  </cdr:relSizeAnchor>
  <cdr:relSizeAnchor xmlns:cdr="http://schemas.openxmlformats.org/drawingml/2006/chartDrawing">
    <cdr:from>
      <cdr:x>0.65482</cdr:x>
      <cdr:y>0.09778</cdr:y>
    </cdr:from>
    <cdr:to>
      <cdr:x>0.97525</cdr:x>
      <cdr:y>0.21951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8607B0B2-9719-3D8A-6F15-29065469676D}"/>
            </a:ext>
          </a:extLst>
        </cdr:cNvPr>
        <cdr:cNvSpPr txBox="1"/>
      </cdr:nvSpPr>
      <cdr:spPr>
        <a:xfrm xmlns:a="http://schemas.openxmlformats.org/drawingml/2006/main">
          <a:off x="3678861" y="382575"/>
          <a:ext cx="180022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Dotted Lines : </a:t>
          </a:r>
          <a:r>
            <a:rPr lang="el-GR" sz="1100" b="0">
              <a:solidFill>
                <a:schemeClr val="tx1">
                  <a:lumMod val="65000"/>
                  <a:lumOff val="35000"/>
                </a:schemeClr>
              </a:solidFill>
            </a:rPr>
            <a:t>τ</a:t>
          </a:r>
          <a:r>
            <a:rPr lang="nb-NO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= 0.35su</a:t>
          </a:r>
        </a:p>
        <a:p xmlns:a="http://schemas.openxmlformats.org/drawingml/2006/main"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Straight Lines: </a:t>
          </a:r>
          <a:r>
            <a:rPr lang="el-GR" sz="1100" b="0">
              <a:solidFill>
                <a:schemeClr val="tx1">
                  <a:lumMod val="65000"/>
                  <a:lumOff val="35000"/>
                </a:schemeClr>
              </a:solidFill>
            </a:rPr>
            <a:t>τ</a:t>
          </a:r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 =</a:t>
          </a:r>
          <a:r>
            <a:rPr lang="nb-NO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0.55su</a:t>
          </a:r>
          <a:endParaRPr lang="nb-NO" sz="1100" b="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0.33271</cdr:x>
      <cdr:y>0.08345</cdr:y>
    </cdr:from>
    <cdr:to>
      <cdr:x>0.69153</cdr:x>
      <cdr:y>0.20216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3D3A6015-DD6F-462A-8F1B-2E636AC8B5AA}"/>
            </a:ext>
          </a:extLst>
        </cdr:cNvPr>
        <cdr:cNvSpPr txBox="1"/>
      </cdr:nvSpPr>
      <cdr:spPr>
        <a:xfrm xmlns:a="http://schemas.openxmlformats.org/drawingml/2006/main">
          <a:off x="1873295" y="341801"/>
          <a:ext cx="2020302" cy="4862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0.78837</cdr:x>
      <cdr:y>0.24001</cdr:y>
    </cdr:from>
    <cdr:to>
      <cdr:x>0.97989</cdr:x>
      <cdr:y>0.31449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D5D8366-7007-FEC6-70BE-53C313A3D64A}"/>
            </a:ext>
          </a:extLst>
        </cdr:cNvPr>
        <cdr:cNvSpPr txBox="1"/>
      </cdr:nvSpPr>
      <cdr:spPr>
        <a:xfrm xmlns:a="http://schemas.openxmlformats.org/drawingml/2006/main">
          <a:off x="4542632" y="919173"/>
          <a:ext cx="1103539" cy="2852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1">
              <a:solidFill>
                <a:schemeClr val="accent2"/>
              </a:solidFill>
            </a:rPr>
            <a:t>100 cyc/packet</a:t>
          </a:r>
        </a:p>
      </cdr:txBody>
    </cdr:sp>
  </cdr:relSizeAnchor>
  <cdr:relSizeAnchor xmlns:cdr="http://schemas.openxmlformats.org/drawingml/2006/chartDrawing">
    <cdr:from>
      <cdr:x>0.79031</cdr:x>
      <cdr:y>0.28502</cdr:y>
    </cdr:from>
    <cdr:to>
      <cdr:x>0.96882</cdr:x>
      <cdr:y>0.35949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8FC180B3-A4FE-90E6-6F74-9FDB6EDCDBBF}"/>
            </a:ext>
          </a:extLst>
        </cdr:cNvPr>
        <cdr:cNvSpPr txBox="1"/>
      </cdr:nvSpPr>
      <cdr:spPr>
        <a:xfrm xmlns:a="http://schemas.openxmlformats.org/drawingml/2006/main">
          <a:off x="4553812" y="1091535"/>
          <a:ext cx="1028593" cy="2852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1">
              <a:solidFill>
                <a:schemeClr val="accent3"/>
              </a:solidFill>
            </a:rPr>
            <a:t>10 cyc/packet</a:t>
          </a:r>
        </a:p>
      </cdr:txBody>
    </cdr:sp>
  </cdr:relSizeAnchor>
  <cdr:relSizeAnchor xmlns:cdr="http://schemas.openxmlformats.org/drawingml/2006/chartDrawing">
    <cdr:from>
      <cdr:x>0.79068</cdr:x>
      <cdr:y>0.18653</cdr:y>
    </cdr:from>
    <cdr:to>
      <cdr:x>0.99103</cdr:x>
      <cdr:y>0.261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16EC84D8-FC13-7FA4-A511-BBDCE91E7139}"/>
            </a:ext>
          </a:extLst>
        </cdr:cNvPr>
        <cdr:cNvSpPr txBox="1"/>
      </cdr:nvSpPr>
      <cdr:spPr>
        <a:xfrm xmlns:a="http://schemas.openxmlformats.org/drawingml/2006/main">
          <a:off x="4555952" y="714339"/>
          <a:ext cx="1154431" cy="2852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1">
              <a:solidFill>
                <a:schemeClr val="accent1"/>
              </a:solidFill>
            </a:rPr>
            <a:t>1000 cyc/packet</a:t>
          </a:r>
        </a:p>
      </cdr:txBody>
    </cdr:sp>
  </cdr:relSizeAnchor>
  <cdr:relSizeAnchor xmlns:cdr="http://schemas.openxmlformats.org/drawingml/2006/chartDrawing">
    <cdr:from>
      <cdr:x>0.12026</cdr:x>
      <cdr:y>0.81251</cdr:y>
    </cdr:from>
    <cdr:to>
      <cdr:x>0.43268</cdr:x>
      <cdr:y>0.93687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8607B0B2-9719-3D8A-6F15-29065469676D}"/>
            </a:ext>
          </a:extLst>
        </cdr:cNvPr>
        <cdr:cNvSpPr txBox="1"/>
      </cdr:nvSpPr>
      <cdr:spPr>
        <a:xfrm xmlns:a="http://schemas.openxmlformats.org/drawingml/2006/main">
          <a:off x="692935" y="3111648"/>
          <a:ext cx="180022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Dotted Lines : </a:t>
          </a:r>
          <a:r>
            <a:rPr lang="el-GR" sz="1100" b="0">
              <a:solidFill>
                <a:schemeClr val="tx1">
                  <a:lumMod val="65000"/>
                  <a:lumOff val="35000"/>
                </a:schemeClr>
              </a:solidFill>
            </a:rPr>
            <a:t>τ</a:t>
          </a:r>
          <a:r>
            <a:rPr lang="nb-NO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= 0.35su</a:t>
          </a:r>
        </a:p>
        <a:p xmlns:a="http://schemas.openxmlformats.org/drawingml/2006/main"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Straight Lines: </a:t>
          </a:r>
          <a:r>
            <a:rPr lang="el-GR" sz="1100" b="0">
              <a:solidFill>
                <a:schemeClr val="tx1">
                  <a:lumMod val="65000"/>
                  <a:lumOff val="35000"/>
                </a:schemeClr>
              </a:solidFill>
            </a:rPr>
            <a:t>τ</a:t>
          </a:r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 =</a:t>
          </a:r>
          <a:r>
            <a:rPr lang="nb-NO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0.55su</a:t>
          </a:r>
          <a:endParaRPr lang="nb-NO" sz="1100" b="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457200</xdr:colOff>
      <xdr:row>24</xdr:row>
      <xdr:rowOff>8572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FEAE356-C028-40DC-8518-24E0733FB658}"/>
            </a:ext>
          </a:extLst>
        </xdr:cNvPr>
        <xdr:cNvSpPr txBox="1"/>
      </xdr:nvSpPr>
      <xdr:spPr>
        <a:xfrm>
          <a:off x="15697200" y="489489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twoCellAnchor>
    <xdr:from>
      <xdr:col>1</xdr:col>
      <xdr:colOff>238441</xdr:colOff>
      <xdr:row>7</xdr:row>
      <xdr:rowOff>154305</xdr:rowOff>
    </xdr:from>
    <xdr:to>
      <xdr:col>9</xdr:col>
      <xdr:colOff>116204</xdr:colOff>
      <xdr:row>27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D5F0A7-3200-485B-8903-39C2A3ED5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347980</xdr:colOff>
      <xdr:row>11</xdr:row>
      <xdr:rowOff>22542</xdr:rowOff>
    </xdr:from>
    <xdr:to>
      <xdr:col>15</xdr:col>
      <xdr:colOff>344171</xdr:colOff>
      <xdr:row>27</xdr:row>
      <xdr:rowOff>129540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889F58-30D2-0A51-56BA-EBAF4A120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0.79872</cdr:x>
      <cdr:y>0.21004</cdr:y>
    </cdr:from>
    <cdr:to>
      <cdr:x>1</cdr:x>
      <cdr:y>0.30423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6359B3E-9CD3-A877-7CDF-BE5250BE4B16}"/>
            </a:ext>
          </a:extLst>
        </cdr:cNvPr>
        <cdr:cNvSpPr txBox="1"/>
      </cdr:nvSpPr>
      <cdr:spPr>
        <a:xfrm xmlns:a="http://schemas.openxmlformats.org/drawingml/2006/main">
          <a:off x="4379052" y="635192"/>
          <a:ext cx="1103539" cy="2848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 b="1">
              <a:solidFill>
                <a:schemeClr val="accent3"/>
              </a:solidFill>
            </a:rPr>
            <a:t>100 cyc/packet</a:t>
          </a:r>
        </a:p>
      </cdr:txBody>
    </cdr:sp>
  </cdr:relSizeAnchor>
  <cdr:relSizeAnchor xmlns:cdr="http://schemas.openxmlformats.org/drawingml/2006/chartDrawing">
    <cdr:from>
      <cdr:x>0.80857</cdr:x>
      <cdr:y>0.50023</cdr:y>
    </cdr:from>
    <cdr:to>
      <cdr:x>0.99618</cdr:x>
      <cdr:y>0.59442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0BA50BC-C3DE-B591-9A16-C190FEFE2977}"/>
            </a:ext>
          </a:extLst>
        </cdr:cNvPr>
        <cdr:cNvSpPr txBox="1"/>
      </cdr:nvSpPr>
      <cdr:spPr>
        <a:xfrm xmlns:a="http://schemas.openxmlformats.org/drawingml/2006/main">
          <a:off x="4433041" y="1512795"/>
          <a:ext cx="1028593" cy="2848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1">
              <a:solidFill>
                <a:schemeClr val="accent1">
                  <a:lumMod val="75000"/>
                </a:schemeClr>
              </a:solidFill>
            </a:rPr>
            <a:t>10 cyc/packet</a:t>
          </a:r>
        </a:p>
      </cdr:txBody>
    </cdr:sp>
  </cdr:relSizeAnchor>
  <cdr:relSizeAnchor xmlns:cdr="http://schemas.openxmlformats.org/drawingml/2006/chartDrawing">
    <cdr:from>
      <cdr:x>0.78944</cdr:x>
      <cdr:y>0.02929</cdr:y>
    </cdr:from>
    <cdr:to>
      <cdr:x>1</cdr:x>
      <cdr:y>0.12348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A4C5BED-F36D-52C8-8FC6-FF77A7500785}"/>
            </a:ext>
          </a:extLst>
        </cdr:cNvPr>
        <cdr:cNvSpPr txBox="1"/>
      </cdr:nvSpPr>
      <cdr:spPr>
        <a:xfrm xmlns:a="http://schemas.openxmlformats.org/drawingml/2006/main">
          <a:off x="4328159" y="88573"/>
          <a:ext cx="1154431" cy="2848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1">
              <a:solidFill>
                <a:schemeClr val="tx1"/>
              </a:solidFill>
            </a:rPr>
            <a:t>1000 cyc/packet</a:t>
          </a:r>
        </a:p>
      </cdr:txBody>
    </cdr:sp>
  </cdr:relSizeAnchor>
  <cdr:relSizeAnchor xmlns:cdr="http://schemas.openxmlformats.org/drawingml/2006/chartDrawing">
    <cdr:from>
      <cdr:x>0.13169</cdr:x>
      <cdr:y>0.05757</cdr:y>
    </cdr:from>
    <cdr:to>
      <cdr:x>0.46004</cdr:x>
      <cdr:y>0.21485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BFAA342B-8087-881E-E514-2849528020B9}"/>
            </a:ext>
          </a:extLst>
        </cdr:cNvPr>
        <cdr:cNvSpPr txBox="1"/>
      </cdr:nvSpPr>
      <cdr:spPr>
        <a:xfrm xmlns:a="http://schemas.openxmlformats.org/drawingml/2006/main">
          <a:off x="721995" y="174308"/>
          <a:ext cx="180022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Dotted Lines : </a:t>
          </a:r>
          <a:r>
            <a:rPr lang="el-GR" sz="1100" b="0">
              <a:solidFill>
                <a:schemeClr val="tx1">
                  <a:lumMod val="65000"/>
                  <a:lumOff val="35000"/>
                </a:schemeClr>
              </a:solidFill>
            </a:rPr>
            <a:t>τ</a:t>
          </a:r>
          <a:r>
            <a:rPr lang="nb-NO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= 0.35su</a:t>
          </a:r>
        </a:p>
        <a:p xmlns:a="http://schemas.openxmlformats.org/drawingml/2006/main"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Straight Lines: </a:t>
          </a:r>
          <a:r>
            <a:rPr lang="el-GR" sz="1100" b="0">
              <a:solidFill>
                <a:schemeClr val="tx1">
                  <a:lumMod val="65000"/>
                  <a:lumOff val="35000"/>
                </a:schemeClr>
              </a:solidFill>
            </a:rPr>
            <a:t>τ</a:t>
          </a:r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 =</a:t>
          </a:r>
          <a:r>
            <a:rPr lang="nb-NO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0.55su</a:t>
          </a:r>
          <a:endParaRPr lang="nb-NO" sz="1100" b="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43496</xdr:colOff>
      <xdr:row>9</xdr:row>
      <xdr:rowOff>139701</xdr:rowOff>
    </xdr:from>
    <xdr:to>
      <xdr:col>14</xdr:col>
      <xdr:colOff>514350</xdr:colOff>
      <xdr:row>29</xdr:row>
      <xdr:rowOff>165101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158C95A-AF5F-4F1C-B7F4-24A2BDEF7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0.09997</cdr:x>
      <cdr:y>0.07666</cdr:y>
    </cdr:from>
    <cdr:to>
      <cdr:x>0.42388</cdr:x>
      <cdr:y>0.22231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2571F41-48F3-3FE9-9F17-D2D47235356E}"/>
            </a:ext>
          </a:extLst>
        </cdr:cNvPr>
        <cdr:cNvSpPr txBox="1"/>
      </cdr:nvSpPr>
      <cdr:spPr>
        <a:xfrm xmlns:a="http://schemas.openxmlformats.org/drawingml/2006/main">
          <a:off x="555625" y="250973"/>
          <a:ext cx="1800225" cy="4768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Dotted Lines : </a:t>
          </a:r>
          <a:r>
            <a:rPr lang="el-GR" sz="1100" b="0">
              <a:solidFill>
                <a:schemeClr val="tx1">
                  <a:lumMod val="65000"/>
                  <a:lumOff val="35000"/>
                </a:schemeClr>
              </a:solidFill>
            </a:rPr>
            <a:t>τ</a:t>
          </a:r>
          <a:r>
            <a:rPr lang="nb-NO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= 0.35su</a:t>
          </a:r>
        </a:p>
        <a:p xmlns:a="http://schemas.openxmlformats.org/drawingml/2006/main"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Straight Lines: </a:t>
          </a:r>
          <a:r>
            <a:rPr lang="el-GR" sz="1100" b="0">
              <a:solidFill>
                <a:schemeClr val="tx1">
                  <a:lumMod val="65000"/>
                  <a:lumOff val="35000"/>
                </a:schemeClr>
              </a:solidFill>
            </a:rPr>
            <a:t>τ</a:t>
          </a:r>
          <a:r>
            <a:rPr lang="nb-NO" sz="1100" b="0">
              <a:solidFill>
                <a:schemeClr val="tx1">
                  <a:lumMod val="65000"/>
                  <a:lumOff val="35000"/>
                </a:schemeClr>
              </a:solidFill>
            </a:rPr>
            <a:t> =</a:t>
          </a:r>
          <a:r>
            <a:rPr lang="nb-NO" sz="1100" b="0" baseline="0">
              <a:solidFill>
                <a:schemeClr val="tx1">
                  <a:lumMod val="65000"/>
                  <a:lumOff val="35000"/>
                </a:schemeClr>
              </a:solidFill>
            </a:rPr>
            <a:t> 0.55su</a:t>
          </a:r>
          <a:endParaRPr lang="nb-NO" sz="1100" b="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330200</xdr:colOff>
      <xdr:row>11</xdr:row>
      <xdr:rowOff>7937</xdr:rowOff>
    </xdr:from>
    <xdr:to>
      <xdr:col>20</xdr:col>
      <xdr:colOff>25400</xdr:colOff>
      <xdr:row>25</xdr:row>
      <xdr:rowOff>84137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2AA55B-EF4B-D8DD-3A15-A1E43185C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897B-2BF5-42C5-98DD-D537AA9F0CF2}">
  <dimension ref="A1:W16"/>
  <sheetViews>
    <sheetView zoomScale="96" zoomScaleNormal="96" workbookViewId="0">
      <selection activeCell="L33" sqref="L33"/>
    </sheetView>
  </sheetViews>
  <sheetFormatPr defaultRowHeight="14.5" x14ac:dyDescent="0.35"/>
  <cols>
    <col min="18" max="18" width="10.453125" customWidth="1"/>
    <col min="20" max="20" width="8.81640625" customWidth="1"/>
  </cols>
  <sheetData>
    <row r="1" spans="1:23" ht="15" thickBot="1" x14ac:dyDescent="0.4">
      <c r="A1" s="140" t="s">
        <v>34</v>
      </c>
      <c r="B1" s="141"/>
      <c r="C1" s="141"/>
      <c r="D1" s="141"/>
      <c r="E1" s="141"/>
      <c r="F1" s="141"/>
      <c r="G1" s="141"/>
      <c r="H1" s="142"/>
      <c r="I1" s="139" t="s">
        <v>29</v>
      </c>
      <c r="J1" s="137"/>
      <c r="K1" s="137"/>
      <c r="L1" s="137"/>
      <c r="M1" s="137"/>
      <c r="N1" s="137"/>
      <c r="O1" s="137"/>
      <c r="P1" s="138"/>
      <c r="Q1" s="129" t="s">
        <v>31</v>
      </c>
      <c r="R1" s="130"/>
      <c r="S1" s="130"/>
      <c r="T1" s="130"/>
      <c r="U1" s="130"/>
      <c r="V1" s="131"/>
    </row>
    <row r="2" spans="1:23" ht="15" thickBot="1" x14ac:dyDescent="0.4">
      <c r="A2" s="3"/>
      <c r="B2" s="4"/>
      <c r="C2" s="143" t="s">
        <v>1</v>
      </c>
      <c r="D2" s="143"/>
      <c r="E2" s="144"/>
      <c r="F2" s="145" t="s">
        <v>3</v>
      </c>
      <c r="G2" s="143"/>
      <c r="H2" s="144"/>
      <c r="I2" s="16"/>
      <c r="J2" s="19"/>
      <c r="K2" s="134" t="s">
        <v>1</v>
      </c>
      <c r="L2" s="134"/>
      <c r="M2" s="135"/>
      <c r="N2" s="136" t="s">
        <v>3</v>
      </c>
      <c r="O2" s="134"/>
      <c r="P2" s="135"/>
      <c r="Q2" s="109"/>
      <c r="R2" s="110"/>
      <c r="S2" s="125" t="s">
        <v>1</v>
      </c>
      <c r="T2" s="126"/>
      <c r="U2" s="109" t="s">
        <v>3</v>
      </c>
      <c r="V2" s="111"/>
    </row>
    <row r="3" spans="1:23" ht="15" customHeight="1" thickBot="1" x14ac:dyDescent="0.4">
      <c r="A3" s="5"/>
      <c r="B3" s="5" t="s">
        <v>2</v>
      </c>
      <c r="C3" s="6">
        <v>10</v>
      </c>
      <c r="D3" s="6">
        <v>100</v>
      </c>
      <c r="E3" s="4">
        <v>1000</v>
      </c>
      <c r="F3" s="3">
        <v>10</v>
      </c>
      <c r="G3" s="6">
        <v>100</v>
      </c>
      <c r="H3" s="4">
        <v>1000</v>
      </c>
      <c r="I3" s="25"/>
      <c r="J3" s="25" t="s">
        <v>2</v>
      </c>
      <c r="K3" s="18">
        <v>10</v>
      </c>
      <c r="L3" s="18">
        <v>100</v>
      </c>
      <c r="M3" s="19">
        <v>1000</v>
      </c>
      <c r="N3" s="16">
        <v>10</v>
      </c>
      <c r="O3" s="18">
        <v>100</v>
      </c>
      <c r="P3" s="19">
        <v>1000</v>
      </c>
      <c r="Q3" s="112"/>
      <c r="R3" s="98" t="s">
        <v>2</v>
      </c>
      <c r="S3" s="99">
        <v>10</v>
      </c>
      <c r="T3" s="99">
        <v>50</v>
      </c>
      <c r="U3" s="112">
        <v>10</v>
      </c>
      <c r="V3" s="100">
        <v>50</v>
      </c>
    </row>
    <row r="4" spans="1:23" ht="14.5" customHeight="1" x14ac:dyDescent="0.35">
      <c r="A4" s="146" t="s">
        <v>0</v>
      </c>
      <c r="B4" s="7">
        <v>1</v>
      </c>
      <c r="C4" s="8">
        <v>0.75</v>
      </c>
      <c r="D4" s="8">
        <v>9</v>
      </c>
      <c r="E4" s="9">
        <v>15.1</v>
      </c>
      <c r="F4" s="10">
        <v>5.8000000000000003E-2</v>
      </c>
      <c r="G4" s="8">
        <v>6.0999999999999999E-2</v>
      </c>
      <c r="H4" s="9">
        <v>9.4E-2</v>
      </c>
      <c r="I4" s="132" t="s">
        <v>0</v>
      </c>
      <c r="J4" s="21">
        <v>1</v>
      </c>
      <c r="K4" s="22">
        <v>13.6</v>
      </c>
      <c r="L4" s="22">
        <v>22</v>
      </c>
      <c r="M4" s="23">
        <v>58.7</v>
      </c>
      <c r="N4" s="20">
        <v>0.2</v>
      </c>
      <c r="O4" s="22">
        <v>0.224</v>
      </c>
      <c r="P4" s="23">
        <v>0.89600000000000002</v>
      </c>
      <c r="Q4" s="74" t="s">
        <v>0</v>
      </c>
      <c r="R4" s="101">
        <v>1</v>
      </c>
      <c r="S4" s="109">
        <v>22.2</v>
      </c>
      <c r="T4" s="122">
        <v>57</v>
      </c>
      <c r="U4" s="109">
        <v>0.494346872527265</v>
      </c>
      <c r="V4" s="123">
        <v>0.70299999999999996</v>
      </c>
    </row>
    <row r="5" spans="1:23" x14ac:dyDescent="0.35">
      <c r="A5" s="146"/>
      <c r="B5" s="7">
        <v>2</v>
      </c>
      <c r="C5" s="8">
        <v>0.5</v>
      </c>
      <c r="D5" s="8">
        <v>4</v>
      </c>
      <c r="E5" s="9">
        <v>11.3</v>
      </c>
      <c r="F5" s="10">
        <v>5.0999999999999997E-2</v>
      </c>
      <c r="G5" s="8">
        <v>5.1999999999999998E-2</v>
      </c>
      <c r="H5" s="9">
        <v>8.2000000000000003E-2</v>
      </c>
      <c r="I5" s="132"/>
      <c r="J5" s="21">
        <v>2</v>
      </c>
      <c r="K5" s="22">
        <v>4.8</v>
      </c>
      <c r="L5" s="22">
        <v>10.4</v>
      </c>
      <c r="M5" s="23">
        <v>14.6</v>
      </c>
      <c r="N5" s="20">
        <v>0.13600000000000001</v>
      </c>
      <c r="O5" s="22">
        <v>0.159</v>
      </c>
      <c r="P5" s="23">
        <v>0.20599999999999999</v>
      </c>
      <c r="Q5" s="74"/>
      <c r="R5" s="101">
        <v>2</v>
      </c>
      <c r="S5" s="74">
        <v>12.4651884160136</v>
      </c>
      <c r="T5" s="63">
        <v>22.4</v>
      </c>
      <c r="U5" s="74">
        <v>0.30288687128453101</v>
      </c>
      <c r="V5" s="60">
        <v>0.40100000000000002</v>
      </c>
    </row>
    <row r="6" spans="1:23" x14ac:dyDescent="0.35">
      <c r="A6" s="146"/>
      <c r="B6" s="7">
        <v>3</v>
      </c>
      <c r="C6" s="8">
        <v>0.6</v>
      </c>
      <c r="D6" s="8">
        <v>2.1</v>
      </c>
      <c r="E6" s="9">
        <v>7.3</v>
      </c>
      <c r="F6" s="10">
        <v>4.8000000000000001E-2</v>
      </c>
      <c r="G6" s="8">
        <v>4.3999999999999997E-2</v>
      </c>
      <c r="H6" s="9">
        <v>6.5000000000000002E-2</v>
      </c>
      <c r="I6" s="132"/>
      <c r="J6" s="21">
        <v>3</v>
      </c>
      <c r="K6" s="22">
        <v>2.7</v>
      </c>
      <c r="L6" s="22">
        <v>9.1999999999999993</v>
      </c>
      <c r="M6" s="23">
        <v>11.3</v>
      </c>
      <c r="N6" s="20">
        <v>0.114</v>
      </c>
      <c r="O6" s="22">
        <v>0.14699999999999999</v>
      </c>
      <c r="P6" s="23">
        <v>0.14199999999999999</v>
      </c>
      <c r="Q6" s="74"/>
      <c r="R6" s="101">
        <v>3</v>
      </c>
      <c r="S6" s="74">
        <v>9.84</v>
      </c>
      <c r="T6" s="63">
        <v>12</v>
      </c>
      <c r="U6" s="74">
        <v>0.24914999999999998</v>
      </c>
      <c r="V6" s="60">
        <v>0.26</v>
      </c>
    </row>
    <row r="7" spans="1:23" ht="14.5" customHeight="1" x14ac:dyDescent="0.35">
      <c r="A7" s="146"/>
      <c r="B7" s="7">
        <v>4</v>
      </c>
      <c r="C7" s="8">
        <v>0.6</v>
      </c>
      <c r="D7" s="8">
        <v>2</v>
      </c>
      <c r="E7" s="9">
        <v>6.3</v>
      </c>
      <c r="F7" s="10">
        <v>4.8000000000000001E-2</v>
      </c>
      <c r="G7" s="8">
        <v>4.1000000000000002E-2</v>
      </c>
      <c r="H7" s="9">
        <v>6.0999999999999999E-2</v>
      </c>
      <c r="I7" s="132"/>
      <c r="J7" s="21">
        <v>4</v>
      </c>
      <c r="K7" s="22">
        <v>2.5</v>
      </c>
      <c r="L7" s="22">
        <v>6.2</v>
      </c>
      <c r="M7" s="23">
        <v>6.9</v>
      </c>
      <c r="N7" s="20">
        <v>0.105</v>
      </c>
      <c r="O7" s="22">
        <v>0.13800000000000001</v>
      </c>
      <c r="P7" s="23">
        <v>0.123</v>
      </c>
      <c r="Q7" s="74"/>
      <c r="R7" s="101">
        <v>4</v>
      </c>
      <c r="S7" s="74">
        <v>5.4</v>
      </c>
      <c r="T7" s="63">
        <v>7</v>
      </c>
      <c r="U7" s="74">
        <v>0.20399999999999999</v>
      </c>
      <c r="V7" s="60">
        <v>0.22500000000000001</v>
      </c>
    </row>
    <row r="8" spans="1:23" ht="15" thickBot="1" x14ac:dyDescent="0.4">
      <c r="A8" s="147"/>
      <c r="B8" s="5">
        <v>5</v>
      </c>
      <c r="C8" s="11">
        <v>0.7</v>
      </c>
      <c r="D8" s="11">
        <v>0.4</v>
      </c>
      <c r="E8" s="12">
        <v>4.3</v>
      </c>
      <c r="F8" s="13">
        <v>5.7000000000000002E-2</v>
      </c>
      <c r="G8" s="11">
        <v>3.7999999999999999E-2</v>
      </c>
      <c r="H8" s="12">
        <v>5.8000000000000003E-2</v>
      </c>
      <c r="I8" s="133"/>
      <c r="J8" s="25">
        <v>5</v>
      </c>
      <c r="K8" s="26">
        <v>1.3</v>
      </c>
      <c r="L8" s="26">
        <v>3.5</v>
      </c>
      <c r="M8" s="27">
        <v>5.93</v>
      </c>
      <c r="N8" s="24">
        <v>9.6000000000000002E-2</v>
      </c>
      <c r="O8" s="26">
        <v>0.105</v>
      </c>
      <c r="P8" s="27">
        <v>0.114</v>
      </c>
      <c r="Q8" s="75"/>
      <c r="R8" s="102">
        <v>5</v>
      </c>
      <c r="S8" s="75">
        <v>2.5</v>
      </c>
      <c r="T8" s="61">
        <v>5</v>
      </c>
      <c r="U8" s="75">
        <v>0.192152114374885</v>
      </c>
      <c r="V8" s="64">
        <v>0.21099999999999999</v>
      </c>
    </row>
    <row r="9" spans="1:23" ht="15" thickBot="1" x14ac:dyDescent="0.4">
      <c r="A9" s="29"/>
      <c r="B9" s="15"/>
      <c r="C9" s="141" t="s">
        <v>28</v>
      </c>
      <c r="D9" s="141"/>
      <c r="E9" s="142"/>
      <c r="F9" s="29"/>
      <c r="G9" s="29"/>
      <c r="H9" s="29"/>
      <c r="I9" s="29"/>
      <c r="J9" s="17"/>
      <c r="K9" s="137" t="s">
        <v>28</v>
      </c>
      <c r="L9" s="137"/>
      <c r="M9" s="138"/>
      <c r="N9" s="29"/>
      <c r="O9" s="29"/>
      <c r="P9" s="29"/>
      <c r="Q9" s="29"/>
      <c r="R9" s="112"/>
      <c r="S9" s="127" t="s">
        <v>30</v>
      </c>
      <c r="T9" s="128"/>
      <c r="U9" s="28"/>
      <c r="V9" s="29"/>
      <c r="W9" s="29"/>
    </row>
    <row r="10" spans="1:23" x14ac:dyDescent="0.35">
      <c r="A10" s="29"/>
      <c r="B10" s="7">
        <v>1</v>
      </c>
      <c r="C10" s="8">
        <f>C4/100</f>
        <v>7.4999999999999997E-3</v>
      </c>
      <c r="D10" s="8">
        <f>D4/100</f>
        <v>0.09</v>
      </c>
      <c r="E10" s="9">
        <f>E4/100</f>
        <v>0.151</v>
      </c>
      <c r="F10" s="29"/>
      <c r="G10" s="29"/>
      <c r="H10" s="29"/>
      <c r="I10" s="29"/>
      <c r="J10" s="21">
        <v>1</v>
      </c>
      <c r="K10" s="22">
        <f>K4/100</f>
        <v>0.13600000000000001</v>
      </c>
      <c r="L10" s="22">
        <f>L4/100</f>
        <v>0.22</v>
      </c>
      <c r="M10" s="23">
        <f>M4/100</f>
        <v>0.58700000000000008</v>
      </c>
      <c r="N10" s="29"/>
      <c r="O10" s="29"/>
      <c r="P10" s="29"/>
      <c r="Q10" s="29"/>
      <c r="R10" s="74">
        <v>1</v>
      </c>
      <c r="S10" s="74">
        <f>S4/100</f>
        <v>0.222</v>
      </c>
      <c r="T10" s="60">
        <f>T4/100</f>
        <v>0.56999999999999995</v>
      </c>
      <c r="U10" s="29"/>
      <c r="V10" s="29"/>
      <c r="W10" s="29"/>
    </row>
    <row r="11" spans="1:23" x14ac:dyDescent="0.35">
      <c r="A11" s="29"/>
      <c r="B11" s="7">
        <v>2</v>
      </c>
      <c r="C11" s="8">
        <f t="shared" ref="C11:E11" si="0">C5/100</f>
        <v>5.0000000000000001E-3</v>
      </c>
      <c r="D11" s="8">
        <f t="shared" si="0"/>
        <v>0.04</v>
      </c>
      <c r="E11" s="9">
        <f t="shared" si="0"/>
        <v>0.113</v>
      </c>
      <c r="F11" s="29"/>
      <c r="G11" s="29"/>
      <c r="H11" s="29"/>
      <c r="I11" s="29"/>
      <c r="J11" s="21">
        <v>2</v>
      </c>
      <c r="K11" s="22">
        <f t="shared" ref="K11:M14" si="1">K5/100</f>
        <v>4.8000000000000001E-2</v>
      </c>
      <c r="L11" s="22">
        <f t="shared" si="1"/>
        <v>0.10400000000000001</v>
      </c>
      <c r="M11" s="23">
        <f t="shared" si="1"/>
        <v>0.14599999999999999</v>
      </c>
      <c r="N11" s="29"/>
      <c r="O11" s="29"/>
      <c r="P11" s="29"/>
      <c r="Q11" s="29"/>
      <c r="R11" s="74">
        <v>2</v>
      </c>
      <c r="S11" s="74">
        <f t="shared" ref="S11:T14" si="2">S5/100</f>
        <v>0.12465188416013601</v>
      </c>
      <c r="T11" s="60">
        <f t="shared" si="2"/>
        <v>0.22399999999999998</v>
      </c>
      <c r="U11" s="29"/>
      <c r="V11" s="29"/>
      <c r="W11" s="29"/>
    </row>
    <row r="12" spans="1:23" x14ac:dyDescent="0.35">
      <c r="A12" s="29"/>
      <c r="B12" s="7">
        <v>3</v>
      </c>
      <c r="C12" s="8">
        <f t="shared" ref="C12:E12" si="3">C6/100</f>
        <v>6.0000000000000001E-3</v>
      </c>
      <c r="D12" s="8">
        <f t="shared" si="3"/>
        <v>2.1000000000000001E-2</v>
      </c>
      <c r="E12" s="9">
        <f t="shared" si="3"/>
        <v>7.2999999999999995E-2</v>
      </c>
      <c r="F12" s="29"/>
      <c r="G12" s="29"/>
      <c r="H12" s="29"/>
      <c r="I12" s="29"/>
      <c r="J12" s="21">
        <v>3</v>
      </c>
      <c r="K12" s="22">
        <f t="shared" si="1"/>
        <v>2.7000000000000003E-2</v>
      </c>
      <c r="L12" s="22">
        <f t="shared" si="1"/>
        <v>9.1999999999999998E-2</v>
      </c>
      <c r="M12" s="23">
        <f t="shared" si="1"/>
        <v>0.113</v>
      </c>
      <c r="N12" s="29"/>
      <c r="O12" s="29"/>
      <c r="P12" s="29"/>
      <c r="Q12" s="29"/>
      <c r="R12" s="74">
        <v>3</v>
      </c>
      <c r="S12" s="74">
        <f t="shared" si="2"/>
        <v>9.8400000000000001E-2</v>
      </c>
      <c r="T12" s="60">
        <f t="shared" si="2"/>
        <v>0.12</v>
      </c>
      <c r="U12" s="29"/>
      <c r="V12" s="29"/>
      <c r="W12" s="29"/>
    </row>
    <row r="13" spans="1:23" x14ac:dyDescent="0.35">
      <c r="A13" s="29"/>
      <c r="B13" s="7">
        <v>4</v>
      </c>
      <c r="C13" s="8">
        <f t="shared" ref="C13:E13" si="4">C7/100</f>
        <v>6.0000000000000001E-3</v>
      </c>
      <c r="D13" s="8">
        <f t="shared" si="4"/>
        <v>0.02</v>
      </c>
      <c r="E13" s="9">
        <f t="shared" si="4"/>
        <v>6.3E-2</v>
      </c>
      <c r="F13" s="29"/>
      <c r="G13" s="29"/>
      <c r="H13" s="29"/>
      <c r="I13" s="29"/>
      <c r="J13" s="21">
        <v>4</v>
      </c>
      <c r="K13" s="22">
        <f t="shared" si="1"/>
        <v>2.5000000000000001E-2</v>
      </c>
      <c r="L13" s="22">
        <f t="shared" si="1"/>
        <v>6.2E-2</v>
      </c>
      <c r="M13" s="23">
        <f t="shared" si="1"/>
        <v>6.9000000000000006E-2</v>
      </c>
      <c r="N13" s="29"/>
      <c r="O13" s="29"/>
      <c r="P13" s="29"/>
      <c r="Q13" s="29"/>
      <c r="R13" s="74">
        <v>4</v>
      </c>
      <c r="S13" s="74">
        <f t="shared" si="2"/>
        <v>5.4000000000000006E-2</v>
      </c>
      <c r="T13" s="60">
        <f t="shared" si="2"/>
        <v>7.0000000000000007E-2</v>
      </c>
      <c r="U13" s="29"/>
      <c r="V13" s="29"/>
      <c r="W13" s="29"/>
    </row>
    <row r="14" spans="1:23" ht="15" thickBot="1" x14ac:dyDescent="0.4">
      <c r="A14" s="29"/>
      <c r="B14" s="5">
        <v>5</v>
      </c>
      <c r="C14" s="11">
        <f t="shared" ref="C14:E14" si="5">C8/100</f>
        <v>6.9999999999999993E-3</v>
      </c>
      <c r="D14" s="11">
        <f t="shared" si="5"/>
        <v>4.0000000000000001E-3</v>
      </c>
      <c r="E14" s="12">
        <f t="shared" si="5"/>
        <v>4.2999999999999997E-2</v>
      </c>
      <c r="F14" s="29"/>
      <c r="G14" s="29"/>
      <c r="H14" s="29"/>
      <c r="I14" s="29"/>
      <c r="J14" s="25">
        <v>5</v>
      </c>
      <c r="K14" s="26">
        <f t="shared" si="1"/>
        <v>1.3000000000000001E-2</v>
      </c>
      <c r="L14" s="26">
        <f t="shared" si="1"/>
        <v>3.5000000000000003E-2</v>
      </c>
      <c r="M14" s="27">
        <f t="shared" si="1"/>
        <v>5.9299999999999999E-2</v>
      </c>
      <c r="N14" s="29"/>
      <c r="O14" s="29"/>
      <c r="P14" s="29"/>
      <c r="Q14" s="29"/>
      <c r="R14" s="75">
        <v>5</v>
      </c>
      <c r="S14" s="75">
        <f t="shared" si="2"/>
        <v>2.5000000000000001E-2</v>
      </c>
      <c r="T14" s="64">
        <f t="shared" si="2"/>
        <v>0.05</v>
      </c>
      <c r="U14" s="29"/>
      <c r="V14" s="29"/>
      <c r="W14" s="29"/>
    </row>
    <row r="15" spans="1:23" x14ac:dyDescent="0.35">
      <c r="A15" s="29"/>
      <c r="F15" s="29"/>
      <c r="G15" s="29"/>
      <c r="H15" s="29"/>
      <c r="I15" s="29"/>
      <c r="K15" s="124"/>
      <c r="L15" s="124"/>
      <c r="M15" s="124"/>
      <c r="U15" s="29"/>
      <c r="V15" s="29"/>
      <c r="W15" s="29"/>
    </row>
    <row r="16" spans="1:23" x14ac:dyDescent="0.35">
      <c r="A16" s="29"/>
    </row>
  </sheetData>
  <mergeCells count="14">
    <mergeCell ref="A1:H1"/>
    <mergeCell ref="C2:E2"/>
    <mergeCell ref="F2:H2"/>
    <mergeCell ref="A4:A8"/>
    <mergeCell ref="C9:E9"/>
    <mergeCell ref="K15:M15"/>
    <mergeCell ref="S2:T2"/>
    <mergeCell ref="S9:T9"/>
    <mergeCell ref="Q1:V1"/>
    <mergeCell ref="I4:I8"/>
    <mergeCell ref="K2:M2"/>
    <mergeCell ref="N2:P2"/>
    <mergeCell ref="K9:M9"/>
    <mergeCell ref="I1:P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C8C3C-AD02-4A4E-8FF6-1C0891A77BAC}">
  <dimension ref="A1:I6"/>
  <sheetViews>
    <sheetView workbookViewId="0">
      <selection activeCell="L12" sqref="L12"/>
    </sheetView>
  </sheetViews>
  <sheetFormatPr defaultRowHeight="14.5" x14ac:dyDescent="0.35"/>
  <cols>
    <col min="1" max="1" width="10.54296875" customWidth="1"/>
    <col min="4" max="4" width="11" customWidth="1"/>
    <col min="7" max="7" width="11.26953125" customWidth="1"/>
  </cols>
  <sheetData>
    <row r="1" spans="1:9" ht="15" thickBot="1" x14ac:dyDescent="0.4">
      <c r="A1" s="151" t="s">
        <v>34</v>
      </c>
      <c r="B1" s="152"/>
      <c r="C1" s="153"/>
      <c r="D1" s="148" t="s">
        <v>29</v>
      </c>
      <c r="E1" s="149"/>
      <c r="F1" s="150"/>
      <c r="G1" s="154" t="s">
        <v>31</v>
      </c>
      <c r="H1" s="155"/>
      <c r="I1" s="156"/>
    </row>
    <row r="2" spans="1:9" s="2" customFormat="1" ht="37.15" customHeight="1" x14ac:dyDescent="0.35">
      <c r="A2" s="40" t="s">
        <v>4</v>
      </c>
      <c r="B2" s="83" t="s">
        <v>5</v>
      </c>
      <c r="C2" s="106" t="s">
        <v>6</v>
      </c>
      <c r="D2" s="107" t="s">
        <v>4</v>
      </c>
      <c r="E2" s="84" t="s">
        <v>5</v>
      </c>
      <c r="F2" s="108" t="s">
        <v>6</v>
      </c>
      <c r="G2" s="80" t="s">
        <v>4</v>
      </c>
      <c r="H2" s="81" t="s">
        <v>5</v>
      </c>
      <c r="I2" s="82" t="s">
        <v>6</v>
      </c>
    </row>
    <row r="3" spans="1:9" x14ac:dyDescent="0.35">
      <c r="A3" s="10">
        <v>1</v>
      </c>
      <c r="B3" s="78">
        <v>25</v>
      </c>
      <c r="C3" s="9">
        <f>B3/$B$3</f>
        <v>1</v>
      </c>
      <c r="D3" s="22">
        <v>1</v>
      </c>
      <c r="E3" s="79">
        <v>25</v>
      </c>
      <c r="F3" s="22">
        <f>E3/$E$3</f>
        <v>1</v>
      </c>
      <c r="G3" s="74">
        <v>1</v>
      </c>
      <c r="H3" s="77">
        <v>25</v>
      </c>
      <c r="I3" s="60">
        <f>H3/$H$3</f>
        <v>1</v>
      </c>
    </row>
    <row r="4" spans="1:9" x14ac:dyDescent="0.35">
      <c r="A4" s="10">
        <v>10</v>
      </c>
      <c r="B4" s="34">
        <v>26.7</v>
      </c>
      <c r="C4" s="9">
        <f>B4/$B$3</f>
        <v>1.0680000000000001</v>
      </c>
      <c r="D4" s="22">
        <v>10</v>
      </c>
      <c r="E4" s="46">
        <v>28.1</v>
      </c>
      <c r="F4" s="22">
        <f>E4/$E$3</f>
        <v>1.1240000000000001</v>
      </c>
      <c r="G4" s="74">
        <v>10</v>
      </c>
      <c r="H4" s="66">
        <v>28.333078285980051</v>
      </c>
      <c r="I4" s="60">
        <f t="shared" ref="I4:I5" si="0">H4/$H$3</f>
        <v>1.133323131439202</v>
      </c>
    </row>
    <row r="5" spans="1:9" x14ac:dyDescent="0.35">
      <c r="A5" s="10">
        <v>100</v>
      </c>
      <c r="B5" s="34">
        <v>29.33</v>
      </c>
      <c r="C5" s="9">
        <f>B5/$B$3</f>
        <v>1.1732</v>
      </c>
      <c r="D5" s="22">
        <v>100</v>
      </c>
      <c r="E5" s="46">
        <v>31.65</v>
      </c>
      <c r="F5" s="22">
        <f>E5/$E$3</f>
        <v>1.266</v>
      </c>
      <c r="G5" s="74">
        <v>50</v>
      </c>
      <c r="H5" s="66">
        <v>34.649048901650303</v>
      </c>
      <c r="I5" s="60">
        <f t="shared" si="0"/>
        <v>1.3859619560660121</v>
      </c>
    </row>
    <row r="6" spans="1:9" ht="15" thickBot="1" x14ac:dyDescent="0.4">
      <c r="A6" s="13">
        <v>1000</v>
      </c>
      <c r="B6" s="37">
        <v>34.1</v>
      </c>
      <c r="C6" s="12">
        <f t="shared" ref="C6" si="1">B6/$B$3</f>
        <v>1.3640000000000001</v>
      </c>
      <c r="D6" s="26">
        <v>1000</v>
      </c>
      <c r="E6" s="54">
        <v>41.9</v>
      </c>
      <c r="F6" s="26">
        <f>E6/$E$3</f>
        <v>1.6759999999999999</v>
      </c>
      <c r="G6" s="75"/>
      <c r="H6" s="67"/>
      <c r="I6" s="64"/>
    </row>
  </sheetData>
  <mergeCells count="3">
    <mergeCell ref="D1:F1"/>
    <mergeCell ref="A1:C1"/>
    <mergeCell ref="G1:I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F68DE-6AE0-4EBC-891D-EC0DC6AB9B52}">
  <dimension ref="B1:W9"/>
  <sheetViews>
    <sheetView workbookViewId="0">
      <selection activeCell="G16" sqref="G16"/>
    </sheetView>
  </sheetViews>
  <sheetFormatPr defaultRowHeight="14.5" x14ac:dyDescent="0.35"/>
  <sheetData>
    <row r="1" spans="2:23" ht="15" thickBot="1" x14ac:dyDescent="0.4">
      <c r="B1" s="140" t="s">
        <v>35</v>
      </c>
      <c r="C1" s="141"/>
      <c r="D1" s="141"/>
      <c r="E1" s="141"/>
      <c r="F1" s="141"/>
      <c r="G1" s="141"/>
      <c r="H1" s="141"/>
      <c r="I1" s="142"/>
      <c r="J1" s="139" t="s">
        <v>29</v>
      </c>
      <c r="K1" s="137"/>
      <c r="L1" s="137"/>
      <c r="M1" s="137"/>
      <c r="N1" s="137"/>
      <c r="O1" s="137"/>
      <c r="P1" s="137"/>
      <c r="Q1" s="138"/>
      <c r="R1" s="169" t="s">
        <v>31</v>
      </c>
      <c r="S1" s="170"/>
      <c r="T1" s="170"/>
      <c r="U1" s="170"/>
      <c r="V1" s="170"/>
      <c r="W1" s="171"/>
    </row>
    <row r="2" spans="2:23" ht="14.5" customHeight="1" x14ac:dyDescent="0.35">
      <c r="B2" s="157" t="s">
        <v>0</v>
      </c>
      <c r="C2" s="57"/>
      <c r="D2" s="160" t="s">
        <v>7</v>
      </c>
      <c r="E2" s="161"/>
      <c r="F2" s="162"/>
      <c r="G2" s="161" t="s">
        <v>32</v>
      </c>
      <c r="H2" s="161"/>
      <c r="I2" s="163"/>
      <c r="J2" s="176" t="s">
        <v>0</v>
      </c>
      <c r="K2" s="52"/>
      <c r="L2" s="172" t="s">
        <v>7</v>
      </c>
      <c r="M2" s="173"/>
      <c r="N2" s="174"/>
      <c r="O2" s="172" t="s">
        <v>32</v>
      </c>
      <c r="P2" s="173"/>
      <c r="Q2" s="175"/>
      <c r="R2" s="164" t="s">
        <v>0</v>
      </c>
      <c r="S2" s="72"/>
      <c r="T2" s="179" t="s">
        <v>7</v>
      </c>
      <c r="U2" s="180"/>
      <c r="V2" s="167" t="s">
        <v>32</v>
      </c>
      <c r="W2" s="168"/>
    </row>
    <row r="3" spans="2:23" ht="14.5" customHeight="1" x14ac:dyDescent="0.35">
      <c r="B3" s="158"/>
      <c r="C3" s="58" t="s">
        <v>2</v>
      </c>
      <c r="D3" s="30">
        <v>10</v>
      </c>
      <c r="E3" s="31">
        <v>100</v>
      </c>
      <c r="F3" s="31">
        <v>1000</v>
      </c>
      <c r="G3" s="32">
        <v>10</v>
      </c>
      <c r="H3" s="31">
        <v>100</v>
      </c>
      <c r="I3" s="33">
        <v>1000</v>
      </c>
      <c r="J3" s="177"/>
      <c r="K3" s="43" t="s">
        <v>2</v>
      </c>
      <c r="L3" s="42">
        <v>10</v>
      </c>
      <c r="M3" s="43">
        <v>100</v>
      </c>
      <c r="N3" s="43">
        <v>1000</v>
      </c>
      <c r="O3" s="45">
        <v>10</v>
      </c>
      <c r="P3" s="45">
        <v>100</v>
      </c>
      <c r="Q3" s="53">
        <v>1000</v>
      </c>
      <c r="R3" s="165"/>
      <c r="S3" s="73" t="s">
        <v>2</v>
      </c>
      <c r="T3" s="59">
        <v>10</v>
      </c>
      <c r="U3" s="59">
        <v>50</v>
      </c>
      <c r="V3" s="65">
        <v>10</v>
      </c>
      <c r="W3" s="62">
        <v>50</v>
      </c>
    </row>
    <row r="4" spans="2:23" ht="14.5" customHeight="1" x14ac:dyDescent="0.35">
      <c r="B4" s="158"/>
      <c r="C4" s="34">
        <v>0</v>
      </c>
      <c r="D4" s="35">
        <v>2.58</v>
      </c>
      <c r="E4" s="8">
        <v>2.8</v>
      </c>
      <c r="F4" s="36">
        <v>1.1499999999999999</v>
      </c>
      <c r="G4" s="8">
        <f>D4/$D$4</f>
        <v>1</v>
      </c>
      <c r="H4" s="8">
        <f>E4/$E$4</f>
        <v>1</v>
      </c>
      <c r="I4" s="9">
        <f>F4/$F$4</f>
        <v>1</v>
      </c>
      <c r="J4" s="177"/>
      <c r="K4" s="46">
        <v>0</v>
      </c>
      <c r="L4" s="47">
        <v>1.018</v>
      </c>
      <c r="M4" s="48">
        <v>0.77800000000000002</v>
      </c>
      <c r="N4" s="49">
        <v>1.129</v>
      </c>
      <c r="O4" s="22">
        <f>L4/$L$4</f>
        <v>1</v>
      </c>
      <c r="P4" s="22">
        <f>M4/$M$4</f>
        <v>1</v>
      </c>
      <c r="Q4" s="23">
        <f>N4/$N$4</f>
        <v>1</v>
      </c>
      <c r="R4" s="165"/>
      <c r="S4" s="66">
        <v>0</v>
      </c>
      <c r="T4" s="68">
        <v>1.55</v>
      </c>
      <c r="U4" s="69">
        <v>1.786</v>
      </c>
      <c r="V4" s="63">
        <f>T4/$T$4</f>
        <v>1</v>
      </c>
      <c r="W4" s="60">
        <f>U4/$U$4</f>
        <v>1</v>
      </c>
    </row>
    <row r="5" spans="2:23" x14ac:dyDescent="0.35">
      <c r="B5" s="158"/>
      <c r="C5" s="34">
        <v>1</v>
      </c>
      <c r="D5" s="35">
        <v>13.27</v>
      </c>
      <c r="E5" s="8">
        <v>18.84</v>
      </c>
      <c r="F5" s="36">
        <v>8.69</v>
      </c>
      <c r="G5" s="8">
        <f t="shared" ref="G5:G9" si="0">D5/$D$4</f>
        <v>5.1434108527131777</v>
      </c>
      <c r="H5" s="8">
        <f t="shared" ref="H5:H9" si="1">E5/$E$4</f>
        <v>6.7285714285714286</v>
      </c>
      <c r="I5" s="9">
        <f t="shared" ref="I5:I9" si="2">F5/$F$4</f>
        <v>7.5565217391304351</v>
      </c>
      <c r="J5" s="177"/>
      <c r="K5" s="46">
        <v>1</v>
      </c>
      <c r="L5" s="50">
        <v>2.9</v>
      </c>
      <c r="M5" s="22">
        <v>4.0999999999999996</v>
      </c>
      <c r="N5" s="51">
        <v>9.8369999999999997</v>
      </c>
      <c r="O5" s="22">
        <f t="shared" ref="O5:O9" si="3">L5/$L$4</f>
        <v>2.8487229862475441</v>
      </c>
      <c r="P5" s="22">
        <f t="shared" ref="P5:P9" si="4">M5/$M$4</f>
        <v>5.2699228791773773</v>
      </c>
      <c r="Q5" s="23">
        <f t="shared" ref="Q5:Q9" si="5">N5/$N$4</f>
        <v>8.7130203720106287</v>
      </c>
      <c r="R5" s="165"/>
      <c r="S5" s="66">
        <v>1</v>
      </c>
      <c r="T5" s="68">
        <v>5.2510000000000003</v>
      </c>
      <c r="U5" s="69">
        <v>7.0449999999999999</v>
      </c>
      <c r="V5" s="63">
        <f t="shared" ref="V5:V9" si="6">T5/$T$4</f>
        <v>3.3877419354838709</v>
      </c>
      <c r="W5" s="60">
        <f t="shared" ref="W5:W9" si="7">U5/$U$4</f>
        <v>3.944568868980963</v>
      </c>
    </row>
    <row r="6" spans="2:23" x14ac:dyDescent="0.35">
      <c r="B6" s="158"/>
      <c r="C6" s="34">
        <v>2</v>
      </c>
      <c r="D6" s="35">
        <v>16.195</v>
      </c>
      <c r="E6" s="8">
        <v>25.445</v>
      </c>
      <c r="F6" s="36">
        <v>12.189</v>
      </c>
      <c r="G6" s="8">
        <f t="shared" si="0"/>
        <v>6.2771317829457365</v>
      </c>
      <c r="H6" s="8">
        <f t="shared" si="1"/>
        <v>9.0875000000000004</v>
      </c>
      <c r="I6" s="9">
        <f t="shared" si="2"/>
        <v>10.599130434782609</v>
      </c>
      <c r="J6" s="177"/>
      <c r="K6" s="46">
        <v>2</v>
      </c>
      <c r="L6" s="50">
        <v>6.6</v>
      </c>
      <c r="M6" s="22">
        <v>8.75</v>
      </c>
      <c r="N6" s="51">
        <v>19.59</v>
      </c>
      <c r="O6" s="22">
        <f t="shared" si="3"/>
        <v>6.4833005893909625</v>
      </c>
      <c r="P6" s="22">
        <f t="shared" si="4"/>
        <v>11.246786632390744</v>
      </c>
      <c r="Q6" s="23">
        <f t="shared" si="5"/>
        <v>17.351638618246234</v>
      </c>
      <c r="R6" s="165"/>
      <c r="S6" s="66">
        <v>2</v>
      </c>
      <c r="T6" s="68">
        <v>13.04</v>
      </c>
      <c r="U6" s="69">
        <v>22</v>
      </c>
      <c r="V6" s="63">
        <f t="shared" si="6"/>
        <v>8.4129032258064509</v>
      </c>
      <c r="W6" s="60">
        <f t="shared" si="7"/>
        <v>12.318029115341545</v>
      </c>
    </row>
    <row r="7" spans="2:23" x14ac:dyDescent="0.35">
      <c r="B7" s="158"/>
      <c r="C7" s="34">
        <v>3</v>
      </c>
      <c r="D7" s="35">
        <v>14.831</v>
      </c>
      <c r="E7" s="8">
        <v>36.57</v>
      </c>
      <c r="F7" s="36">
        <v>19.324000000000002</v>
      </c>
      <c r="G7" s="8">
        <f t="shared" si="0"/>
        <v>5.7484496124031006</v>
      </c>
      <c r="H7" s="8">
        <f t="shared" si="1"/>
        <v>13.060714285714287</v>
      </c>
      <c r="I7" s="9">
        <f t="shared" si="2"/>
        <v>16.803478260869568</v>
      </c>
      <c r="J7" s="177"/>
      <c r="K7" s="46">
        <v>3</v>
      </c>
      <c r="L7" s="50">
        <v>9.1999999999999993</v>
      </c>
      <c r="M7" s="22">
        <v>11.798999999999999</v>
      </c>
      <c r="N7" s="51">
        <v>24.9</v>
      </c>
      <c r="O7" s="22">
        <f t="shared" si="3"/>
        <v>9.0373280943025538</v>
      </c>
      <c r="P7" s="22">
        <f t="shared" si="4"/>
        <v>15.165809768637532</v>
      </c>
      <c r="Q7" s="23">
        <f t="shared" si="5"/>
        <v>22.054915854738706</v>
      </c>
      <c r="R7" s="165"/>
      <c r="S7" s="66">
        <v>3</v>
      </c>
      <c r="T7" s="68">
        <v>20.5</v>
      </c>
      <c r="U7" s="69">
        <v>29.875</v>
      </c>
      <c r="V7" s="63">
        <f t="shared" si="6"/>
        <v>13.225806451612902</v>
      </c>
      <c r="W7" s="60">
        <f t="shared" si="7"/>
        <v>16.727323628219484</v>
      </c>
    </row>
    <row r="8" spans="2:23" x14ac:dyDescent="0.35">
      <c r="B8" s="158"/>
      <c r="C8" s="34">
        <v>4</v>
      </c>
      <c r="D8" s="35">
        <v>16</v>
      </c>
      <c r="E8" s="8">
        <v>54.34</v>
      </c>
      <c r="F8" s="36">
        <v>21.96</v>
      </c>
      <c r="G8" s="8">
        <f t="shared" si="0"/>
        <v>6.2015503875968987</v>
      </c>
      <c r="H8" s="8">
        <f t="shared" si="1"/>
        <v>19.407142857142858</v>
      </c>
      <c r="I8" s="9">
        <f t="shared" si="2"/>
        <v>19.095652173913045</v>
      </c>
      <c r="J8" s="177"/>
      <c r="K8" s="46">
        <v>4</v>
      </c>
      <c r="L8" s="50">
        <v>9.33</v>
      </c>
      <c r="M8" s="22">
        <v>13.481999999999999</v>
      </c>
      <c r="N8" s="51">
        <v>28</v>
      </c>
      <c r="O8" s="22">
        <f t="shared" si="3"/>
        <v>9.1650294695481342</v>
      </c>
      <c r="P8" s="22">
        <f t="shared" si="4"/>
        <v>17.32904884318766</v>
      </c>
      <c r="Q8" s="23">
        <f t="shared" si="5"/>
        <v>24.800708591674049</v>
      </c>
      <c r="R8" s="165"/>
      <c r="S8" s="66">
        <v>4</v>
      </c>
      <c r="T8" s="68">
        <v>24.26</v>
      </c>
      <c r="U8" s="69">
        <v>37.07</v>
      </c>
      <c r="V8" s="63">
        <f t="shared" si="6"/>
        <v>15.651612903225807</v>
      </c>
      <c r="W8" s="60">
        <f t="shared" si="7"/>
        <v>20.755879059350505</v>
      </c>
    </row>
    <row r="9" spans="2:23" ht="15" thickBot="1" x14ac:dyDescent="0.4">
      <c r="B9" s="159"/>
      <c r="C9" s="37">
        <v>5</v>
      </c>
      <c r="D9" s="38">
        <v>23.68</v>
      </c>
      <c r="E9" s="11">
        <v>55.96</v>
      </c>
      <c r="F9" s="39">
        <v>25.23</v>
      </c>
      <c r="G9" s="11">
        <f t="shared" si="0"/>
        <v>9.1782945736434112</v>
      </c>
      <c r="H9" s="11">
        <f t="shared" si="1"/>
        <v>19.985714285714288</v>
      </c>
      <c r="I9" s="12">
        <f t="shared" si="2"/>
        <v>21.939130434782612</v>
      </c>
      <c r="J9" s="178"/>
      <c r="K9" s="54">
        <v>5</v>
      </c>
      <c r="L9" s="55">
        <v>10.118</v>
      </c>
      <c r="M9" s="26">
        <v>16.268000000000001</v>
      </c>
      <c r="N9" s="56">
        <v>30.1</v>
      </c>
      <c r="O9" s="26">
        <f t="shared" si="3"/>
        <v>9.9390962671905694</v>
      </c>
      <c r="P9" s="26">
        <f t="shared" si="4"/>
        <v>20.910025706940875</v>
      </c>
      <c r="Q9" s="27">
        <f t="shared" si="5"/>
        <v>26.660761736049604</v>
      </c>
      <c r="R9" s="166"/>
      <c r="S9" s="67">
        <v>5</v>
      </c>
      <c r="T9" s="70">
        <v>27.97</v>
      </c>
      <c r="U9" s="71">
        <v>44.5</v>
      </c>
      <c r="V9" s="61">
        <f t="shared" si="6"/>
        <v>18.045161290322579</v>
      </c>
      <c r="W9" s="64">
        <f t="shared" si="7"/>
        <v>24.916013437849944</v>
      </c>
    </row>
  </sheetData>
  <mergeCells count="12">
    <mergeCell ref="V2:W2"/>
    <mergeCell ref="R1:W1"/>
    <mergeCell ref="L2:N2"/>
    <mergeCell ref="O2:Q2"/>
    <mergeCell ref="J1:Q1"/>
    <mergeCell ref="J2:J9"/>
    <mergeCell ref="T2:U2"/>
    <mergeCell ref="B2:B9"/>
    <mergeCell ref="D2:F2"/>
    <mergeCell ref="G2:I2"/>
    <mergeCell ref="B1:I1"/>
    <mergeCell ref="R2:R9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84138-770C-489C-900E-36B45E6D2204}">
  <dimension ref="B1:L8"/>
  <sheetViews>
    <sheetView topLeftCell="A4" workbookViewId="0">
      <selection activeCell="P5" sqref="P5"/>
    </sheetView>
  </sheetViews>
  <sheetFormatPr defaultRowHeight="14.5" x14ac:dyDescent="0.35"/>
  <sheetData>
    <row r="1" spans="2:12" x14ac:dyDescent="0.35">
      <c r="B1" s="187" t="s">
        <v>36</v>
      </c>
      <c r="C1" s="188"/>
      <c r="D1" s="188"/>
      <c r="E1" s="189"/>
      <c r="F1" s="181" t="s">
        <v>37</v>
      </c>
      <c r="G1" s="182"/>
      <c r="H1" s="182"/>
      <c r="I1" s="183"/>
      <c r="J1" s="184" t="s">
        <v>31</v>
      </c>
      <c r="K1" s="185"/>
      <c r="L1" s="186"/>
    </row>
    <row r="2" spans="2:12" x14ac:dyDescent="0.35">
      <c r="B2" s="85" t="s">
        <v>27</v>
      </c>
      <c r="C2" s="31">
        <v>10</v>
      </c>
      <c r="D2" s="31">
        <v>100</v>
      </c>
      <c r="E2" s="33">
        <v>1000</v>
      </c>
      <c r="F2" s="41" t="s">
        <v>27</v>
      </c>
      <c r="G2" s="43">
        <v>10</v>
      </c>
      <c r="H2" s="43">
        <v>100</v>
      </c>
      <c r="I2" s="44">
        <v>1000</v>
      </c>
      <c r="J2" s="76" t="s">
        <v>27</v>
      </c>
      <c r="K2" s="59">
        <v>10</v>
      </c>
      <c r="L2" s="62">
        <v>50</v>
      </c>
    </row>
    <row r="3" spans="2:12" x14ac:dyDescent="0.35">
      <c r="B3" s="10">
        <v>0</v>
      </c>
      <c r="C3" s="8">
        <v>1</v>
      </c>
      <c r="D3" s="8">
        <v>1</v>
      </c>
      <c r="E3" s="9">
        <v>1</v>
      </c>
      <c r="F3" s="20">
        <v>0</v>
      </c>
      <c r="G3" s="22">
        <v>1</v>
      </c>
      <c r="H3" s="22">
        <v>1</v>
      </c>
      <c r="I3" s="23">
        <v>1</v>
      </c>
      <c r="J3" s="74">
        <v>0</v>
      </c>
      <c r="K3" s="63">
        <v>1</v>
      </c>
      <c r="L3" s="60">
        <v>1</v>
      </c>
    </row>
    <row r="4" spans="2:12" x14ac:dyDescent="0.35">
      <c r="B4" s="10">
        <v>1</v>
      </c>
      <c r="C4" s="8">
        <v>1.0400516289409893</v>
      </c>
      <c r="D4" s="8">
        <v>1.0484629712583942</v>
      </c>
      <c r="E4" s="9">
        <v>1.051094890510949</v>
      </c>
      <c r="F4" s="20">
        <v>1</v>
      </c>
      <c r="G4" s="22">
        <v>1.0321255336830775</v>
      </c>
      <c r="H4" s="22">
        <v>1.0984848484848486</v>
      </c>
      <c r="I4" s="23">
        <v>1.3011610815324095</v>
      </c>
      <c r="J4" s="74">
        <v>1</v>
      </c>
      <c r="K4" s="63">
        <v>1.0840979158291439</v>
      </c>
      <c r="L4" s="60">
        <v>1.1174652322186442</v>
      </c>
    </row>
    <row r="5" spans="2:12" x14ac:dyDescent="0.35">
      <c r="B5" s="10">
        <v>2</v>
      </c>
      <c r="C5" s="8">
        <v>1.0637168156749566</v>
      </c>
      <c r="D5" s="8">
        <v>1.0723548733167321</v>
      </c>
      <c r="E5" s="9">
        <v>1.0773722627737228</v>
      </c>
      <c r="F5" s="20">
        <v>2</v>
      </c>
      <c r="G5" s="22">
        <v>1.1025585054688265</v>
      </c>
      <c r="H5" s="22">
        <v>1.1590909090909092</v>
      </c>
      <c r="I5" s="23">
        <v>1.4030522160176706</v>
      </c>
      <c r="J5" s="74">
        <v>2</v>
      </c>
      <c r="K5" s="63">
        <v>1.1413587730578958</v>
      </c>
      <c r="L5" s="60">
        <v>1.209901686536772</v>
      </c>
    </row>
    <row r="6" spans="2:12" x14ac:dyDescent="0.35">
      <c r="B6" s="10">
        <v>3</v>
      </c>
      <c r="C6" s="8">
        <v>1.0754035761217455</v>
      </c>
      <c r="D6" s="8">
        <v>1.0822571499229887</v>
      </c>
      <c r="E6" s="9">
        <v>1.0948905109489051</v>
      </c>
      <c r="F6" s="20">
        <v>3</v>
      </c>
      <c r="G6" s="22">
        <v>1.1281898262080492</v>
      </c>
      <c r="H6" s="22">
        <v>1.1742424242424243</v>
      </c>
      <c r="I6" s="23">
        <v>1.4620568013517465</v>
      </c>
      <c r="J6" s="74">
        <v>3</v>
      </c>
      <c r="K6" s="63">
        <v>1.184107843639316</v>
      </c>
      <c r="L6" s="60">
        <v>1.2512170036428443</v>
      </c>
    </row>
    <row r="7" spans="2:12" x14ac:dyDescent="0.35">
      <c r="B7" s="10">
        <v>4</v>
      </c>
      <c r="C7" s="8">
        <v>1.0799025936249704</v>
      </c>
      <c r="D7" s="8">
        <v>1.0893516122965372</v>
      </c>
      <c r="E7" s="9">
        <v>1.1021897810218979</v>
      </c>
      <c r="F7" s="20">
        <v>4</v>
      </c>
      <c r="G7" s="22">
        <v>1.1809931713138995</v>
      </c>
      <c r="H7" s="22">
        <v>1.2159090909090911</v>
      </c>
      <c r="I7" s="23">
        <v>1.4660706438579805</v>
      </c>
      <c r="J7" s="74">
        <v>4</v>
      </c>
      <c r="K7" s="63">
        <v>1.192179924779156</v>
      </c>
      <c r="L7" s="60">
        <v>1.2588505478891345</v>
      </c>
    </row>
    <row r="8" spans="2:12" ht="15" thickBot="1" x14ac:dyDescent="0.4">
      <c r="B8" s="13">
        <v>5</v>
      </c>
      <c r="C8" s="11">
        <v>1.0815617664496355</v>
      </c>
      <c r="D8" s="11">
        <v>1.0948085533186898</v>
      </c>
      <c r="E8" s="12">
        <v>1.1094890510948905</v>
      </c>
      <c r="F8" s="24">
        <v>5</v>
      </c>
      <c r="G8" s="26">
        <v>1.1955645735560121</v>
      </c>
      <c r="H8" s="26">
        <v>1.2178030303030303</v>
      </c>
      <c r="I8" s="27">
        <v>1.4759683906518641</v>
      </c>
      <c r="J8" s="75">
        <v>5</v>
      </c>
      <c r="K8" s="61">
        <v>1.2103239265939383</v>
      </c>
      <c r="L8" s="64">
        <v>1.2598302924227101</v>
      </c>
    </row>
  </sheetData>
  <mergeCells count="3">
    <mergeCell ref="F1:I1"/>
    <mergeCell ref="J1:L1"/>
    <mergeCell ref="B1:E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172F3-B646-4880-B18E-338B19C7B23E}">
  <dimension ref="C1:W18"/>
  <sheetViews>
    <sheetView workbookViewId="0">
      <selection activeCell="H23" sqref="H23"/>
    </sheetView>
  </sheetViews>
  <sheetFormatPr defaultRowHeight="14.5" x14ac:dyDescent="0.35"/>
  <sheetData>
    <row r="1" spans="3:23" ht="15" thickBot="1" x14ac:dyDescent="0.4">
      <c r="C1" s="190" t="s">
        <v>52</v>
      </c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3:23" ht="15" thickBot="1" x14ac:dyDescent="0.4">
      <c r="C2" s="187" t="s">
        <v>36</v>
      </c>
      <c r="D2" s="188"/>
      <c r="E2" s="188"/>
      <c r="F2" s="189"/>
      <c r="G2" s="181" t="s">
        <v>37</v>
      </c>
      <c r="H2" s="182"/>
      <c r="I2" s="182"/>
      <c r="J2" s="183"/>
      <c r="K2" s="184" t="s">
        <v>31</v>
      </c>
      <c r="L2" s="185"/>
      <c r="M2" s="186"/>
      <c r="O2" s="151" t="s">
        <v>34</v>
      </c>
      <c r="P2" s="152"/>
      <c r="Q2" s="153"/>
      <c r="R2" s="148" t="s">
        <v>29</v>
      </c>
      <c r="S2" s="149"/>
      <c r="T2" s="150"/>
      <c r="U2" s="154" t="s">
        <v>31</v>
      </c>
      <c r="V2" s="155"/>
      <c r="W2" s="156"/>
    </row>
    <row r="3" spans="3:23" ht="29" x14ac:dyDescent="0.35">
      <c r="C3" s="85" t="s">
        <v>27</v>
      </c>
      <c r="D3" s="31">
        <v>10</v>
      </c>
      <c r="E3" s="31">
        <v>100</v>
      </c>
      <c r="F3" s="33">
        <v>1000</v>
      </c>
      <c r="G3" s="41" t="s">
        <v>27</v>
      </c>
      <c r="H3" s="43">
        <v>10</v>
      </c>
      <c r="I3" s="43">
        <v>100</v>
      </c>
      <c r="J3" s="44">
        <v>1000</v>
      </c>
      <c r="K3" s="76" t="s">
        <v>27</v>
      </c>
      <c r="L3" s="59">
        <v>10</v>
      </c>
      <c r="M3" s="62">
        <v>50</v>
      </c>
      <c r="O3" s="40" t="s">
        <v>4</v>
      </c>
      <c r="P3" s="83" t="s">
        <v>5</v>
      </c>
      <c r="Q3" s="106" t="s">
        <v>6</v>
      </c>
      <c r="R3" s="107" t="s">
        <v>4</v>
      </c>
      <c r="S3" s="84" t="s">
        <v>5</v>
      </c>
      <c r="T3" s="108" t="s">
        <v>6</v>
      </c>
      <c r="U3" s="80" t="s">
        <v>4</v>
      </c>
      <c r="V3" s="81" t="s">
        <v>5</v>
      </c>
      <c r="W3" s="82" t="s">
        <v>6</v>
      </c>
    </row>
    <row r="4" spans="3:23" x14ac:dyDescent="0.35">
      <c r="C4" s="10">
        <v>0</v>
      </c>
      <c r="D4" s="8">
        <v>1</v>
      </c>
      <c r="E4" s="8">
        <v>1</v>
      </c>
      <c r="F4" s="9">
        <v>1</v>
      </c>
      <c r="G4" s="20">
        <v>0</v>
      </c>
      <c r="H4" s="22">
        <v>1</v>
      </c>
      <c r="I4" s="22">
        <v>1</v>
      </c>
      <c r="J4" s="23">
        <v>1</v>
      </c>
      <c r="K4" s="74">
        <v>0</v>
      </c>
      <c r="L4" s="63">
        <v>1</v>
      </c>
      <c r="M4" s="60">
        <v>1</v>
      </c>
      <c r="O4" s="10">
        <v>1</v>
      </c>
      <c r="P4" s="78">
        <v>25</v>
      </c>
      <c r="Q4" s="9">
        <f>P4/$P$4</f>
        <v>1</v>
      </c>
      <c r="R4" s="22">
        <v>1</v>
      </c>
      <c r="S4" s="79">
        <v>25</v>
      </c>
      <c r="T4" s="22">
        <f>S4/$S$4</f>
        <v>1</v>
      </c>
      <c r="U4" s="74">
        <v>1</v>
      </c>
      <c r="V4" s="77">
        <v>25</v>
      </c>
      <c r="W4" s="60">
        <f>V4/$V$4</f>
        <v>1</v>
      </c>
    </row>
    <row r="5" spans="3:23" x14ac:dyDescent="0.35">
      <c r="C5" s="10">
        <v>1</v>
      </c>
      <c r="D5" s="8">
        <v>1.0400516289409893</v>
      </c>
      <c r="E5" s="8">
        <v>1.0484629712583942</v>
      </c>
      <c r="F5" s="9">
        <v>1.051094890510949</v>
      </c>
      <c r="G5" s="20">
        <v>1</v>
      </c>
      <c r="H5" s="22">
        <v>1.0321255336830775</v>
      </c>
      <c r="I5" s="22">
        <v>1.0984848484848486</v>
      </c>
      <c r="J5" s="23">
        <v>1.3011610815324095</v>
      </c>
      <c r="K5" s="74">
        <v>1</v>
      </c>
      <c r="L5" s="63">
        <v>1.0840979158291439</v>
      </c>
      <c r="M5" s="60">
        <v>1.1174652322186442</v>
      </c>
      <c r="O5" s="10">
        <v>10</v>
      </c>
      <c r="P5" s="34">
        <v>26.7</v>
      </c>
      <c r="Q5" s="9">
        <f t="shared" ref="Q5:Q7" si="0">P5/$P$4</f>
        <v>1.0680000000000001</v>
      </c>
      <c r="R5" s="22">
        <v>10</v>
      </c>
      <c r="S5" s="46">
        <v>28.1</v>
      </c>
      <c r="T5" s="22">
        <f t="shared" ref="T5:T7" si="1">S5/$S$4</f>
        <v>1.1240000000000001</v>
      </c>
      <c r="U5" s="74">
        <v>10</v>
      </c>
      <c r="V5" s="66">
        <v>28.333078285980051</v>
      </c>
      <c r="W5" s="60">
        <f t="shared" ref="W5:W6" si="2">V5/$V$4</f>
        <v>1.133323131439202</v>
      </c>
    </row>
    <row r="6" spans="3:23" x14ac:dyDescent="0.35">
      <c r="C6" s="10">
        <v>2</v>
      </c>
      <c r="D6" s="8">
        <v>1.0637168156749566</v>
      </c>
      <c r="E6" s="8">
        <v>1.0723548733167321</v>
      </c>
      <c r="F6" s="9">
        <v>1.0773722627737228</v>
      </c>
      <c r="G6" s="20">
        <v>2</v>
      </c>
      <c r="H6" s="22">
        <v>1.1025585054688265</v>
      </c>
      <c r="I6" s="22">
        <v>1.1590909090909092</v>
      </c>
      <c r="J6" s="23">
        <v>1.4030522160176706</v>
      </c>
      <c r="K6" s="74">
        <v>2</v>
      </c>
      <c r="L6" s="63">
        <v>1.1413587730578958</v>
      </c>
      <c r="M6" s="60">
        <v>1.209901686536772</v>
      </c>
      <c r="O6" s="10">
        <v>100</v>
      </c>
      <c r="P6" s="34">
        <v>29.33</v>
      </c>
      <c r="Q6" s="9">
        <f t="shared" si="0"/>
        <v>1.1732</v>
      </c>
      <c r="R6" s="22">
        <v>100</v>
      </c>
      <c r="S6" s="46">
        <v>31.65</v>
      </c>
      <c r="T6" s="22">
        <f t="shared" si="1"/>
        <v>1.266</v>
      </c>
      <c r="U6" s="74">
        <v>50</v>
      </c>
      <c r="V6" s="66">
        <v>34.649048901650303</v>
      </c>
      <c r="W6" s="60">
        <f t="shared" si="2"/>
        <v>1.3859619560660121</v>
      </c>
    </row>
    <row r="7" spans="3:23" ht="15" thickBot="1" x14ac:dyDescent="0.4">
      <c r="C7" s="10">
        <v>3</v>
      </c>
      <c r="D7" s="8">
        <v>1.0754035761217455</v>
      </c>
      <c r="E7" s="8">
        <v>1.0822571499229887</v>
      </c>
      <c r="F7" s="9">
        <v>1.0948905109489051</v>
      </c>
      <c r="G7" s="20">
        <v>3</v>
      </c>
      <c r="H7" s="22">
        <v>1.1281898262080492</v>
      </c>
      <c r="I7" s="22">
        <v>1.1742424242424243</v>
      </c>
      <c r="J7" s="23">
        <v>1.4620568013517465</v>
      </c>
      <c r="K7" s="74">
        <v>3</v>
      </c>
      <c r="L7" s="63">
        <v>1.184107843639316</v>
      </c>
      <c r="M7" s="60">
        <v>1.2512170036428443</v>
      </c>
      <c r="O7" s="13">
        <v>1000</v>
      </c>
      <c r="P7" s="37">
        <v>34.1</v>
      </c>
      <c r="Q7" s="9">
        <f t="shared" si="0"/>
        <v>1.3640000000000001</v>
      </c>
      <c r="R7" s="26">
        <v>1000</v>
      </c>
      <c r="S7" s="54">
        <v>41.9</v>
      </c>
      <c r="T7" s="22">
        <f t="shared" si="1"/>
        <v>1.6759999999999999</v>
      </c>
      <c r="U7" s="75"/>
      <c r="V7" s="67"/>
      <c r="W7" s="64"/>
    </row>
    <row r="8" spans="3:23" x14ac:dyDescent="0.35">
      <c r="C8" s="10">
        <v>4</v>
      </c>
      <c r="D8" s="8">
        <v>1.0799025936249704</v>
      </c>
      <c r="E8" s="8">
        <v>1.0893516122965372</v>
      </c>
      <c r="F8" s="9">
        <v>1.1021897810218979</v>
      </c>
      <c r="G8" s="20">
        <v>4</v>
      </c>
      <c r="H8" s="22">
        <v>1.1809931713138995</v>
      </c>
      <c r="I8" s="22">
        <v>1.2159090909090911</v>
      </c>
      <c r="J8" s="23">
        <v>1.4660706438579805</v>
      </c>
      <c r="K8" s="74">
        <v>4</v>
      </c>
      <c r="L8" s="63">
        <v>1.192179924779156</v>
      </c>
      <c r="M8" s="60">
        <v>1.2588505478891345</v>
      </c>
    </row>
    <row r="9" spans="3:23" ht="15" thickBot="1" x14ac:dyDescent="0.4">
      <c r="C9" s="13">
        <v>5</v>
      </c>
      <c r="D9" s="11">
        <v>1.0815617664496355</v>
      </c>
      <c r="E9" s="11">
        <v>1.0948085533186898</v>
      </c>
      <c r="F9" s="12">
        <v>1.1094890510948905</v>
      </c>
      <c r="G9" s="24">
        <v>5</v>
      </c>
      <c r="H9" s="26">
        <v>1.1955645735560121</v>
      </c>
      <c r="I9" s="26">
        <v>1.2178030303030303</v>
      </c>
      <c r="J9" s="27">
        <v>1.4759683906518641</v>
      </c>
      <c r="K9" s="75">
        <v>5</v>
      </c>
      <c r="L9" s="61">
        <v>1.2103239265939383</v>
      </c>
      <c r="M9" s="64">
        <v>1.2598302924227101</v>
      </c>
    </row>
    <row r="10" spans="3:23" x14ac:dyDescent="0.35">
      <c r="D10" t="s">
        <v>61</v>
      </c>
      <c r="E10" t="s">
        <v>62</v>
      </c>
    </row>
    <row r="11" spans="3:23" x14ac:dyDescent="0.35">
      <c r="C11" s="8" t="s">
        <v>53</v>
      </c>
      <c r="D11">
        <f>D9</f>
        <v>1.0815617664496355</v>
      </c>
      <c r="E11">
        <f>Q5</f>
        <v>1.0680000000000001</v>
      </c>
      <c r="F11">
        <f>D11/E11</f>
        <v>1.0126982831925426</v>
      </c>
    </row>
    <row r="12" spans="3:23" x14ac:dyDescent="0.35">
      <c r="C12" s="8" t="s">
        <v>54</v>
      </c>
      <c r="D12">
        <f>E9</f>
        <v>1.0948085533186898</v>
      </c>
      <c r="E12">
        <f>Q6</f>
        <v>1.1732</v>
      </c>
      <c r="F12">
        <f t="shared" ref="F12:F18" si="3">D12/E12</f>
        <v>0.93318151493239831</v>
      </c>
    </row>
    <row r="13" spans="3:23" x14ac:dyDescent="0.35">
      <c r="C13" s="8" t="s">
        <v>55</v>
      </c>
      <c r="D13">
        <f>F9</f>
        <v>1.1094890510948905</v>
      </c>
      <c r="E13">
        <f>Q7</f>
        <v>1.3640000000000001</v>
      </c>
      <c r="F13">
        <f t="shared" si="3"/>
        <v>0.81340839523085806</v>
      </c>
    </row>
    <row r="14" spans="3:23" x14ac:dyDescent="0.35">
      <c r="C14" s="8" t="s">
        <v>56</v>
      </c>
      <c r="D14">
        <f>H9</f>
        <v>1.1955645735560121</v>
      </c>
      <c r="E14">
        <f>T5</f>
        <v>1.1240000000000001</v>
      </c>
      <c r="F14">
        <f t="shared" si="3"/>
        <v>1.0636695494270569</v>
      </c>
    </row>
    <row r="15" spans="3:23" x14ac:dyDescent="0.35">
      <c r="C15" s="8" t="s">
        <v>57</v>
      </c>
      <c r="D15">
        <f>I9</f>
        <v>1.2178030303030303</v>
      </c>
      <c r="E15">
        <f>T6</f>
        <v>1.266</v>
      </c>
      <c r="F15">
        <f t="shared" si="3"/>
        <v>0.96192972377806496</v>
      </c>
    </row>
    <row r="16" spans="3:23" x14ac:dyDescent="0.35">
      <c r="C16" s="8" t="s">
        <v>58</v>
      </c>
      <c r="D16">
        <f>J9</f>
        <v>1.4759683906518641</v>
      </c>
      <c r="E16">
        <f>T7</f>
        <v>1.6759999999999999</v>
      </c>
      <c r="F16">
        <f t="shared" si="3"/>
        <v>0.88064939776364215</v>
      </c>
    </row>
    <row r="17" spans="3:6" x14ac:dyDescent="0.35">
      <c r="C17" s="8" t="s">
        <v>59</v>
      </c>
      <c r="D17">
        <f>L9</f>
        <v>1.2103239265939383</v>
      </c>
      <c r="E17">
        <f>W5</f>
        <v>1.133323131439202</v>
      </c>
      <c r="F17">
        <f t="shared" si="3"/>
        <v>1.0679424896736673</v>
      </c>
    </row>
    <row r="18" spans="3:6" x14ac:dyDescent="0.35">
      <c r="C18" s="8" t="s">
        <v>60</v>
      </c>
      <c r="D18">
        <f>M9</f>
        <v>1.2598302924227101</v>
      </c>
      <c r="E18">
        <f>W6</f>
        <v>1.3859619560660121</v>
      </c>
      <c r="F18">
        <f t="shared" si="3"/>
        <v>0.90899341566248981</v>
      </c>
    </row>
  </sheetData>
  <mergeCells count="7">
    <mergeCell ref="U2:W2"/>
    <mergeCell ref="C2:F2"/>
    <mergeCell ref="G2:J2"/>
    <mergeCell ref="K2:M2"/>
    <mergeCell ref="C1:M1"/>
    <mergeCell ref="O2:Q2"/>
    <mergeCell ref="R2:T2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0711B-D9B4-458E-B3AF-5184547AEB6B}">
  <dimension ref="A1:BL13"/>
  <sheetViews>
    <sheetView topLeftCell="A7" zoomScale="77" zoomScaleNormal="77" workbookViewId="0">
      <selection activeCell="O17" sqref="O17"/>
    </sheetView>
  </sheetViews>
  <sheetFormatPr defaultRowHeight="14.5" x14ac:dyDescent="0.35"/>
  <sheetData>
    <row r="1" spans="1:64" ht="15" thickBot="1" x14ac:dyDescent="0.4">
      <c r="A1" s="140" t="s">
        <v>36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2"/>
      <c r="Y1" s="139" t="s">
        <v>29</v>
      </c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8"/>
      <c r="AV1" s="114"/>
      <c r="AW1" s="129" t="s">
        <v>31</v>
      </c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1"/>
      <c r="BL1" s="118"/>
    </row>
    <row r="2" spans="1:64" x14ac:dyDescent="0.35">
      <c r="A2" s="192" t="s">
        <v>12</v>
      </c>
      <c r="B2" s="161"/>
      <c r="C2" s="161"/>
      <c r="D2" s="161"/>
      <c r="E2" s="161"/>
      <c r="F2" s="161"/>
      <c r="G2" s="161"/>
      <c r="H2" s="163"/>
      <c r="I2" s="192" t="s">
        <v>25</v>
      </c>
      <c r="J2" s="161"/>
      <c r="K2" s="161"/>
      <c r="L2" s="161"/>
      <c r="M2" s="161"/>
      <c r="N2" s="161"/>
      <c r="O2" s="161"/>
      <c r="P2" s="163"/>
      <c r="Q2" s="145" t="s">
        <v>40</v>
      </c>
      <c r="R2" s="143"/>
      <c r="S2" s="143"/>
      <c r="T2" s="143"/>
      <c r="U2" s="143"/>
      <c r="V2" s="143"/>
      <c r="W2" s="143"/>
      <c r="X2" s="144"/>
      <c r="Y2" s="136" t="s">
        <v>12</v>
      </c>
      <c r="Z2" s="134"/>
      <c r="AA2" s="134"/>
      <c r="AB2" s="134"/>
      <c r="AC2" s="134"/>
      <c r="AD2" s="134"/>
      <c r="AE2" s="134"/>
      <c r="AF2" s="113"/>
      <c r="AG2" s="136" t="s">
        <v>25</v>
      </c>
      <c r="AH2" s="134"/>
      <c r="AI2" s="134"/>
      <c r="AJ2" s="134"/>
      <c r="AK2" s="134"/>
      <c r="AL2" s="134"/>
      <c r="AM2" s="134"/>
      <c r="AN2" s="113"/>
      <c r="AO2" s="136" t="s">
        <v>9</v>
      </c>
      <c r="AP2" s="134"/>
      <c r="AQ2" s="134"/>
      <c r="AR2" s="134"/>
      <c r="AS2" s="134"/>
      <c r="AT2" s="134"/>
      <c r="AU2" s="135"/>
      <c r="AV2" s="113"/>
      <c r="AW2" s="191" t="s">
        <v>12</v>
      </c>
      <c r="AX2" s="167"/>
      <c r="AY2" s="167"/>
      <c r="AZ2" s="167"/>
      <c r="BA2" s="167"/>
      <c r="BB2" s="167"/>
      <c r="BC2" s="168"/>
      <c r="BD2" s="115"/>
      <c r="BE2" s="191" t="s">
        <v>33</v>
      </c>
      <c r="BF2" s="167"/>
      <c r="BG2" s="167"/>
      <c r="BH2" s="167"/>
      <c r="BI2" s="167"/>
      <c r="BJ2" s="167"/>
      <c r="BK2" s="168"/>
      <c r="BL2" s="118"/>
    </row>
    <row r="3" spans="1:64" x14ac:dyDescent="0.35">
      <c r="A3" s="85" t="s">
        <v>10</v>
      </c>
      <c r="B3" s="31">
        <v>27.1</v>
      </c>
      <c r="C3" s="31" t="s">
        <v>24</v>
      </c>
      <c r="D3" s="31"/>
      <c r="E3" s="31" t="s">
        <v>13</v>
      </c>
      <c r="F3" s="31">
        <v>16.02</v>
      </c>
      <c r="G3" s="31" t="s">
        <v>16</v>
      </c>
      <c r="H3" s="33"/>
      <c r="I3" s="85" t="s">
        <v>10</v>
      </c>
      <c r="J3" s="31">
        <v>27.1</v>
      </c>
      <c r="K3" s="31" t="s">
        <v>24</v>
      </c>
      <c r="L3" s="31"/>
      <c r="M3" s="31" t="s">
        <v>13</v>
      </c>
      <c r="N3" s="31">
        <v>16</v>
      </c>
      <c r="O3" s="31" t="s">
        <v>16</v>
      </c>
      <c r="P3" s="33"/>
      <c r="Q3" s="85" t="s">
        <v>10</v>
      </c>
      <c r="R3" s="31">
        <v>27.1</v>
      </c>
      <c r="S3" s="31" t="s">
        <v>24</v>
      </c>
      <c r="T3" s="31"/>
      <c r="U3" s="31" t="s">
        <v>13</v>
      </c>
      <c r="V3" s="31">
        <v>15.98</v>
      </c>
      <c r="W3" s="31" t="s">
        <v>16</v>
      </c>
      <c r="X3" s="33"/>
      <c r="Y3" s="41" t="s">
        <v>10</v>
      </c>
      <c r="Z3" s="43">
        <v>27.1</v>
      </c>
      <c r="AA3" s="43" t="s">
        <v>24</v>
      </c>
      <c r="AB3" s="43"/>
      <c r="AC3" s="43" t="s">
        <v>13</v>
      </c>
      <c r="AD3" s="43">
        <v>16.010000000000002</v>
      </c>
      <c r="AE3" s="103" t="s">
        <v>16</v>
      </c>
      <c r="AF3" s="116"/>
      <c r="AG3" s="41" t="s">
        <v>10</v>
      </c>
      <c r="AH3" s="43">
        <v>27.1</v>
      </c>
      <c r="AI3" s="43" t="s">
        <v>24</v>
      </c>
      <c r="AJ3" s="43"/>
      <c r="AK3" s="43" t="s">
        <v>13</v>
      </c>
      <c r="AL3" s="43">
        <v>15.99</v>
      </c>
      <c r="AM3" s="103"/>
      <c r="AN3" s="116" t="s">
        <v>16</v>
      </c>
      <c r="AO3" s="41" t="s">
        <v>10</v>
      </c>
      <c r="AP3" s="43">
        <v>27.1</v>
      </c>
      <c r="AQ3" s="43" t="s">
        <v>24</v>
      </c>
      <c r="AR3" s="43"/>
      <c r="AS3" s="43" t="s">
        <v>13</v>
      </c>
      <c r="AT3" s="43">
        <v>15.99</v>
      </c>
      <c r="AU3" s="44"/>
      <c r="AV3" s="116" t="s">
        <v>16</v>
      </c>
      <c r="AW3" s="76" t="s">
        <v>10</v>
      </c>
      <c r="AX3" s="59">
        <v>27.1</v>
      </c>
      <c r="AY3" s="59" t="s">
        <v>24</v>
      </c>
      <c r="AZ3" s="59"/>
      <c r="BA3" s="59" t="s">
        <v>13</v>
      </c>
      <c r="BB3" s="59">
        <v>16</v>
      </c>
      <c r="BC3" s="62" t="s">
        <v>16</v>
      </c>
      <c r="BD3" s="117"/>
      <c r="BE3" s="76" t="s">
        <v>10</v>
      </c>
      <c r="BF3" s="59">
        <v>27.1</v>
      </c>
      <c r="BG3" s="59" t="s">
        <v>24</v>
      </c>
      <c r="BH3" s="59"/>
      <c r="BI3" s="59" t="s">
        <v>13</v>
      </c>
      <c r="BJ3" s="59">
        <v>16.02</v>
      </c>
      <c r="BK3" s="62" t="s">
        <v>16</v>
      </c>
      <c r="BL3" s="63"/>
    </row>
    <row r="4" spans="1:64" x14ac:dyDescent="0.35">
      <c r="A4" s="85" t="s">
        <v>11</v>
      </c>
      <c r="B4" s="31">
        <v>61.5</v>
      </c>
      <c r="C4" s="31" t="s">
        <v>23</v>
      </c>
      <c r="D4" s="31">
        <v>58.73</v>
      </c>
      <c r="E4" s="31" t="s">
        <v>14</v>
      </c>
      <c r="F4" s="31">
        <v>35</v>
      </c>
      <c r="G4" s="31" t="s">
        <v>15</v>
      </c>
      <c r="H4" s="33"/>
      <c r="I4" s="85" t="s">
        <v>11</v>
      </c>
      <c r="J4" s="31">
        <v>55.5</v>
      </c>
      <c r="K4" s="31" t="s">
        <v>23</v>
      </c>
      <c r="L4" s="31">
        <v>57</v>
      </c>
      <c r="M4" s="31" t="s">
        <v>14</v>
      </c>
      <c r="N4" s="31">
        <v>35</v>
      </c>
      <c r="O4" s="31" t="s">
        <v>15</v>
      </c>
      <c r="P4" s="33"/>
      <c r="Q4" s="85" t="s">
        <v>11</v>
      </c>
      <c r="R4" s="31">
        <v>57.4</v>
      </c>
      <c r="S4" s="31" t="s">
        <v>23</v>
      </c>
      <c r="T4" s="31">
        <v>55.39</v>
      </c>
      <c r="U4" s="31" t="s">
        <v>14</v>
      </c>
      <c r="V4" s="31">
        <v>35</v>
      </c>
      <c r="W4" s="31" t="s">
        <v>15</v>
      </c>
      <c r="X4" s="33"/>
      <c r="Y4" s="41" t="s">
        <v>11</v>
      </c>
      <c r="Z4" s="43">
        <v>59.3</v>
      </c>
      <c r="AA4" s="43" t="s">
        <v>23</v>
      </c>
      <c r="AB4" s="43">
        <v>53.93</v>
      </c>
      <c r="AC4" s="43" t="s">
        <v>14</v>
      </c>
      <c r="AD4" s="43">
        <v>35</v>
      </c>
      <c r="AE4" s="103" t="s">
        <v>15</v>
      </c>
      <c r="AF4" s="116"/>
      <c r="AG4" s="41" t="s">
        <v>11</v>
      </c>
      <c r="AH4" s="43">
        <v>58.8</v>
      </c>
      <c r="AI4" s="43" t="s">
        <v>23</v>
      </c>
      <c r="AJ4" s="43">
        <v>58.4</v>
      </c>
      <c r="AK4" s="43" t="s">
        <v>14</v>
      </c>
      <c r="AL4" s="43">
        <v>35</v>
      </c>
      <c r="AM4" s="103"/>
      <c r="AN4" s="116" t="s">
        <v>15</v>
      </c>
      <c r="AO4" s="41" t="s">
        <v>11</v>
      </c>
      <c r="AP4" s="43">
        <v>60.7</v>
      </c>
      <c r="AQ4" s="43" t="s">
        <v>23</v>
      </c>
      <c r="AR4" s="43">
        <v>58.53</v>
      </c>
      <c r="AS4" s="43" t="s">
        <v>14</v>
      </c>
      <c r="AT4" s="43">
        <v>35</v>
      </c>
      <c r="AU4" s="44"/>
      <c r="AV4" s="116" t="s">
        <v>15</v>
      </c>
      <c r="AW4" s="76" t="s">
        <v>11</v>
      </c>
      <c r="AX4" s="59">
        <v>61</v>
      </c>
      <c r="AY4" s="59" t="s">
        <v>23</v>
      </c>
      <c r="AZ4" s="59">
        <v>59.11</v>
      </c>
      <c r="BA4" s="59" t="s">
        <v>14</v>
      </c>
      <c r="BB4" s="59">
        <v>35</v>
      </c>
      <c r="BC4" s="62" t="s">
        <v>15</v>
      </c>
      <c r="BD4" s="117"/>
      <c r="BE4" s="76" t="s">
        <v>11</v>
      </c>
      <c r="BF4" s="59">
        <v>61.5</v>
      </c>
      <c r="BG4" s="59" t="s">
        <v>23</v>
      </c>
      <c r="BH4" s="59">
        <v>60.37</v>
      </c>
      <c r="BI4" s="59" t="s">
        <v>14</v>
      </c>
      <c r="BJ4" s="59">
        <v>35</v>
      </c>
      <c r="BK4" s="62" t="s">
        <v>15</v>
      </c>
      <c r="BL4" s="63"/>
    </row>
    <row r="5" spans="1:64" s="2" customFormat="1" ht="43.5" x14ac:dyDescent="0.35">
      <c r="A5" s="86" t="s">
        <v>26</v>
      </c>
      <c r="B5" s="87" t="s">
        <v>19</v>
      </c>
      <c r="C5" s="87" t="s">
        <v>17</v>
      </c>
      <c r="D5" s="87" t="s">
        <v>18</v>
      </c>
      <c r="E5" s="87" t="s">
        <v>20</v>
      </c>
      <c r="F5" s="87" t="s">
        <v>21</v>
      </c>
      <c r="G5" s="87" t="s">
        <v>22</v>
      </c>
      <c r="H5" s="88" t="s">
        <v>38</v>
      </c>
      <c r="I5" s="86" t="s">
        <v>26</v>
      </c>
      <c r="J5" s="87" t="s">
        <v>19</v>
      </c>
      <c r="K5" s="87" t="s">
        <v>17</v>
      </c>
      <c r="L5" s="87" t="s">
        <v>18</v>
      </c>
      <c r="M5" s="87" t="s">
        <v>20</v>
      </c>
      <c r="N5" s="87" t="s">
        <v>21</v>
      </c>
      <c r="O5" s="87" t="s">
        <v>22</v>
      </c>
      <c r="P5" s="88" t="s">
        <v>38</v>
      </c>
      <c r="Q5" s="86" t="s">
        <v>26</v>
      </c>
      <c r="R5" s="87" t="s">
        <v>19</v>
      </c>
      <c r="S5" s="87" t="s">
        <v>17</v>
      </c>
      <c r="T5" s="87" t="s">
        <v>18</v>
      </c>
      <c r="U5" s="87" t="s">
        <v>20</v>
      </c>
      <c r="V5" s="87" t="s">
        <v>21</v>
      </c>
      <c r="W5" s="87" t="s">
        <v>22</v>
      </c>
      <c r="X5" s="88" t="s">
        <v>39</v>
      </c>
      <c r="Y5" s="89" t="s">
        <v>26</v>
      </c>
      <c r="Z5" s="104" t="s">
        <v>19</v>
      </c>
      <c r="AA5" s="104" t="s">
        <v>17</v>
      </c>
      <c r="AB5" s="104" t="s">
        <v>18</v>
      </c>
      <c r="AC5" s="104" t="s">
        <v>20</v>
      </c>
      <c r="AD5" s="104" t="s">
        <v>21</v>
      </c>
      <c r="AE5" s="104" t="s">
        <v>22</v>
      </c>
      <c r="AF5" s="104" t="s">
        <v>63</v>
      </c>
      <c r="AG5" s="89" t="s">
        <v>26</v>
      </c>
      <c r="AH5" s="104" t="s">
        <v>19</v>
      </c>
      <c r="AI5" s="104" t="s">
        <v>17</v>
      </c>
      <c r="AJ5" s="104" t="s">
        <v>18</v>
      </c>
      <c r="AK5" s="104" t="s">
        <v>20</v>
      </c>
      <c r="AL5" s="104" t="s">
        <v>21</v>
      </c>
      <c r="AM5" s="104" t="s">
        <v>63</v>
      </c>
      <c r="AN5" s="104" t="s">
        <v>22</v>
      </c>
      <c r="AO5" s="89" t="s">
        <v>26</v>
      </c>
      <c r="AP5" s="104" t="s">
        <v>19</v>
      </c>
      <c r="AQ5" s="104" t="s">
        <v>17</v>
      </c>
      <c r="AR5" s="104" t="s">
        <v>18</v>
      </c>
      <c r="AS5" s="104" t="s">
        <v>20</v>
      </c>
      <c r="AT5" s="104" t="s">
        <v>21</v>
      </c>
      <c r="AU5" s="90" t="s">
        <v>63</v>
      </c>
      <c r="AV5" s="104" t="s">
        <v>22</v>
      </c>
      <c r="AW5" s="95" t="s">
        <v>26</v>
      </c>
      <c r="AX5" s="96" t="s">
        <v>19</v>
      </c>
      <c r="AY5" s="96" t="s">
        <v>17</v>
      </c>
      <c r="AZ5" s="96" t="s">
        <v>18</v>
      </c>
      <c r="BA5" s="96" t="s">
        <v>20</v>
      </c>
      <c r="BB5" s="96" t="s">
        <v>21</v>
      </c>
      <c r="BC5" s="97" t="s">
        <v>22</v>
      </c>
      <c r="BD5" s="96" t="s">
        <v>38</v>
      </c>
      <c r="BE5" s="95" t="s">
        <v>26</v>
      </c>
      <c r="BF5" s="96" t="s">
        <v>19</v>
      </c>
      <c r="BG5" s="96" t="s">
        <v>17</v>
      </c>
      <c r="BH5" s="96" t="s">
        <v>18</v>
      </c>
      <c r="BI5" s="96" t="s">
        <v>20</v>
      </c>
      <c r="BJ5" s="96" t="s">
        <v>21</v>
      </c>
      <c r="BK5" s="97" t="s">
        <v>22</v>
      </c>
      <c r="BL5" s="96" t="s">
        <v>39</v>
      </c>
    </row>
    <row r="6" spans="1:64" x14ac:dyDescent="0.35">
      <c r="A6" s="10">
        <v>0</v>
      </c>
      <c r="B6" s="14">
        <v>0</v>
      </c>
      <c r="C6" s="14">
        <v>0</v>
      </c>
      <c r="D6" s="14">
        <v>56.069999999999993</v>
      </c>
      <c r="E6" s="91">
        <v>10.760032102728735</v>
      </c>
      <c r="F6" s="91">
        <v>1.5185798463489215</v>
      </c>
      <c r="G6" s="14"/>
      <c r="H6" s="9"/>
      <c r="I6" s="10">
        <v>0</v>
      </c>
      <c r="J6" s="14">
        <v>0</v>
      </c>
      <c r="K6" s="14">
        <v>0</v>
      </c>
      <c r="L6" s="14">
        <v>56</v>
      </c>
      <c r="M6" s="91">
        <v>9.722410714285715</v>
      </c>
      <c r="N6" s="91">
        <v>1.7873745304937967</v>
      </c>
      <c r="O6" s="14"/>
      <c r="P6" s="9"/>
      <c r="Q6" s="10">
        <v>0</v>
      </c>
      <c r="R6" s="14">
        <v>0</v>
      </c>
      <c r="S6" s="14">
        <v>0</v>
      </c>
      <c r="T6" s="14">
        <v>55.930000000000007</v>
      </c>
      <c r="U6" s="14">
        <v>10.067834793491864</v>
      </c>
      <c r="V6" s="14">
        <v>1.6917406330026608</v>
      </c>
      <c r="W6" s="14"/>
      <c r="X6" s="9"/>
      <c r="Y6" s="20">
        <v>0</v>
      </c>
      <c r="Z6" s="22">
        <v>0</v>
      </c>
      <c r="AA6" s="22">
        <v>0</v>
      </c>
      <c r="AB6" s="22">
        <v>56.035000000000004</v>
      </c>
      <c r="AC6" s="105">
        <v>10.381600785223521</v>
      </c>
      <c r="AD6" s="105">
        <v>1.6103874114069514</v>
      </c>
      <c r="AE6" s="22"/>
      <c r="AF6" s="22"/>
      <c r="AG6" s="20">
        <v>0</v>
      </c>
      <c r="AH6" s="22">
        <v>0</v>
      </c>
      <c r="AI6" s="22">
        <v>0</v>
      </c>
      <c r="AJ6" s="22">
        <v>55.964999999999996</v>
      </c>
      <c r="AK6" s="22">
        <v>10.306941838649157</v>
      </c>
      <c r="AL6" s="22">
        <v>1.6292959079656324</v>
      </c>
      <c r="AM6" s="22"/>
      <c r="AN6" s="22"/>
      <c r="AO6" s="20">
        <v>0</v>
      </c>
      <c r="AP6" s="22">
        <v>0</v>
      </c>
      <c r="AQ6" s="22">
        <v>0</v>
      </c>
      <c r="AR6" s="22">
        <v>55.964999999999996</v>
      </c>
      <c r="AS6" s="22">
        <v>10.639989279013671</v>
      </c>
      <c r="AT6" s="22">
        <v>1.5469950475845007</v>
      </c>
      <c r="AU6" s="23"/>
      <c r="AV6" s="22"/>
      <c r="AW6" s="74">
        <v>0</v>
      </c>
      <c r="AX6" s="63">
        <v>0</v>
      </c>
      <c r="AY6" s="63">
        <v>0</v>
      </c>
      <c r="AZ6" s="63">
        <v>56</v>
      </c>
      <c r="BA6" s="63">
        <v>10.685892857142857</v>
      </c>
      <c r="BB6" s="63">
        <v>1.5360538761050115</v>
      </c>
      <c r="BC6" s="60"/>
      <c r="BD6" s="63"/>
      <c r="BE6" s="74">
        <v>0</v>
      </c>
      <c r="BF6" s="63">
        <v>0</v>
      </c>
      <c r="BG6" s="63">
        <v>0</v>
      </c>
      <c r="BH6" s="63">
        <v>56.069999999999993</v>
      </c>
      <c r="BI6" s="63">
        <v>10.760032102728735</v>
      </c>
      <c r="BJ6" s="63">
        <v>1.5185798463489215</v>
      </c>
      <c r="BK6" s="60"/>
      <c r="BL6" s="63"/>
    </row>
    <row r="7" spans="1:64" x14ac:dyDescent="0.35">
      <c r="A7" s="10">
        <v>0</v>
      </c>
      <c r="B7" s="14">
        <v>1.1419999999999999</v>
      </c>
      <c r="C7" s="14">
        <v>3.9969999999999999</v>
      </c>
      <c r="D7" s="14">
        <v>52.072999999999993</v>
      </c>
      <c r="E7" s="91">
        <v>11.585946651815721</v>
      </c>
      <c r="F7" s="91">
        <v>1.3390406338314147</v>
      </c>
      <c r="G7" s="14">
        <v>1</v>
      </c>
      <c r="H7" s="92">
        <v>0</v>
      </c>
      <c r="I7" s="10">
        <v>0</v>
      </c>
      <c r="J7" s="14">
        <v>2.641</v>
      </c>
      <c r="K7" s="14">
        <v>9.2435000000000009</v>
      </c>
      <c r="L7" s="14">
        <v>46.756500000000003</v>
      </c>
      <c r="M7" s="91">
        <v>11.644477238458824</v>
      </c>
      <c r="N7" s="91">
        <v>1.3272835220541643</v>
      </c>
      <c r="O7" s="14">
        <v>1</v>
      </c>
      <c r="P7" s="92">
        <v>0</v>
      </c>
      <c r="Q7" s="10">
        <v>0</v>
      </c>
      <c r="R7" s="14">
        <v>2.2040000000000002</v>
      </c>
      <c r="S7" s="14">
        <v>7.7140000000000004</v>
      </c>
      <c r="T7" s="14">
        <v>48.286000000000001</v>
      </c>
      <c r="U7" s="14">
        <v>11.66164105537837</v>
      </c>
      <c r="V7" s="14">
        <v>1.3238581835359642</v>
      </c>
      <c r="W7" s="14">
        <v>1</v>
      </c>
      <c r="X7" s="9">
        <v>0</v>
      </c>
      <c r="Y7" s="20">
        <v>0</v>
      </c>
      <c r="Z7" s="22">
        <v>1.748</v>
      </c>
      <c r="AA7" s="22">
        <v>6.1180000000000003</v>
      </c>
      <c r="AB7" s="22">
        <v>49.917000000000002</v>
      </c>
      <c r="AC7" s="105">
        <v>11.654005649377966</v>
      </c>
      <c r="AD7" s="105">
        <v>1.3253807158954367</v>
      </c>
      <c r="AE7" s="22">
        <v>1</v>
      </c>
      <c r="AF7" s="105">
        <v>0</v>
      </c>
      <c r="AG7" s="20">
        <v>0</v>
      </c>
      <c r="AH7" s="22">
        <v>1.863</v>
      </c>
      <c r="AI7" s="22">
        <v>6.5205000000000002</v>
      </c>
      <c r="AJ7" s="22">
        <v>49.514500000000005</v>
      </c>
      <c r="AK7" s="22">
        <v>11.649678377041068</v>
      </c>
      <c r="AL7" s="22">
        <v>1.3262444784233778</v>
      </c>
      <c r="AM7" s="22">
        <v>0</v>
      </c>
      <c r="AN7" s="22">
        <v>1</v>
      </c>
      <c r="AO7" s="20">
        <v>0</v>
      </c>
      <c r="AP7" s="22">
        <v>1.427</v>
      </c>
      <c r="AQ7" s="22">
        <v>4.9945000000000004</v>
      </c>
      <c r="AR7" s="22">
        <v>51.040500000000002</v>
      </c>
      <c r="AS7" s="22">
        <v>11.666558909101598</v>
      </c>
      <c r="AT7" s="22">
        <v>1.3228785978064272</v>
      </c>
      <c r="AU7" s="23">
        <v>0</v>
      </c>
      <c r="AV7" s="22">
        <v>1</v>
      </c>
      <c r="AW7" s="74">
        <v>0</v>
      </c>
      <c r="AX7" s="63">
        <v>1.3540000000000001</v>
      </c>
      <c r="AY7" s="63">
        <v>4.7389999999999999</v>
      </c>
      <c r="AZ7" s="63">
        <v>51.261000000000003</v>
      </c>
      <c r="BA7" s="63">
        <v>11.673787089600282</v>
      </c>
      <c r="BB7" s="63">
        <v>1.3214403168396252</v>
      </c>
      <c r="BC7" s="60">
        <v>1</v>
      </c>
      <c r="BD7" s="63">
        <v>0</v>
      </c>
      <c r="BE7" s="74">
        <v>0</v>
      </c>
      <c r="BF7" s="63">
        <v>1.169</v>
      </c>
      <c r="BG7" s="63">
        <v>4.0914999999999999</v>
      </c>
      <c r="BH7" s="63">
        <v>51.908500000000004</v>
      </c>
      <c r="BI7" s="63">
        <v>11.622662955007367</v>
      </c>
      <c r="BJ7" s="63">
        <v>1.3316515418976822</v>
      </c>
      <c r="BK7" s="60">
        <v>1</v>
      </c>
      <c r="BL7" s="63">
        <v>0</v>
      </c>
    </row>
    <row r="8" spans="1:64" x14ac:dyDescent="0.35">
      <c r="A8" s="10">
        <v>1</v>
      </c>
      <c r="B8" s="14">
        <v>1.9E-2</v>
      </c>
      <c r="C8" s="14">
        <v>6.6500000000000004E-2</v>
      </c>
      <c r="D8" s="14">
        <v>52.006499999999996</v>
      </c>
      <c r="E8" s="91">
        <v>11.600761443281129</v>
      </c>
      <c r="F8" s="91">
        <v>1.3360535541135228</v>
      </c>
      <c r="G8" s="14">
        <v>0.99776923892940805</v>
      </c>
      <c r="H8" s="92">
        <v>2.9870797178919162E-3</v>
      </c>
      <c r="I8" s="10">
        <v>1</v>
      </c>
      <c r="J8" s="14">
        <v>3.7999999999999999E-2</v>
      </c>
      <c r="K8" s="14">
        <v>0.13300000000000001</v>
      </c>
      <c r="L8" s="14">
        <v>46.6235</v>
      </c>
      <c r="M8" s="91">
        <v>11.677694724763265</v>
      </c>
      <c r="N8" s="91">
        <v>1.320663507544241</v>
      </c>
      <c r="O8" s="14">
        <v>0.99501235839975022</v>
      </c>
      <c r="P8" s="92">
        <v>6.6200145099233332E-3</v>
      </c>
      <c r="Q8" s="10">
        <v>1</v>
      </c>
      <c r="R8" s="14">
        <v>4.7E-2</v>
      </c>
      <c r="S8" s="14">
        <v>0.16450000000000001</v>
      </c>
      <c r="T8" s="14">
        <v>48.121500000000005</v>
      </c>
      <c r="U8" s="14">
        <v>11.701505564041019</v>
      </c>
      <c r="V8" s="14">
        <v>1.3159412993212505</v>
      </c>
      <c r="W8" s="14">
        <v>0.99401983965263707</v>
      </c>
      <c r="X8" s="9">
        <v>7.9168842147137042E-3</v>
      </c>
      <c r="Y8" s="20">
        <v>1</v>
      </c>
      <c r="Z8" s="119">
        <v>8.5999999999999993E-2</v>
      </c>
      <c r="AA8" s="22">
        <v>0.30099999999999999</v>
      </c>
      <c r="AB8" s="22">
        <v>49.616</v>
      </c>
      <c r="AC8" s="105">
        <v>11.724705740083843</v>
      </c>
      <c r="AD8" s="105">
        <v>1.3113586473519643</v>
      </c>
      <c r="AE8" s="22">
        <v>0.98942034664055079</v>
      </c>
      <c r="AF8" s="105">
        <v>1.4022068543472432E-2</v>
      </c>
      <c r="AG8" s="20">
        <v>1</v>
      </c>
      <c r="AH8" s="22">
        <v>0.09</v>
      </c>
      <c r="AI8" s="22">
        <v>0.315</v>
      </c>
      <c r="AJ8" s="22">
        <v>49.199500000000008</v>
      </c>
      <c r="AK8" s="22">
        <v>11.724265490502949</v>
      </c>
      <c r="AL8" s="22">
        <v>1.3114454395417705</v>
      </c>
      <c r="AM8" s="22">
        <v>1.4799038881607274E-2</v>
      </c>
      <c r="AN8" s="22">
        <v>0.98884139453745346</v>
      </c>
      <c r="AO8" s="20">
        <v>1</v>
      </c>
      <c r="AP8" s="22">
        <v>0.17399999999999999</v>
      </c>
      <c r="AQ8" s="22">
        <v>0.60899999999999999</v>
      </c>
      <c r="AR8" s="22">
        <v>50.4315</v>
      </c>
      <c r="AS8" s="22">
        <v>11.807441777460516</v>
      </c>
      <c r="AT8" s="22">
        <v>1.295162704230461</v>
      </c>
      <c r="AU8" s="23">
        <v>2.7715893575966266E-2</v>
      </c>
      <c r="AV8" s="22">
        <v>0.9790488003797746</v>
      </c>
      <c r="AW8" s="74">
        <v>1</v>
      </c>
      <c r="AX8" s="63">
        <v>8.8999999999999996E-2</v>
      </c>
      <c r="AY8" s="63">
        <v>0.3115</v>
      </c>
      <c r="AZ8" s="63">
        <v>50.9495</v>
      </c>
      <c r="BA8" s="63">
        <v>11.745159422565482</v>
      </c>
      <c r="BB8" s="63">
        <v>1.3073335171537908</v>
      </c>
      <c r="BC8" s="60">
        <v>0.98932467890825948</v>
      </c>
      <c r="BD8" s="63">
        <v>1.4106799685834392E-2</v>
      </c>
      <c r="BE8" s="74">
        <v>1</v>
      </c>
      <c r="BF8" s="63">
        <v>0.15</v>
      </c>
      <c r="BG8" s="63">
        <v>0.52500000000000002</v>
      </c>
      <c r="BH8" s="63">
        <v>51.383500000000005</v>
      </c>
      <c r="BI8" s="63">
        <v>11.741415045685873</v>
      </c>
      <c r="BJ8" s="63">
        <v>1.3080693335985347</v>
      </c>
      <c r="BK8" s="60">
        <v>0.98229100665062763</v>
      </c>
      <c r="BL8" s="63">
        <v>2.3582208299147478E-2</v>
      </c>
    </row>
    <row r="9" spans="1:64" x14ac:dyDescent="0.35">
      <c r="A9" s="10">
        <v>2</v>
      </c>
      <c r="B9" s="14">
        <v>8.9999999999999993E-3</v>
      </c>
      <c r="C9" s="14">
        <v>3.15E-2</v>
      </c>
      <c r="D9" s="14">
        <v>51.974999999999994</v>
      </c>
      <c r="E9" s="91">
        <v>11.60779220779221</v>
      </c>
      <c r="F9" s="91">
        <v>1.3346386216155737</v>
      </c>
      <c r="G9" s="14">
        <v>0.99671256263281161</v>
      </c>
      <c r="H9" s="92">
        <v>4.4020122158410224E-3</v>
      </c>
      <c r="I9" s="10">
        <v>2</v>
      </c>
      <c r="J9" s="14">
        <v>1.7000000000000001E-2</v>
      </c>
      <c r="K9" s="14">
        <v>5.9500000000000011E-2</v>
      </c>
      <c r="L9" s="14">
        <v>46.564</v>
      </c>
      <c r="M9" s="91">
        <v>11.692616613692984</v>
      </c>
      <c r="N9" s="91">
        <v>1.3177019221055914</v>
      </c>
      <c r="O9" s="14">
        <v>0.99278104505227038</v>
      </c>
      <c r="P9" s="92">
        <v>9.5815999485728831E-3</v>
      </c>
      <c r="Q9" s="10">
        <v>2</v>
      </c>
      <c r="R9" s="14">
        <v>2.5000000000000001E-2</v>
      </c>
      <c r="S9" s="14">
        <v>8.7499999999999994E-2</v>
      </c>
      <c r="T9" s="14">
        <v>48.034000000000006</v>
      </c>
      <c r="U9" s="14">
        <v>11.722821334887787</v>
      </c>
      <c r="V9" s="14">
        <v>1.311730190696403</v>
      </c>
      <c r="W9" s="14">
        <v>0.99083890329765689</v>
      </c>
      <c r="X9" s="9">
        <v>1.212799283956123E-2</v>
      </c>
      <c r="Y9" s="20">
        <v>2</v>
      </c>
      <c r="Z9" s="22">
        <v>2.5999999999999999E-2</v>
      </c>
      <c r="AA9" s="22">
        <v>9.0999999999999998E-2</v>
      </c>
      <c r="AB9" s="22">
        <v>49.524999999999999</v>
      </c>
      <c r="AC9" s="105">
        <v>11.746249369005552</v>
      </c>
      <c r="AD9" s="105">
        <v>1.3071194173271934</v>
      </c>
      <c r="AE9" s="22">
        <v>0.98622184678769387</v>
      </c>
      <c r="AF9" s="105">
        <v>1.8261298568243323E-2</v>
      </c>
      <c r="AG9" s="20">
        <v>2</v>
      </c>
      <c r="AH9" s="22">
        <v>2.7E-2</v>
      </c>
      <c r="AI9" s="22">
        <v>9.4500000000000001E-2</v>
      </c>
      <c r="AJ9" s="22">
        <v>49.105000000000011</v>
      </c>
      <c r="AK9" s="22">
        <v>11.746828225231642</v>
      </c>
      <c r="AL9" s="22">
        <v>1.3070057278772884</v>
      </c>
      <c r="AM9" s="22">
        <v>1.9238750546089367E-2</v>
      </c>
      <c r="AN9" s="22">
        <v>0.98549381289868954</v>
      </c>
      <c r="AO9" s="20">
        <v>2</v>
      </c>
      <c r="AP9" s="22">
        <v>2.4E-2</v>
      </c>
      <c r="AQ9" s="22">
        <v>8.3999999999999991E-2</v>
      </c>
      <c r="AR9" s="22">
        <v>50.347499999999997</v>
      </c>
      <c r="AS9" s="22">
        <v>11.827141367495907</v>
      </c>
      <c r="AT9" s="22">
        <v>1.2913398223579136</v>
      </c>
      <c r="AU9" s="23">
        <v>3.153877544851369E-2</v>
      </c>
      <c r="AV9" s="22">
        <v>0.97615897974250188</v>
      </c>
      <c r="AW9" s="74">
        <v>2</v>
      </c>
      <c r="AX9" s="63">
        <v>3.3000000000000002E-2</v>
      </c>
      <c r="AY9" s="63">
        <v>0.11550000000000001</v>
      </c>
      <c r="AZ9" s="63">
        <v>50.834000000000003</v>
      </c>
      <c r="BA9" s="63">
        <v>11.771845615139474</v>
      </c>
      <c r="BB9" s="63">
        <v>1.3021029060343241</v>
      </c>
      <c r="BC9" s="60">
        <v>0.98536641378435563</v>
      </c>
      <c r="BD9" s="63">
        <v>1.9337410805301047E-2</v>
      </c>
      <c r="BE9" s="74">
        <v>2</v>
      </c>
      <c r="BF9" s="63">
        <v>2.7E-2</v>
      </c>
      <c r="BG9" s="63">
        <v>9.4500000000000001E-2</v>
      </c>
      <c r="BH9" s="63">
        <v>51.289000000000009</v>
      </c>
      <c r="BI9" s="63">
        <v>11.763048606913761</v>
      </c>
      <c r="BJ9" s="63">
        <v>1.3038245361046887</v>
      </c>
      <c r="BK9" s="60">
        <v>0.97910338784774109</v>
      </c>
      <c r="BL9" s="63">
        <v>2.7827005792993464E-2</v>
      </c>
    </row>
    <row r="10" spans="1:64" x14ac:dyDescent="0.35">
      <c r="A10" s="10">
        <v>3</v>
      </c>
      <c r="B10" s="14">
        <v>8.9999999999999993E-3</v>
      </c>
      <c r="C10" s="14">
        <v>3.15E-2</v>
      </c>
      <c r="D10" s="14">
        <v>51.943499999999993</v>
      </c>
      <c r="E10" s="91">
        <v>11.614831499610156</v>
      </c>
      <c r="F10" s="91">
        <v>1.3332236891176246</v>
      </c>
      <c r="G10" s="14">
        <v>0.99565588633621516</v>
      </c>
      <c r="H10" s="92">
        <v>5.8169447137901287E-3</v>
      </c>
      <c r="I10" s="10">
        <v>3</v>
      </c>
      <c r="J10" s="14">
        <v>8.0000000000000002E-3</v>
      </c>
      <c r="K10" s="14">
        <v>2.8000000000000004E-2</v>
      </c>
      <c r="L10" s="14">
        <v>46.536000000000001</v>
      </c>
      <c r="M10" s="91">
        <v>11.699651882413617</v>
      </c>
      <c r="N10" s="91">
        <v>1.3163082348403448</v>
      </c>
      <c r="O10" s="14">
        <v>0.99173101524169172</v>
      </c>
      <c r="P10" s="92">
        <v>1.0975287213819573E-2</v>
      </c>
      <c r="Q10" s="10">
        <v>3</v>
      </c>
      <c r="R10" s="14">
        <v>1.2E-2</v>
      </c>
      <c r="S10" s="14">
        <v>4.1999999999999996E-2</v>
      </c>
      <c r="T10" s="14">
        <v>47.992000000000004</v>
      </c>
      <c r="U10" s="14">
        <v>11.733080513418901</v>
      </c>
      <c r="V10" s="14">
        <v>1.3097088585564758</v>
      </c>
      <c r="W10" s="14">
        <v>0.98931205384726617</v>
      </c>
      <c r="X10" s="9">
        <v>1.4149324979488398E-2</v>
      </c>
      <c r="Y10" s="20">
        <v>3</v>
      </c>
      <c r="Z10" s="22">
        <v>1.2E-2</v>
      </c>
      <c r="AA10" s="22">
        <v>4.1999999999999996E-2</v>
      </c>
      <c r="AB10" s="22">
        <v>49.482999999999997</v>
      </c>
      <c r="AC10" s="105">
        <v>11.756219307641009</v>
      </c>
      <c r="AD10" s="105">
        <v>1.3051628496234526</v>
      </c>
      <c r="AE10" s="22">
        <v>0.98474561608637501</v>
      </c>
      <c r="AF10" s="105">
        <v>2.0217866271984075E-2</v>
      </c>
      <c r="AG10" s="20">
        <v>3</v>
      </c>
      <c r="AH10" s="22">
        <v>0.02</v>
      </c>
      <c r="AI10" s="22">
        <v>7.0000000000000007E-2</v>
      </c>
      <c r="AJ10" s="22">
        <v>49.035000000000011</v>
      </c>
      <c r="AK10" s="22">
        <v>11.76359743040685</v>
      </c>
      <c r="AL10" s="22">
        <v>1.3037170525702639</v>
      </c>
      <c r="AM10" s="22">
        <v>2.2527425853113847E-2</v>
      </c>
      <c r="AN10" s="22">
        <v>0.98301412279590095</v>
      </c>
      <c r="AO10" s="20">
        <v>3</v>
      </c>
      <c r="AP10" s="22">
        <v>1.0999999999999999E-2</v>
      </c>
      <c r="AQ10" s="22">
        <v>3.8499999999999993E-2</v>
      </c>
      <c r="AR10" s="22">
        <v>50.308999999999997</v>
      </c>
      <c r="AS10" s="22">
        <v>11.836192331391999</v>
      </c>
      <c r="AT10" s="22">
        <v>1.2895876681663299</v>
      </c>
      <c r="AU10" s="23">
        <v>3.3290929640097389E-2</v>
      </c>
      <c r="AV10" s="22">
        <v>0.97483447861708561</v>
      </c>
      <c r="AW10" s="74">
        <v>3</v>
      </c>
      <c r="AX10" s="63">
        <v>2.5000000000000001E-2</v>
      </c>
      <c r="AY10" s="63">
        <v>8.7499999999999994E-2</v>
      </c>
      <c r="AZ10" s="63">
        <v>50.746500000000005</v>
      </c>
      <c r="BA10" s="63">
        <v>11.792143300523188</v>
      </c>
      <c r="BB10" s="63">
        <v>1.2981403218529106</v>
      </c>
      <c r="BC10" s="60">
        <v>0.98236772808442907</v>
      </c>
      <c r="BD10" s="63">
        <v>2.3299994986714534E-2</v>
      </c>
      <c r="BE10" s="74">
        <v>3</v>
      </c>
      <c r="BF10" s="63">
        <v>1.0999999999999999E-2</v>
      </c>
      <c r="BG10" s="63">
        <v>3.8499999999999993E-2</v>
      </c>
      <c r="BH10" s="63">
        <v>51.250500000000009</v>
      </c>
      <c r="BI10" s="63">
        <v>11.771885152339976</v>
      </c>
      <c r="BJ10" s="63">
        <v>1.3020951741627509</v>
      </c>
      <c r="BK10" s="60">
        <v>0.97780472833545351</v>
      </c>
      <c r="BL10" s="63">
        <v>2.955636773493131E-2</v>
      </c>
    </row>
    <row r="11" spans="1:64" x14ac:dyDescent="0.35">
      <c r="A11" s="10">
        <v>4</v>
      </c>
      <c r="B11" s="14">
        <v>8.0000000000000002E-3</v>
      </c>
      <c r="C11" s="14">
        <v>2.8000000000000004E-2</v>
      </c>
      <c r="D11" s="14">
        <v>51.915499999999994</v>
      </c>
      <c r="E11" s="91">
        <v>11.621095819167689</v>
      </c>
      <c r="F11" s="91">
        <v>1.3319659713416701</v>
      </c>
      <c r="G11" s="14">
        <v>0.99471661851701854</v>
      </c>
      <c r="H11" s="92">
        <v>7.0746624897446431E-3</v>
      </c>
      <c r="I11" s="10">
        <v>4</v>
      </c>
      <c r="J11" s="14">
        <v>7.0000000000000001E-3</v>
      </c>
      <c r="K11" s="14">
        <v>2.4500000000000001E-2</v>
      </c>
      <c r="L11" s="14">
        <v>46.511499999999998</v>
      </c>
      <c r="M11" s="91">
        <v>11.705814690990401</v>
      </c>
      <c r="N11" s="91">
        <v>1.3150887584832538</v>
      </c>
      <c r="O11" s="14">
        <v>0.99081223915743533</v>
      </c>
      <c r="P11" s="92">
        <v>1.2194763570910538E-2</v>
      </c>
      <c r="Q11" s="10">
        <v>4</v>
      </c>
      <c r="R11" s="14">
        <v>1.0999999999999999E-2</v>
      </c>
      <c r="S11" s="14">
        <v>3.8499999999999993E-2</v>
      </c>
      <c r="T11" s="14">
        <v>47.953500000000005</v>
      </c>
      <c r="U11" s="14">
        <v>11.742500547405298</v>
      </c>
      <c r="V11" s="14">
        <v>1.3078559707615427</v>
      </c>
      <c r="W11" s="14">
        <v>0.98791244185107474</v>
      </c>
      <c r="X11" s="9">
        <v>1.6002212774421487E-2</v>
      </c>
      <c r="Y11" s="20">
        <v>4</v>
      </c>
      <c r="Z11" s="22">
        <v>1.2999999999999999E-2</v>
      </c>
      <c r="AA11" s="22">
        <v>4.5499999999999999E-2</v>
      </c>
      <c r="AB11" s="22">
        <v>49.4375</v>
      </c>
      <c r="AC11" s="105">
        <v>11.767039190897599</v>
      </c>
      <c r="AD11" s="105">
        <v>1.3030432346110672</v>
      </c>
      <c r="AE11" s="22">
        <v>0.98314636615994666</v>
      </c>
      <c r="AF11" s="105">
        <v>2.233748128436952E-2</v>
      </c>
      <c r="AG11" s="20">
        <v>4</v>
      </c>
      <c r="AH11" s="22">
        <v>0.01</v>
      </c>
      <c r="AI11" s="22">
        <v>3.5000000000000003E-2</v>
      </c>
      <c r="AJ11" s="22">
        <v>49.000000000000014</v>
      </c>
      <c r="AK11" s="22">
        <v>11.771999999999997</v>
      </c>
      <c r="AL11" s="22">
        <v>1.3020727149167524</v>
      </c>
      <c r="AM11" s="22">
        <v>2.4171763506625421E-2</v>
      </c>
      <c r="AN11" s="22">
        <v>0.98177427774450721</v>
      </c>
      <c r="AO11" s="20">
        <v>4</v>
      </c>
      <c r="AP11" s="22">
        <v>6.0000000000000001E-3</v>
      </c>
      <c r="AQ11" s="22">
        <v>2.0999999999999998E-2</v>
      </c>
      <c r="AR11" s="22">
        <v>50.287999999999997</v>
      </c>
      <c r="AS11" s="22">
        <v>11.841135062042635</v>
      </c>
      <c r="AT11" s="22">
        <v>1.2886319476981929</v>
      </c>
      <c r="AU11" s="23">
        <v>3.4246650108234356E-2</v>
      </c>
      <c r="AV11" s="22">
        <v>0.97411202345776737</v>
      </c>
      <c r="AW11" s="74">
        <v>4</v>
      </c>
      <c r="AX11" s="63">
        <v>0.01</v>
      </c>
      <c r="AY11" s="63">
        <v>3.5000000000000003E-2</v>
      </c>
      <c r="AZ11" s="63">
        <v>50.711500000000008</v>
      </c>
      <c r="BA11" s="63">
        <v>11.800281987320428</v>
      </c>
      <c r="BB11" s="63">
        <v>1.296555288180345</v>
      </c>
      <c r="BC11" s="60">
        <v>0.98116825380445827</v>
      </c>
      <c r="BD11" s="63">
        <v>2.4885028659280106E-2</v>
      </c>
      <c r="BE11" s="74">
        <v>4</v>
      </c>
      <c r="BF11" s="63">
        <v>7.0000000000000001E-3</v>
      </c>
      <c r="BG11" s="63">
        <v>2.4500000000000001E-2</v>
      </c>
      <c r="BH11" s="63">
        <v>51.226000000000006</v>
      </c>
      <c r="BI11" s="63">
        <v>11.777515324249404</v>
      </c>
      <c r="BJ11" s="63">
        <v>1.300994671108791</v>
      </c>
      <c r="BK11" s="60">
        <v>0.97697830864581636</v>
      </c>
      <c r="BL11" s="63">
        <v>3.0656870788891233E-2</v>
      </c>
    </row>
    <row r="12" spans="1:64" ht="15" thickBot="1" x14ac:dyDescent="0.4">
      <c r="A12" s="13">
        <v>5</v>
      </c>
      <c r="B12" s="11">
        <v>7.0000000000000001E-3</v>
      </c>
      <c r="C12" s="11">
        <v>2.4500000000000001E-2</v>
      </c>
      <c r="D12" s="11">
        <v>51.890999999999991</v>
      </c>
      <c r="E12" s="93">
        <v>11.626582644389204</v>
      </c>
      <c r="F12" s="93">
        <v>1.3308654682877097</v>
      </c>
      <c r="G12" s="11">
        <v>0.99389475917522141</v>
      </c>
      <c r="H12" s="92">
        <v>8.1751655437050097E-3</v>
      </c>
      <c r="I12" s="13">
        <v>5</v>
      </c>
      <c r="J12" s="11">
        <v>5.0000000000000001E-3</v>
      </c>
      <c r="K12" s="11">
        <v>1.7500000000000002E-2</v>
      </c>
      <c r="L12" s="11">
        <v>46.494</v>
      </c>
      <c r="M12" s="93">
        <v>11.710220673635309</v>
      </c>
      <c r="N12" s="93">
        <v>1.3142177039424743</v>
      </c>
      <c r="O12" s="11">
        <v>0.99015597052582349</v>
      </c>
      <c r="P12" s="92">
        <v>1.3065818111690053E-2</v>
      </c>
      <c r="Q12" s="13">
        <v>5</v>
      </c>
      <c r="R12" s="11">
        <v>4.0000000000000001E-3</v>
      </c>
      <c r="S12" s="11">
        <v>1.4000000000000002E-2</v>
      </c>
      <c r="T12" s="11">
        <v>47.939500000000002</v>
      </c>
      <c r="U12" s="11">
        <v>11.745929765642112</v>
      </c>
      <c r="V12" s="11">
        <v>1.3071821933815668</v>
      </c>
      <c r="W12" s="11">
        <v>0.9874034920342778</v>
      </c>
      <c r="X12" s="9">
        <v>1.6675990154397358E-2</v>
      </c>
      <c r="Y12" s="24">
        <v>5</v>
      </c>
      <c r="Z12" s="26">
        <v>4.0000000000000001E-3</v>
      </c>
      <c r="AA12" s="26">
        <v>1.4000000000000002E-2</v>
      </c>
      <c r="AB12" s="26">
        <v>49.423499999999997</v>
      </c>
      <c r="AC12" s="94">
        <v>11.770372393699356</v>
      </c>
      <c r="AD12" s="94">
        <v>1.3023910453764866</v>
      </c>
      <c r="AE12" s="26">
        <v>0.98265428925950682</v>
      </c>
      <c r="AF12" s="105">
        <v>2.2989670518950067E-2</v>
      </c>
      <c r="AG12" s="24">
        <v>5</v>
      </c>
      <c r="AH12" s="26">
        <v>4.0000000000000001E-3</v>
      </c>
      <c r="AI12" s="26">
        <v>1.4000000000000002E-2</v>
      </c>
      <c r="AJ12" s="26">
        <v>48.986000000000011</v>
      </c>
      <c r="AK12" s="26">
        <v>11.775364389825663</v>
      </c>
      <c r="AL12" s="26">
        <v>1.3014149798553474</v>
      </c>
      <c r="AM12" s="26">
        <v>2.4829498568030406E-2</v>
      </c>
      <c r="AN12" s="22">
        <v>0.9812783397239494</v>
      </c>
      <c r="AO12" s="24">
        <v>5</v>
      </c>
      <c r="AP12" s="26">
        <v>4.0000000000000001E-3</v>
      </c>
      <c r="AQ12" s="26">
        <v>1.4000000000000002E-2</v>
      </c>
      <c r="AR12" s="26">
        <v>50.273999999999994</v>
      </c>
      <c r="AS12" s="26">
        <v>11.844432509846047</v>
      </c>
      <c r="AT12" s="26">
        <v>1.2879948007194346</v>
      </c>
      <c r="AU12" s="27">
        <v>3.4883797086992629E-2</v>
      </c>
      <c r="AV12" s="22">
        <v>0.97363038668488833</v>
      </c>
      <c r="AW12" s="75">
        <v>5</v>
      </c>
      <c r="AX12" s="61">
        <v>6.0000000000000001E-3</v>
      </c>
      <c r="AY12" s="61">
        <v>2.0999999999999998E-2</v>
      </c>
      <c r="AZ12" s="61">
        <v>50.690500000000007</v>
      </c>
      <c r="BA12" s="61">
        <v>11.805170594095539</v>
      </c>
      <c r="BB12" s="61">
        <v>1.2956042679768056</v>
      </c>
      <c r="BC12" s="64">
        <v>0.98044856923647572</v>
      </c>
      <c r="BD12" s="63">
        <v>2.5836048862819538E-2</v>
      </c>
      <c r="BE12" s="75">
        <v>5</v>
      </c>
      <c r="BF12" s="61">
        <v>4.0000000000000001E-3</v>
      </c>
      <c r="BG12" s="61">
        <v>1.4000000000000002E-2</v>
      </c>
      <c r="BH12" s="61">
        <v>51.212000000000003</v>
      </c>
      <c r="BI12" s="61">
        <v>11.780734983988127</v>
      </c>
      <c r="BJ12" s="61">
        <v>1.3003658122208135</v>
      </c>
      <c r="BK12" s="64">
        <v>0.97650606882316626</v>
      </c>
      <c r="BL12" s="63">
        <v>3.1285729676868712E-2</v>
      </c>
    </row>
    <row r="13" spans="1:64" x14ac:dyDescent="0.35">
      <c r="E13" s="120" t="s">
        <v>51</v>
      </c>
      <c r="F13" s="121">
        <f>F7-F12</f>
        <v>8.1751655437050097E-3</v>
      </c>
      <c r="G13" s="8"/>
      <c r="H13" s="92"/>
      <c r="N13" s="121">
        <f>N7-N12</f>
        <v>1.3065818111690053E-2</v>
      </c>
      <c r="O13" s="8">
        <f t="shared" ref="O13" si="0">N13/$N$7</f>
        <v>9.8440294741765494E-3</v>
      </c>
      <c r="P13" s="92">
        <f t="shared" ref="P13" si="1">$N$7-N13</f>
        <v>1.3142177039424743</v>
      </c>
      <c r="V13" s="8">
        <f>V7-V12</f>
        <v>1.6675990154397358E-2</v>
      </c>
      <c r="W13" s="8">
        <f t="shared" ref="W13" si="2">V13/$V$7</f>
        <v>1.2596507965722247E-2</v>
      </c>
      <c r="X13" s="9">
        <f t="shared" ref="X13" si="3">$V$7-V13</f>
        <v>1.3071821933815668</v>
      </c>
      <c r="AD13" s="121">
        <f>AD7-AD12</f>
        <v>2.2989670518950067E-2</v>
      </c>
      <c r="AE13" s="22">
        <f>AD13/$AD$7</f>
        <v>1.7345710740493219E-2</v>
      </c>
      <c r="AF13" s="105">
        <f t="shared" ref="AF13" si="4">$AD$7-AD13</f>
        <v>1.3023910453764866</v>
      </c>
      <c r="AL13" s="22">
        <f>AL7-AL12</f>
        <v>2.4829498568030406E-2</v>
      </c>
      <c r="AM13" s="22">
        <f t="shared" ref="AM13" si="5">AL13/$AL$7</f>
        <v>1.8721660276050604E-2</v>
      </c>
      <c r="AN13" s="22">
        <f t="shared" ref="AN13" si="6">$AL$7-AL13</f>
        <v>1.3014149798553474</v>
      </c>
      <c r="AT13" s="22">
        <f>AT7-AT12</f>
        <v>3.4883797086992629E-2</v>
      </c>
      <c r="AU13" s="23">
        <f t="shared" ref="AU13" si="7">AT13/$AT$7</f>
        <v>2.6369613315111676E-2</v>
      </c>
      <c r="AV13" s="22">
        <f t="shared" ref="AV13" si="8">$AT$7-AT13</f>
        <v>1.2879948007194346</v>
      </c>
      <c r="BB13">
        <f>BB7-BB12</f>
        <v>2.5836048862819538E-2</v>
      </c>
      <c r="BJ13">
        <f>BJ7-BJ12</f>
        <v>3.1285729676868712E-2</v>
      </c>
    </row>
  </sheetData>
  <mergeCells count="11">
    <mergeCell ref="A2:H2"/>
    <mergeCell ref="I2:P2"/>
    <mergeCell ref="Q2:X2"/>
    <mergeCell ref="A1:X1"/>
    <mergeCell ref="Y1:AU1"/>
    <mergeCell ref="AW1:BK1"/>
    <mergeCell ref="AW2:BC2"/>
    <mergeCell ref="BE2:BK2"/>
    <mergeCell ref="Y2:AE2"/>
    <mergeCell ref="AG2:AM2"/>
    <mergeCell ref="AO2:AU2"/>
  </mergeCells>
  <pageMargins left="0.7" right="0.7" top="0.75" bottom="0.75" header="0.3" footer="0.3"/>
  <pageSetup paperSize="9" orientation="portrait" verticalDpi="120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E282-018B-493B-A49C-62525A67CC52}">
  <dimension ref="A1:S10"/>
  <sheetViews>
    <sheetView tabSelected="1" zoomScale="74" zoomScaleNormal="74" workbookViewId="0">
      <selection activeCell="S10" sqref="S10"/>
    </sheetView>
  </sheetViews>
  <sheetFormatPr defaultRowHeight="14.5" x14ac:dyDescent="0.35"/>
  <sheetData>
    <row r="1" spans="1:19" ht="15" thickBot="1" x14ac:dyDescent="0.4"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" thickBot="1" x14ac:dyDescent="0.4">
      <c r="A2" s="140" t="s">
        <v>48</v>
      </c>
      <c r="B2" s="141"/>
      <c r="C2" s="141"/>
      <c r="D2" s="141"/>
      <c r="E2" s="141"/>
      <c r="F2" s="141"/>
      <c r="G2" s="142"/>
      <c r="H2" s="139" t="s">
        <v>49</v>
      </c>
      <c r="I2" s="137"/>
      <c r="J2" s="137"/>
      <c r="K2" s="137"/>
      <c r="L2" s="137"/>
      <c r="M2" s="137"/>
      <c r="N2" s="138"/>
      <c r="O2" s="129" t="s">
        <v>50</v>
      </c>
      <c r="P2" s="130"/>
      <c r="Q2" s="130"/>
      <c r="R2" s="130"/>
      <c r="S2" s="131"/>
    </row>
    <row r="3" spans="1:19" ht="15" thickBot="1" x14ac:dyDescent="0.4">
      <c r="A3" s="15" t="s">
        <v>41</v>
      </c>
      <c r="B3" s="3" t="s">
        <v>42</v>
      </c>
      <c r="C3" s="6" t="s">
        <v>43</v>
      </c>
      <c r="D3" s="6" t="s">
        <v>44</v>
      </c>
      <c r="E3" s="6" t="s">
        <v>45</v>
      </c>
      <c r="F3" s="6" t="s">
        <v>46</v>
      </c>
      <c r="G3" s="4" t="s">
        <v>47</v>
      </c>
      <c r="H3" s="17" t="s">
        <v>41</v>
      </c>
      <c r="I3" s="18" t="s">
        <v>8</v>
      </c>
      <c r="J3" s="18" t="s">
        <v>25</v>
      </c>
      <c r="K3" s="18" t="s">
        <v>9</v>
      </c>
      <c r="L3" s="18">
        <v>10</v>
      </c>
      <c r="M3" s="18">
        <v>100</v>
      </c>
      <c r="N3" s="18">
        <v>1000</v>
      </c>
      <c r="O3" s="98" t="s">
        <v>41</v>
      </c>
      <c r="P3" s="99" t="s">
        <v>8</v>
      </c>
      <c r="Q3" s="99" t="s">
        <v>33</v>
      </c>
      <c r="R3" s="99">
        <v>10</v>
      </c>
      <c r="S3" s="100">
        <v>50</v>
      </c>
    </row>
    <row r="4" spans="1:19" x14ac:dyDescent="0.35">
      <c r="A4" s="7">
        <v>1</v>
      </c>
      <c r="B4" s="10">
        <v>0.36679770919832</v>
      </c>
      <c r="C4" s="8">
        <v>8.7237715647872208E-2</v>
      </c>
      <c r="D4" s="8">
        <v>5.0118320315059625E-2</v>
      </c>
      <c r="E4" s="8">
        <f>B4/$B$4</f>
        <v>1</v>
      </c>
      <c r="F4" s="8">
        <v>1</v>
      </c>
      <c r="G4" s="9">
        <v>1</v>
      </c>
      <c r="H4" s="21">
        <v>1</v>
      </c>
      <c r="I4" s="22">
        <v>0.10547291371935494</v>
      </c>
      <c r="J4" s="22">
        <v>5.7661486416783952E-2</v>
      </c>
      <c r="K4" s="22">
        <v>3.286979603311585E-2</v>
      </c>
      <c r="L4" s="22">
        <v>1</v>
      </c>
      <c r="M4" s="22">
        <v>1</v>
      </c>
      <c r="N4" s="22">
        <v>1</v>
      </c>
      <c r="O4" s="101">
        <v>1</v>
      </c>
      <c r="P4" s="63">
        <v>5.365153540327821E-2</v>
      </c>
      <c r="Q4" s="63">
        <v>3.4262254235662128E-2</v>
      </c>
      <c r="R4" s="63">
        <v>1</v>
      </c>
      <c r="S4" s="60">
        <v>1</v>
      </c>
    </row>
    <row r="5" spans="1:19" x14ac:dyDescent="0.35">
      <c r="A5" s="7">
        <v>2</v>
      </c>
      <c r="B5" s="10">
        <v>0.36967561582436664</v>
      </c>
      <c r="C5" s="8">
        <v>7.9716029762316856E-2</v>
      </c>
      <c r="D5" s="8">
        <v>3.6393220929361342E-2</v>
      </c>
      <c r="E5" s="8">
        <f t="shared" ref="E5:E8" si="0">B5/$B$4</f>
        <v>1.0078460321694394</v>
      </c>
      <c r="F5" s="8">
        <v>0.82846003898639564</v>
      </c>
      <c r="G5" s="9">
        <v>0.71078892863865739</v>
      </c>
      <c r="H5" s="21">
        <v>2</v>
      </c>
      <c r="I5" s="22">
        <v>9.4761576453421564E-2</v>
      </c>
      <c r="J5" s="22">
        <v>4.822245831778188E-2</v>
      </c>
      <c r="K5" s="22">
        <v>2.3503259539850389E-2</v>
      </c>
      <c r="L5" s="22">
        <v>0.79854027834444574</v>
      </c>
      <c r="M5" s="22">
        <v>0.63783417280120658</v>
      </c>
      <c r="N5" s="22">
        <v>0.54797601199403745</v>
      </c>
      <c r="O5" s="101">
        <v>2</v>
      </c>
      <c r="P5" s="63">
        <v>4.0414742574919831E-2</v>
      </c>
      <c r="Q5" s="63">
        <v>1.7973682697913312E-2</v>
      </c>
      <c r="R5" s="63">
        <v>0.8351610355716419</v>
      </c>
      <c r="S5" s="60">
        <v>0.54249999999999554</v>
      </c>
    </row>
    <row r="6" spans="1:19" x14ac:dyDescent="0.35">
      <c r="A6" s="7">
        <v>3</v>
      </c>
      <c r="B6" s="10">
        <v>0.24620305277485055</v>
      </c>
      <c r="C6" s="8">
        <v>5.8424419666311386E-2</v>
      </c>
      <c r="D6" s="8">
        <v>2.7633709404183294E-2</v>
      </c>
      <c r="E6" s="8">
        <f t="shared" si="0"/>
        <v>0.67122298367935995</v>
      </c>
      <c r="F6" s="8">
        <v>0.75187969924801401</v>
      </c>
      <c r="G6" s="9">
        <v>0.52812591081318827</v>
      </c>
      <c r="H6" s="21">
        <v>3</v>
      </c>
      <c r="I6" s="22">
        <v>7.8600510439994525E-2</v>
      </c>
      <c r="J6" s="22">
        <v>3.3743611963535425E-2</v>
      </c>
      <c r="K6" s="22">
        <v>1.5899281540942011E-2</v>
      </c>
      <c r="L6" s="22">
        <v>0.75931633510806062</v>
      </c>
      <c r="M6" s="22">
        <v>0.53673387047470711</v>
      </c>
      <c r="N6" s="22">
        <v>0.33979885057477488</v>
      </c>
      <c r="O6" s="101">
        <v>3</v>
      </c>
      <c r="P6" s="63">
        <v>3.9351350314745959E-2</v>
      </c>
      <c r="Q6" s="63">
        <v>1.9954652385371655E-2</v>
      </c>
      <c r="R6" s="63">
        <v>0.86396638672754889</v>
      </c>
      <c r="S6" s="60">
        <v>0.54250000000003029</v>
      </c>
    </row>
    <row r="7" spans="1:19" ht="15" thickBot="1" x14ac:dyDescent="0.4">
      <c r="A7" s="7">
        <v>4</v>
      </c>
      <c r="B7" s="10">
        <v>0.21884715802195001</v>
      </c>
      <c r="C7" s="8">
        <v>5.3461256339305742E-2</v>
      </c>
      <c r="D7" s="8">
        <v>2.6288626367792309E-2</v>
      </c>
      <c r="E7" s="8">
        <f t="shared" si="0"/>
        <v>0.5966426521590511</v>
      </c>
      <c r="F7" s="8">
        <v>0.54179566563471182</v>
      </c>
      <c r="G7" s="9">
        <v>0.49775247228044756</v>
      </c>
      <c r="H7" s="21">
        <v>4</v>
      </c>
      <c r="I7" s="22">
        <v>7.6906308016072289E-2</v>
      </c>
      <c r="J7" s="22">
        <v>2.6141604375632954E-2</v>
      </c>
      <c r="K7" s="22">
        <v>1.2959046703349063E-2</v>
      </c>
      <c r="L7" s="22">
        <v>0.69432400472980138</v>
      </c>
      <c r="M7" s="22">
        <v>0.39714849192140844</v>
      </c>
      <c r="N7" s="22">
        <v>0.28603570555149738</v>
      </c>
      <c r="O7" s="101">
        <v>4</v>
      </c>
      <c r="P7" s="63">
        <v>3.2286488294545675E-2</v>
      </c>
      <c r="Q7" s="61">
        <v>1.5543680048312736E-2</v>
      </c>
      <c r="R7" s="63">
        <v>0.79287429547665267</v>
      </c>
      <c r="S7" s="60">
        <v>0.46030303030322267</v>
      </c>
    </row>
    <row r="8" spans="1:19" ht="15" thickBot="1" x14ac:dyDescent="0.4">
      <c r="A8" s="5">
        <v>5</v>
      </c>
      <c r="B8" s="13">
        <v>0.16405287441511299</v>
      </c>
      <c r="C8" s="11">
        <v>3.7995179991624384E-2</v>
      </c>
      <c r="D8" s="11">
        <v>1.9598170642524636E-2</v>
      </c>
      <c r="E8" s="11">
        <f t="shared" si="0"/>
        <v>0.44725708558450389</v>
      </c>
      <c r="F8" s="11">
        <v>0.50607287449405869</v>
      </c>
      <c r="G8" s="12">
        <v>0.36717325227987857</v>
      </c>
      <c r="H8" s="25">
        <v>5</v>
      </c>
      <c r="I8" s="26">
        <v>7.1425549299975008E-2</v>
      </c>
      <c r="J8" s="26">
        <v>1.8474520493950056E-2</v>
      </c>
      <c r="K8" s="26">
        <v>9.7776656574773933E-3</v>
      </c>
      <c r="L8" s="26">
        <v>0.70025839793298328</v>
      </c>
      <c r="M8" s="26">
        <v>0.28930113018537035</v>
      </c>
      <c r="N8" s="26">
        <v>0.21788781460177314</v>
      </c>
      <c r="O8" s="102">
        <v>5</v>
      </c>
      <c r="P8" s="61">
        <v>3.211783669557032E-2</v>
      </c>
      <c r="Q8">
        <v>1.2566561923406357E-2</v>
      </c>
      <c r="R8" s="61">
        <v>0.75683455477316752</v>
      </c>
      <c r="S8" s="64">
        <v>0.36936170212744762</v>
      </c>
    </row>
    <row r="10" spans="1:19" x14ac:dyDescent="0.35">
      <c r="A10" s="8">
        <v>1</v>
      </c>
      <c r="B10" s="8">
        <v>3.4000000000000002E-2</v>
      </c>
    </row>
  </sheetData>
  <mergeCells count="3">
    <mergeCell ref="H2:N2"/>
    <mergeCell ref="O2:S2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PP and strain</vt:lpstr>
      <vt:lpstr>Measured Strength</vt:lpstr>
      <vt:lpstr>cv change</vt:lpstr>
      <vt:lpstr>Gmax change</vt:lpstr>
      <vt:lpstr>G vs. su</vt:lpstr>
      <vt:lpstr>e change</vt:lpstr>
      <vt:lpstr>kappa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Laham</dc:creator>
  <cp:lastModifiedBy>Noor Laham</cp:lastModifiedBy>
  <dcterms:created xsi:type="dcterms:W3CDTF">2022-11-23T09:48:21Z</dcterms:created>
  <dcterms:modified xsi:type="dcterms:W3CDTF">2024-07-26T08:12:26Z</dcterms:modified>
</cp:coreProperties>
</file>