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icha\Documents\mjp1g15 OneDrive\PhD\PhD Files from OneDrive 241009\To Be Uploaded\"/>
    </mc:Choice>
  </mc:AlternateContent>
  <xr:revisionPtr revIDLastSave="0" documentId="13_ncr:1_{6DD39A76-57E4-4690-BFE6-8063790C5760}" xr6:coauthVersionLast="47" xr6:coauthVersionMax="47" xr10:uidLastSave="{00000000-0000-0000-0000-000000000000}"/>
  <bookViews>
    <workbookView xWindow="-110" yWindow="-110" windowWidth="19420" windowHeight="11500" firstSheet="1" activeTab="2" xr2:uid="{00000000-000D-0000-FFFF-FFFF00000000}"/>
  </bookViews>
  <sheets>
    <sheet name="Reordered Data (2)" sheetId="5" r:id="rId1"/>
    <sheet name="Reordered Data" sheetId="4" r:id="rId2"/>
    <sheet name="DFR Analysis" sheetId="3" r:id="rId3"/>
    <sheet name="Sheet1" sheetId="10" r:id="rId4"/>
    <sheet name="PPM3 Neuron Data1 210217.excel" sheetId="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K15" i="10" l="1"/>
  <c r="BL15" i="10"/>
  <c r="BM15" i="10"/>
  <c r="BJ15" i="10"/>
  <c r="BM12" i="10"/>
  <c r="BL12" i="10"/>
  <c r="BK12" i="10"/>
  <c r="BJ12" i="10"/>
  <c r="BM11" i="10"/>
  <c r="V17" i="3"/>
  <c r="U17" i="3"/>
  <c r="V4" i="3"/>
  <c r="U4" i="3"/>
  <c r="Y21" i="3"/>
  <c r="X21" i="3"/>
  <c r="Y20" i="3"/>
  <c r="X20" i="3"/>
  <c r="Y19" i="3"/>
  <c r="X19" i="3"/>
  <c r="Y18" i="3"/>
  <c r="X18" i="3"/>
  <c r="Y17" i="3"/>
  <c r="X17" i="3"/>
  <c r="Y8" i="3"/>
  <c r="X8" i="3"/>
  <c r="Y7" i="3"/>
  <c r="X7" i="3"/>
  <c r="Y6" i="3"/>
  <c r="X6" i="3"/>
  <c r="Y5" i="3"/>
  <c r="X5" i="3"/>
  <c r="Y4" i="3"/>
  <c r="X4" i="3"/>
  <c r="T21" i="3"/>
  <c r="S21" i="3"/>
  <c r="R21" i="3"/>
  <c r="T20" i="3"/>
  <c r="S20" i="3"/>
  <c r="R20" i="3"/>
  <c r="T19" i="3"/>
  <c r="S19" i="3"/>
  <c r="R19" i="3"/>
  <c r="T18" i="3"/>
  <c r="S18" i="3"/>
  <c r="R18" i="3"/>
  <c r="T17" i="3"/>
  <c r="S17" i="3"/>
  <c r="R17" i="3"/>
  <c r="T8" i="3"/>
  <c r="S8" i="3"/>
  <c r="R8" i="3"/>
  <c r="T7" i="3"/>
  <c r="S7" i="3"/>
  <c r="R7" i="3"/>
  <c r="T6" i="3"/>
  <c r="S6" i="3"/>
  <c r="R6" i="3"/>
  <c r="T5" i="3"/>
  <c r="S5" i="3"/>
  <c r="R5" i="3"/>
  <c r="T4" i="3"/>
  <c r="S4" i="3"/>
  <c r="R4" i="3"/>
  <c r="AX4" i="3"/>
  <c r="AX17" i="3"/>
  <c r="AW17" i="3"/>
  <c r="AW4" i="3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G24" i="10"/>
  <c r="K24" i="10" s="1"/>
  <c r="G25" i="10"/>
  <c r="K25" i="10" s="1"/>
  <c r="G26" i="10"/>
  <c r="K26" i="10" s="1"/>
  <c r="G27" i="10"/>
  <c r="M27" i="10" s="1"/>
  <c r="G28" i="10"/>
  <c r="K28" i="10" s="1"/>
  <c r="G29" i="10"/>
  <c r="M29" i="10" s="1"/>
  <c r="G30" i="10"/>
  <c r="K30" i="10" s="1"/>
  <c r="G31" i="10"/>
  <c r="L31" i="10" s="1"/>
  <c r="G32" i="10"/>
  <c r="K32" i="10" s="1"/>
  <c r="G33" i="10"/>
  <c r="K33" i="10" s="1"/>
  <c r="G34" i="10"/>
  <c r="M34" i="10" s="1"/>
  <c r="G35" i="10"/>
  <c r="M35" i="10" s="1"/>
  <c r="G36" i="10"/>
  <c r="K36" i="10" s="1"/>
  <c r="G37" i="10"/>
  <c r="M37" i="10" s="1"/>
  <c r="G38" i="10"/>
  <c r="K38" i="10" s="1"/>
  <c r="G39" i="10"/>
  <c r="M39" i="10" s="1"/>
  <c r="G40" i="10"/>
  <c r="K40" i="10" s="1"/>
  <c r="G41" i="10"/>
  <c r="K41" i="10" s="1"/>
  <c r="G42" i="10"/>
  <c r="L42" i="10" s="1"/>
  <c r="G43" i="10"/>
  <c r="M43" i="10" s="1"/>
  <c r="G44" i="10"/>
  <c r="K44" i="10" s="1"/>
  <c r="G45" i="10"/>
  <c r="M45" i="10" s="1"/>
  <c r="G46" i="10"/>
  <c r="K46" i="10" s="1"/>
  <c r="G23" i="10"/>
  <c r="K23" i="10" s="1"/>
  <c r="AX21" i="3"/>
  <c r="AW21" i="3"/>
  <c r="AX18" i="3"/>
  <c r="AW18" i="3"/>
  <c r="AX8" i="3"/>
  <c r="AW8" i="3"/>
  <c r="AX7" i="3"/>
  <c r="AW7" i="3"/>
  <c r="AW19" i="3"/>
  <c r="AX20" i="3"/>
  <c r="AW20" i="3"/>
  <c r="AX19" i="3"/>
  <c r="AX6" i="3"/>
  <c r="AW6" i="3"/>
  <c r="AX5" i="3"/>
  <c r="AW5" i="3"/>
  <c r="AO103" i="3"/>
  <c r="AP156" i="3"/>
  <c r="AQ159" i="3"/>
  <c r="AQ235" i="3"/>
  <c r="AQ243" i="3"/>
  <c r="AP254" i="3"/>
  <c r="AO256" i="3"/>
  <c r="AQ279" i="3"/>
  <c r="AP282" i="3"/>
  <c r="AO293" i="3"/>
  <c r="AP295" i="3"/>
  <c r="AP303" i="3"/>
  <c r="AQ303" i="3"/>
  <c r="AP306" i="3"/>
  <c r="AO314" i="3"/>
  <c r="AP314" i="3"/>
  <c r="AP315" i="3"/>
  <c r="AQ2" i="3"/>
  <c r="V21" i="3"/>
  <c r="U21" i="3"/>
  <c r="V20" i="3"/>
  <c r="U20" i="3"/>
  <c r="V19" i="3"/>
  <c r="U19" i="3"/>
  <c r="V18" i="3"/>
  <c r="U18" i="3"/>
  <c r="V8" i="3"/>
  <c r="U8" i="3"/>
  <c r="V7" i="3"/>
  <c r="U7" i="3"/>
  <c r="V6" i="3"/>
  <c r="U6" i="3"/>
  <c r="V5" i="3"/>
  <c r="U5" i="3"/>
  <c r="AK86" i="3"/>
  <c r="AK87" i="3"/>
  <c r="AK88" i="3"/>
  <c r="AK89" i="3"/>
  <c r="AO89" i="3" s="1"/>
  <c r="AK90" i="3"/>
  <c r="AK91" i="3"/>
  <c r="AK233" i="3"/>
  <c r="AO233" i="3" s="1"/>
  <c r="AK234" i="3"/>
  <c r="AK235" i="3"/>
  <c r="AK236" i="3"/>
  <c r="AK237" i="3"/>
  <c r="AK238" i="3"/>
  <c r="AK239" i="3"/>
  <c r="AK240" i="3"/>
  <c r="AK241" i="3"/>
  <c r="AK242" i="3"/>
  <c r="AK243" i="3"/>
  <c r="AK244" i="3"/>
  <c r="AK245" i="3"/>
  <c r="AK74" i="3"/>
  <c r="AK75" i="3"/>
  <c r="AK76" i="3"/>
  <c r="AK77" i="3"/>
  <c r="AK78" i="3"/>
  <c r="AK79" i="3"/>
  <c r="AK80" i="3"/>
  <c r="AK81" i="3"/>
  <c r="AK82" i="3"/>
  <c r="AK83" i="3"/>
  <c r="AK84" i="3"/>
  <c r="AK246" i="3"/>
  <c r="AK247" i="3"/>
  <c r="AK248" i="3"/>
  <c r="AK249" i="3"/>
  <c r="AK250" i="3"/>
  <c r="AK251" i="3"/>
  <c r="AQ251" i="3" s="1"/>
  <c r="AK252" i="3"/>
  <c r="AK253" i="3"/>
  <c r="AK254" i="3"/>
  <c r="AK255" i="3"/>
  <c r="AK2" i="3"/>
  <c r="AP2" i="3" s="1"/>
  <c r="AK3" i="3"/>
  <c r="AK4" i="3"/>
  <c r="AK5" i="3"/>
  <c r="AK6" i="3"/>
  <c r="AK7" i="3"/>
  <c r="AO7" i="3" s="1"/>
  <c r="AK8" i="3"/>
  <c r="AK9" i="3"/>
  <c r="AK150" i="3"/>
  <c r="AK151" i="3"/>
  <c r="AK152" i="3"/>
  <c r="AK153" i="3"/>
  <c r="AO153" i="3" s="1"/>
  <c r="AK154" i="3"/>
  <c r="AK155" i="3"/>
  <c r="AK156" i="3"/>
  <c r="AK157" i="3"/>
  <c r="AK158" i="3"/>
  <c r="AK159" i="3"/>
  <c r="AK160" i="3"/>
  <c r="AK161" i="3"/>
  <c r="AK162" i="3"/>
  <c r="AK100" i="3"/>
  <c r="AK101" i="3"/>
  <c r="AK102" i="3"/>
  <c r="AK103" i="3"/>
  <c r="AK104" i="3"/>
  <c r="AK105" i="3"/>
  <c r="AK106" i="3"/>
  <c r="AK107" i="3"/>
  <c r="AK108" i="3"/>
  <c r="AK109" i="3"/>
  <c r="AK256" i="3"/>
  <c r="AK257" i="3"/>
  <c r="AK258" i="3"/>
  <c r="AK259" i="3"/>
  <c r="AK260" i="3"/>
  <c r="AK261" i="3"/>
  <c r="AP261" i="3" s="1"/>
  <c r="AK262" i="3"/>
  <c r="AP262" i="3" s="1"/>
  <c r="AK10" i="3"/>
  <c r="AP10" i="3" s="1"/>
  <c r="AK11" i="3"/>
  <c r="AK12" i="3"/>
  <c r="AK13" i="3"/>
  <c r="AK14" i="3"/>
  <c r="AP14" i="3" s="1"/>
  <c r="AK15" i="3"/>
  <c r="AK163" i="3"/>
  <c r="AK164" i="3"/>
  <c r="AK165" i="3"/>
  <c r="AK166" i="3"/>
  <c r="AK167" i="3"/>
  <c r="AK168" i="3"/>
  <c r="AK169" i="3"/>
  <c r="AK170" i="3"/>
  <c r="AP170" i="3" s="1"/>
  <c r="AK92" i="3"/>
  <c r="AP92" i="3" s="1"/>
  <c r="AK93" i="3"/>
  <c r="AK94" i="3"/>
  <c r="AK95" i="3"/>
  <c r="AQ95" i="3" s="1"/>
  <c r="AK96" i="3"/>
  <c r="AK97" i="3"/>
  <c r="AK98" i="3"/>
  <c r="AK99" i="3"/>
  <c r="AQ99" i="3" s="1"/>
  <c r="AK263" i="3"/>
  <c r="AK264" i="3"/>
  <c r="AO264" i="3" s="1"/>
  <c r="AK265" i="3"/>
  <c r="AO265" i="3" s="1"/>
  <c r="AK266" i="3"/>
  <c r="AP266" i="3" s="1"/>
  <c r="AK267" i="3"/>
  <c r="AK268" i="3"/>
  <c r="AK269" i="3"/>
  <c r="AK270" i="3"/>
  <c r="AP270" i="3" s="1"/>
  <c r="AK271" i="3"/>
  <c r="AP271" i="3" s="1"/>
  <c r="AK272" i="3"/>
  <c r="AO272" i="3" s="1"/>
  <c r="AK273" i="3"/>
  <c r="AO273" i="3" s="1"/>
  <c r="AK29" i="3"/>
  <c r="AK30" i="3"/>
  <c r="AK31" i="3"/>
  <c r="AK32" i="3"/>
  <c r="AK33" i="3"/>
  <c r="AK34" i="3"/>
  <c r="AK35" i="3"/>
  <c r="AQ35" i="3" s="1"/>
  <c r="AK36" i="3"/>
  <c r="AK37" i="3"/>
  <c r="AK38" i="3"/>
  <c r="AK39" i="3"/>
  <c r="AK171" i="3"/>
  <c r="AK172" i="3"/>
  <c r="AK173" i="3"/>
  <c r="AK174" i="3"/>
  <c r="AP174" i="3" s="1"/>
  <c r="AK175" i="3"/>
  <c r="AK176" i="3"/>
  <c r="AK177" i="3"/>
  <c r="AK178" i="3"/>
  <c r="AK110" i="3"/>
  <c r="AK111" i="3"/>
  <c r="AK112" i="3"/>
  <c r="AK113" i="3"/>
  <c r="AK114" i="3"/>
  <c r="AK115" i="3"/>
  <c r="AK116" i="3"/>
  <c r="AK117" i="3"/>
  <c r="AK274" i="3"/>
  <c r="AP274" i="3" s="1"/>
  <c r="AK275" i="3"/>
  <c r="AQ275" i="3" s="1"/>
  <c r="AK51" i="3"/>
  <c r="AK52" i="3"/>
  <c r="BA7" i="3" s="1"/>
  <c r="AK53" i="3"/>
  <c r="AK54" i="3"/>
  <c r="AK55" i="3"/>
  <c r="AK56" i="3"/>
  <c r="AK57" i="3"/>
  <c r="AK58" i="3"/>
  <c r="AK59" i="3"/>
  <c r="AK60" i="3"/>
  <c r="AP60" i="3" s="1"/>
  <c r="AK179" i="3"/>
  <c r="AK180" i="3"/>
  <c r="AK181" i="3"/>
  <c r="AK182" i="3"/>
  <c r="AK183" i="3"/>
  <c r="AK184" i="3"/>
  <c r="AK185" i="3"/>
  <c r="AO185" i="3" s="1"/>
  <c r="AK186" i="3"/>
  <c r="AK187" i="3"/>
  <c r="AK188" i="3"/>
  <c r="AO188" i="3" s="1"/>
  <c r="AK189" i="3"/>
  <c r="AK190" i="3"/>
  <c r="AK128" i="3"/>
  <c r="AK129" i="3"/>
  <c r="AK130" i="3"/>
  <c r="AK131" i="3"/>
  <c r="AQ131" i="3" s="1"/>
  <c r="AK132" i="3"/>
  <c r="AK133" i="3"/>
  <c r="AK134" i="3"/>
  <c r="AK135" i="3"/>
  <c r="AK136" i="3"/>
  <c r="AK137" i="3"/>
  <c r="AK138" i="3"/>
  <c r="AK139" i="3"/>
  <c r="AK276" i="3"/>
  <c r="AK277" i="3"/>
  <c r="AK278" i="3"/>
  <c r="AK279" i="3"/>
  <c r="AO279" i="3" s="1"/>
  <c r="AK280" i="3"/>
  <c r="AO280" i="3" s="1"/>
  <c r="AK281" i="3"/>
  <c r="AO281" i="3" s="1"/>
  <c r="AK282" i="3"/>
  <c r="AQ282" i="3" s="1"/>
  <c r="AK283" i="3"/>
  <c r="AO283" i="3" s="1"/>
  <c r="AK284" i="3"/>
  <c r="AO284" i="3" s="1"/>
  <c r="AK285" i="3"/>
  <c r="AP285" i="3" s="1"/>
  <c r="AK286" i="3"/>
  <c r="AP286" i="3" s="1"/>
  <c r="AK287" i="3"/>
  <c r="AO287" i="3" s="1"/>
  <c r="AK288" i="3"/>
  <c r="AO288" i="3" s="1"/>
  <c r="AK289" i="3"/>
  <c r="AO289" i="3" s="1"/>
  <c r="AK61" i="3"/>
  <c r="AK62" i="3"/>
  <c r="AK63" i="3"/>
  <c r="AQ63" i="3" s="1"/>
  <c r="AK64" i="3"/>
  <c r="AK65" i="3"/>
  <c r="AK66" i="3"/>
  <c r="AK67" i="3"/>
  <c r="AQ67" i="3" s="1"/>
  <c r="AK68" i="3"/>
  <c r="AK69" i="3"/>
  <c r="AK70" i="3"/>
  <c r="AK71" i="3"/>
  <c r="AO71" i="3" s="1"/>
  <c r="AK72" i="3"/>
  <c r="AK73" i="3"/>
  <c r="AK191" i="3"/>
  <c r="AK192" i="3"/>
  <c r="AK193" i="3"/>
  <c r="AK194" i="3"/>
  <c r="AK195" i="3"/>
  <c r="AK196" i="3"/>
  <c r="AK197" i="3"/>
  <c r="AK198" i="3"/>
  <c r="AK199" i="3"/>
  <c r="AK200" i="3"/>
  <c r="AO200" i="3" s="1"/>
  <c r="AK201" i="3"/>
  <c r="AK202" i="3"/>
  <c r="AK203" i="3"/>
  <c r="AP203" i="3" s="1"/>
  <c r="AK204" i="3"/>
  <c r="AK205" i="3"/>
  <c r="AK206" i="3"/>
  <c r="AK140" i="3"/>
  <c r="AK141" i="3"/>
  <c r="AK142" i="3"/>
  <c r="AP142" i="3" s="1"/>
  <c r="AK143" i="3"/>
  <c r="AK144" i="3"/>
  <c r="AK145" i="3"/>
  <c r="AK146" i="3"/>
  <c r="AK147" i="3"/>
  <c r="AK148" i="3"/>
  <c r="AK149" i="3"/>
  <c r="AO149" i="3" s="1"/>
  <c r="AK290" i="3"/>
  <c r="AQ290" i="3" s="1"/>
  <c r="AK291" i="3"/>
  <c r="AO291" i="3" s="1"/>
  <c r="AK292" i="3"/>
  <c r="AO292" i="3" s="1"/>
  <c r="AK293" i="3"/>
  <c r="AP293" i="3" s="1"/>
  <c r="AK294" i="3"/>
  <c r="AO294" i="3" s="1"/>
  <c r="AK295" i="3"/>
  <c r="AO295" i="3" s="1"/>
  <c r="AK296" i="3"/>
  <c r="AO296" i="3" s="1"/>
  <c r="AK297" i="3"/>
  <c r="AO297" i="3" s="1"/>
  <c r="AK298" i="3"/>
  <c r="AQ298" i="3" s="1"/>
  <c r="AK299" i="3"/>
  <c r="AO299" i="3" s="1"/>
  <c r="AK300" i="3"/>
  <c r="AO300" i="3" s="1"/>
  <c r="AK301" i="3"/>
  <c r="AP301" i="3" s="1"/>
  <c r="AK302" i="3"/>
  <c r="AO302" i="3" s="1"/>
  <c r="AK303" i="3"/>
  <c r="AO303" i="3" s="1"/>
  <c r="AK304" i="3"/>
  <c r="AO304" i="3" s="1"/>
  <c r="AK16" i="3"/>
  <c r="AK17" i="3"/>
  <c r="AK18" i="3"/>
  <c r="AK19" i="3"/>
  <c r="AK20" i="3"/>
  <c r="AK21" i="3"/>
  <c r="AK22" i="3"/>
  <c r="AK23" i="3"/>
  <c r="AK24" i="3"/>
  <c r="AK25" i="3"/>
  <c r="AO25" i="3" s="1"/>
  <c r="AK26" i="3"/>
  <c r="AK27" i="3"/>
  <c r="AK28" i="3"/>
  <c r="AK207" i="3"/>
  <c r="AK208" i="3"/>
  <c r="AK209" i="3"/>
  <c r="AK210" i="3"/>
  <c r="AK211" i="3"/>
  <c r="AK212" i="3"/>
  <c r="AP212" i="3" s="1"/>
  <c r="AK213" i="3"/>
  <c r="AK214" i="3"/>
  <c r="AK215" i="3"/>
  <c r="AK216" i="3"/>
  <c r="AK217" i="3"/>
  <c r="AK218" i="3"/>
  <c r="AK219" i="3"/>
  <c r="AK220" i="3"/>
  <c r="AK221" i="3"/>
  <c r="AK222" i="3"/>
  <c r="AK40" i="3"/>
  <c r="AK41" i="3"/>
  <c r="AK42" i="3"/>
  <c r="AK43" i="3"/>
  <c r="AK44" i="3"/>
  <c r="AK45" i="3"/>
  <c r="AK46" i="3"/>
  <c r="AK47" i="3"/>
  <c r="AK48" i="3"/>
  <c r="AK49" i="3"/>
  <c r="AK50" i="3"/>
  <c r="AK223" i="3"/>
  <c r="AK224" i="3"/>
  <c r="AQ224" i="3" s="1"/>
  <c r="AK225" i="3"/>
  <c r="AK226" i="3"/>
  <c r="AK227" i="3"/>
  <c r="AQ227" i="3" s="1"/>
  <c r="AK228" i="3"/>
  <c r="AK229" i="3"/>
  <c r="AK230" i="3"/>
  <c r="AP230" i="3" s="1"/>
  <c r="AK231" i="3"/>
  <c r="AK232" i="3"/>
  <c r="AK118" i="3"/>
  <c r="AK119" i="3"/>
  <c r="AK120" i="3"/>
  <c r="AK121" i="3"/>
  <c r="AK122" i="3"/>
  <c r="AK123" i="3"/>
  <c r="AK124" i="3"/>
  <c r="AP124" i="3" s="1"/>
  <c r="AK125" i="3"/>
  <c r="AK126" i="3"/>
  <c r="AK127" i="3"/>
  <c r="AQ127" i="3" s="1"/>
  <c r="AK305" i="3"/>
  <c r="AO305" i="3" s="1"/>
  <c r="AK306" i="3"/>
  <c r="AQ306" i="3" s="1"/>
  <c r="AK307" i="3"/>
  <c r="AO307" i="3" s="1"/>
  <c r="AK308" i="3"/>
  <c r="AO308" i="3" s="1"/>
  <c r="AK309" i="3"/>
  <c r="AO309" i="3" s="1"/>
  <c r="AK310" i="3"/>
  <c r="AP310" i="3" s="1"/>
  <c r="AK311" i="3"/>
  <c r="AO311" i="3" s="1"/>
  <c r="AK312" i="3"/>
  <c r="AO312" i="3" s="1"/>
  <c r="AK313" i="3"/>
  <c r="AO313" i="3" s="1"/>
  <c r="AK314" i="3"/>
  <c r="AQ314" i="3" s="1"/>
  <c r="AK315" i="3"/>
  <c r="AO315" i="3" s="1"/>
  <c r="AK316" i="3"/>
  <c r="AO316" i="3" s="1"/>
  <c r="AK317" i="3"/>
  <c r="AP317" i="3" s="1"/>
  <c r="AK85" i="3"/>
  <c r="AO85" i="3" s="1"/>
  <c r="I304" i="3"/>
  <c r="M304" i="3" s="1"/>
  <c r="I303" i="3"/>
  <c r="M303" i="3" s="1"/>
  <c r="I302" i="3"/>
  <c r="M302" i="3" s="1"/>
  <c r="I301" i="3"/>
  <c r="N301" i="3" s="1"/>
  <c r="I300" i="3"/>
  <c r="O300" i="3" s="1"/>
  <c r="I299" i="3"/>
  <c r="N299" i="3" s="1"/>
  <c r="I298" i="3"/>
  <c r="O298" i="3" s="1"/>
  <c r="I297" i="3"/>
  <c r="M297" i="3" s="1"/>
  <c r="I296" i="3"/>
  <c r="M296" i="3" s="1"/>
  <c r="I295" i="3"/>
  <c r="N295" i="3" s="1"/>
  <c r="I294" i="3"/>
  <c r="M294" i="3" s="1"/>
  <c r="I293" i="3"/>
  <c r="N293" i="3" s="1"/>
  <c r="I292" i="3"/>
  <c r="M292" i="3" s="1"/>
  <c r="I291" i="3"/>
  <c r="N291" i="3" s="1"/>
  <c r="I290" i="3"/>
  <c r="O290" i="3" s="1"/>
  <c r="I222" i="3"/>
  <c r="M222" i="3" s="1"/>
  <c r="I221" i="3"/>
  <c r="N221" i="3" s="1"/>
  <c r="I220" i="3"/>
  <c r="O220" i="3" s="1"/>
  <c r="I219" i="3"/>
  <c r="M219" i="3" s="1"/>
  <c r="I218" i="3"/>
  <c r="O218" i="3" s="1"/>
  <c r="I217" i="3"/>
  <c r="M217" i="3" s="1"/>
  <c r="I216" i="3"/>
  <c r="M216" i="3" s="1"/>
  <c r="I215" i="3"/>
  <c r="M215" i="3" s="1"/>
  <c r="I214" i="3"/>
  <c r="M214" i="3" s="1"/>
  <c r="I213" i="3"/>
  <c r="N213" i="3" s="1"/>
  <c r="I212" i="3"/>
  <c r="O212" i="3" s="1"/>
  <c r="I211" i="3"/>
  <c r="M211" i="3" s="1"/>
  <c r="I210" i="3"/>
  <c r="O210" i="3" s="1"/>
  <c r="I209" i="3"/>
  <c r="M209" i="3" s="1"/>
  <c r="I208" i="3"/>
  <c r="M208" i="3" s="1"/>
  <c r="I207" i="3"/>
  <c r="M207" i="3" s="1"/>
  <c r="I149" i="3"/>
  <c r="I148" i="3"/>
  <c r="I147" i="3"/>
  <c r="I146" i="3"/>
  <c r="I145" i="3"/>
  <c r="M145" i="3" s="1"/>
  <c r="I144" i="3"/>
  <c r="I143" i="3"/>
  <c r="I142" i="3"/>
  <c r="N142" i="3" s="1"/>
  <c r="I141" i="3"/>
  <c r="I140" i="3"/>
  <c r="I73" i="3"/>
  <c r="I72" i="3"/>
  <c r="I71" i="3"/>
  <c r="N71" i="3" s="1"/>
  <c r="I70" i="3"/>
  <c r="I69" i="3"/>
  <c r="I68" i="3"/>
  <c r="O68" i="3" s="1"/>
  <c r="I67" i="3"/>
  <c r="I66" i="3"/>
  <c r="I65" i="3"/>
  <c r="I64" i="3"/>
  <c r="I63" i="3"/>
  <c r="N63" i="3" s="1"/>
  <c r="I62" i="3"/>
  <c r="I61" i="3"/>
  <c r="I289" i="3"/>
  <c r="M289" i="3" s="1"/>
  <c r="I288" i="3"/>
  <c r="M288" i="3" s="1"/>
  <c r="I287" i="3"/>
  <c r="M287" i="3" s="1"/>
  <c r="I286" i="3"/>
  <c r="M286" i="3" s="1"/>
  <c r="I285" i="3"/>
  <c r="M285" i="3" s="1"/>
  <c r="I284" i="3"/>
  <c r="M284" i="3" s="1"/>
  <c r="I283" i="3"/>
  <c r="M283" i="3" s="1"/>
  <c r="I282" i="3"/>
  <c r="O282" i="3" s="1"/>
  <c r="I281" i="3"/>
  <c r="M281" i="3" s="1"/>
  <c r="I280" i="3"/>
  <c r="M280" i="3" s="1"/>
  <c r="I279" i="3"/>
  <c r="M279" i="3" s="1"/>
  <c r="I278" i="3"/>
  <c r="M278" i="3" s="1"/>
  <c r="I277" i="3"/>
  <c r="M277" i="3" s="1"/>
  <c r="I276" i="3"/>
  <c r="M276" i="3" s="1"/>
  <c r="I206" i="3"/>
  <c r="M206" i="3" s="1"/>
  <c r="I205" i="3"/>
  <c r="N205" i="3" s="1"/>
  <c r="I204" i="3"/>
  <c r="M204" i="3" s="1"/>
  <c r="I203" i="3"/>
  <c r="N203" i="3" s="1"/>
  <c r="I202" i="3"/>
  <c r="O202" i="3" s="1"/>
  <c r="I201" i="3"/>
  <c r="M201" i="3" s="1"/>
  <c r="I200" i="3"/>
  <c r="I199" i="3"/>
  <c r="M199" i="3" s="1"/>
  <c r="I198" i="3"/>
  <c r="I197" i="3"/>
  <c r="I196" i="3"/>
  <c r="O196" i="3" s="1"/>
  <c r="I195" i="3"/>
  <c r="I139" i="3"/>
  <c r="I138" i="3"/>
  <c r="I137" i="3"/>
  <c r="I136" i="3"/>
  <c r="I135" i="3"/>
  <c r="I134" i="3"/>
  <c r="N134" i="3" s="1"/>
  <c r="I133" i="3"/>
  <c r="I132" i="3"/>
  <c r="I131" i="3"/>
  <c r="I130" i="3"/>
  <c r="I129" i="3"/>
  <c r="I128" i="3"/>
  <c r="I60" i="3"/>
  <c r="O60" i="3" s="1"/>
  <c r="I59" i="3"/>
  <c r="I58" i="3"/>
  <c r="M58" i="3" s="1"/>
  <c r="I57" i="3"/>
  <c r="I56" i="3"/>
  <c r="I55" i="3"/>
  <c r="I54" i="3"/>
  <c r="I53" i="3"/>
  <c r="I52" i="3"/>
  <c r="I51" i="3"/>
  <c r="I117" i="3"/>
  <c r="I116" i="3"/>
  <c r="I115" i="3"/>
  <c r="I114" i="3"/>
  <c r="I113" i="3"/>
  <c r="I112" i="3"/>
  <c r="I111" i="3"/>
  <c r="I110" i="3"/>
  <c r="I39" i="3"/>
  <c r="N39" i="3" s="1"/>
  <c r="I38" i="3"/>
  <c r="I37" i="3"/>
  <c r="I36" i="3"/>
  <c r="I35" i="3"/>
  <c r="I34" i="3"/>
  <c r="M34" i="3" s="1"/>
  <c r="I33" i="3"/>
  <c r="I32" i="3"/>
  <c r="I31" i="3"/>
  <c r="I30" i="3"/>
  <c r="I29" i="3"/>
  <c r="I99" i="3"/>
  <c r="I98" i="3"/>
  <c r="M98" i="3" s="1"/>
  <c r="I97" i="3"/>
  <c r="I96" i="3"/>
  <c r="I95" i="3"/>
  <c r="I94" i="3"/>
  <c r="I93" i="3"/>
  <c r="I92" i="3"/>
  <c r="O92" i="3" s="1"/>
  <c r="I28" i="3"/>
  <c r="I27" i="3"/>
  <c r="I26" i="3"/>
  <c r="I25" i="3"/>
  <c r="I24" i="3"/>
  <c r="I23" i="3"/>
  <c r="N23" i="3" s="1"/>
  <c r="I22" i="3"/>
  <c r="I21" i="3"/>
  <c r="I20" i="3"/>
  <c r="O20" i="3" s="1"/>
  <c r="I19" i="3"/>
  <c r="I18" i="3"/>
  <c r="M18" i="3" s="1"/>
  <c r="I17" i="3"/>
  <c r="I16" i="3"/>
  <c r="I15" i="3"/>
  <c r="O15" i="3" s="1"/>
  <c r="I14" i="3"/>
  <c r="I13" i="3"/>
  <c r="I12" i="3"/>
  <c r="I11" i="3"/>
  <c r="I10" i="3"/>
  <c r="I272" i="3"/>
  <c r="M272" i="3" s="1"/>
  <c r="I271" i="3"/>
  <c r="M271" i="3" s="1"/>
  <c r="I190" i="3"/>
  <c r="I189" i="3"/>
  <c r="I188" i="3"/>
  <c r="O188" i="3" s="1"/>
  <c r="I187" i="3"/>
  <c r="I186" i="3"/>
  <c r="I185" i="3"/>
  <c r="M185" i="3" s="1"/>
  <c r="I184" i="3"/>
  <c r="I183" i="3"/>
  <c r="M183" i="3" s="1"/>
  <c r="I263" i="3"/>
  <c r="M263" i="3" s="1"/>
  <c r="I262" i="3"/>
  <c r="M262" i="3" s="1"/>
  <c r="I261" i="3"/>
  <c r="N261" i="3" s="1"/>
  <c r="I260" i="3"/>
  <c r="M260" i="3" s="1"/>
  <c r="I259" i="3"/>
  <c r="M259" i="3" s="1"/>
  <c r="I258" i="3"/>
  <c r="O258" i="3" s="1"/>
  <c r="I257" i="3"/>
  <c r="M257" i="3" s="1"/>
  <c r="I256" i="3"/>
  <c r="M256" i="3" s="1"/>
  <c r="I255" i="3"/>
  <c r="M255" i="3" s="1"/>
  <c r="I254" i="3"/>
  <c r="M254" i="3" s="1"/>
  <c r="I253" i="3"/>
  <c r="N253" i="3" s="1"/>
  <c r="I182" i="3"/>
  <c r="O182" i="3" s="1"/>
  <c r="I181" i="3"/>
  <c r="I180" i="3"/>
  <c r="N180" i="3" s="1"/>
  <c r="I179" i="3"/>
  <c r="I178" i="3"/>
  <c r="I177" i="3"/>
  <c r="I176" i="3"/>
  <c r="I175" i="3"/>
  <c r="M175" i="3" s="1"/>
  <c r="I174" i="3"/>
  <c r="I173" i="3"/>
  <c r="I172" i="3"/>
  <c r="I171" i="3"/>
  <c r="I170" i="3"/>
  <c r="I169" i="3"/>
  <c r="O169" i="3" s="1"/>
  <c r="I168" i="3"/>
  <c r="I167" i="3"/>
  <c r="M167" i="3" s="1"/>
  <c r="I166" i="3"/>
  <c r="I165" i="3"/>
  <c r="I164" i="3"/>
  <c r="N164" i="3" s="1"/>
  <c r="I163" i="3"/>
  <c r="I162" i="3"/>
  <c r="I161" i="3"/>
  <c r="O161" i="3" s="1"/>
  <c r="I160" i="3"/>
  <c r="I159" i="3"/>
  <c r="K35" i="10" l="1"/>
  <c r="L27" i="10"/>
  <c r="L45" i="10"/>
  <c r="M44" i="10"/>
  <c r="M36" i="10"/>
  <c r="M28" i="10"/>
  <c r="L33" i="10"/>
  <c r="K43" i="10"/>
  <c r="K27" i="10"/>
  <c r="K42" i="10"/>
  <c r="L25" i="10"/>
  <c r="L41" i="10"/>
  <c r="L44" i="10"/>
  <c r="L37" i="10"/>
  <c r="K34" i="10"/>
  <c r="L34" i="10"/>
  <c r="L43" i="10"/>
  <c r="K37" i="10"/>
  <c r="M33" i="10"/>
  <c r="M26" i="10"/>
  <c r="L26" i="10"/>
  <c r="M42" i="10"/>
  <c r="L36" i="10"/>
  <c r="L29" i="10"/>
  <c r="L35" i="10"/>
  <c r="K29" i="10"/>
  <c r="M25" i="10"/>
  <c r="K45" i="10"/>
  <c r="M41" i="10"/>
  <c r="L28" i="10"/>
  <c r="AP291" i="3"/>
  <c r="AO301" i="3"/>
  <c r="AP290" i="3"/>
  <c r="AQ311" i="3"/>
  <c r="AP299" i="3"/>
  <c r="AO290" i="3"/>
  <c r="BA20" i="3"/>
  <c r="AP311" i="3"/>
  <c r="AP298" i="3"/>
  <c r="AQ287" i="3"/>
  <c r="AO282" i="3"/>
  <c r="AO310" i="3"/>
  <c r="AO298" i="3"/>
  <c r="AO286" i="3"/>
  <c r="AO266" i="3"/>
  <c r="BA8" i="3"/>
  <c r="AZ5" i="3"/>
  <c r="AP307" i="3"/>
  <c r="AQ295" i="3"/>
  <c r="AO285" i="3"/>
  <c r="AQ284" i="3"/>
  <c r="AQ42" i="3"/>
  <c r="AO42" i="3"/>
  <c r="AO217" i="3"/>
  <c r="AP217" i="3"/>
  <c r="AQ217" i="3"/>
  <c r="AQ209" i="3"/>
  <c r="AO209" i="3"/>
  <c r="AO23" i="3"/>
  <c r="AP23" i="3"/>
  <c r="AQ23" i="3"/>
  <c r="AO148" i="3"/>
  <c r="AP148" i="3"/>
  <c r="AQ148" i="3"/>
  <c r="AO140" i="3"/>
  <c r="AP140" i="3"/>
  <c r="AQ140" i="3"/>
  <c r="AO199" i="3"/>
  <c r="AP199" i="3"/>
  <c r="AQ199" i="3"/>
  <c r="AP191" i="3"/>
  <c r="AQ191" i="3"/>
  <c r="AO66" i="3"/>
  <c r="AP66" i="3"/>
  <c r="AQ66" i="3"/>
  <c r="AP135" i="3"/>
  <c r="AQ135" i="3"/>
  <c r="AO190" i="3"/>
  <c r="AP190" i="3"/>
  <c r="AQ190" i="3"/>
  <c r="AO182" i="3"/>
  <c r="AP182" i="3"/>
  <c r="AQ182" i="3"/>
  <c r="AQ56" i="3"/>
  <c r="AP56" i="3"/>
  <c r="AO56" i="3"/>
  <c r="AQ117" i="3"/>
  <c r="AP117" i="3"/>
  <c r="AO178" i="3"/>
  <c r="AP178" i="3"/>
  <c r="AQ178" i="3"/>
  <c r="AP39" i="3"/>
  <c r="AQ39" i="3"/>
  <c r="AO31" i="3"/>
  <c r="AP31" i="3"/>
  <c r="AO268" i="3"/>
  <c r="AP268" i="3"/>
  <c r="AO97" i="3"/>
  <c r="AP97" i="3"/>
  <c r="AQ97" i="3"/>
  <c r="AQ168" i="3"/>
  <c r="AP168" i="3"/>
  <c r="AO168" i="3"/>
  <c r="AQ13" i="3"/>
  <c r="AO13" i="3"/>
  <c r="AP13" i="3"/>
  <c r="AO258" i="3"/>
  <c r="AP258" i="3"/>
  <c r="AQ104" i="3"/>
  <c r="AP104" i="3"/>
  <c r="AO104" i="3"/>
  <c r="AO159" i="3"/>
  <c r="AP159" i="3"/>
  <c r="AO151" i="3"/>
  <c r="AP151" i="3"/>
  <c r="AQ151" i="3"/>
  <c r="AP3" i="3"/>
  <c r="AO3" i="3"/>
  <c r="AQ3" i="3"/>
  <c r="AP249" i="3"/>
  <c r="AQ249" i="3"/>
  <c r="AQ80" i="3"/>
  <c r="AP80" i="3"/>
  <c r="AO80" i="3"/>
  <c r="AO244" i="3"/>
  <c r="AP244" i="3"/>
  <c r="AQ244" i="3"/>
  <c r="AO236" i="3"/>
  <c r="AP236" i="3"/>
  <c r="AQ236" i="3"/>
  <c r="AO87" i="3"/>
  <c r="AP87" i="3"/>
  <c r="AQ87" i="3"/>
  <c r="AZ20" i="3"/>
  <c r="AQ316" i="3"/>
  <c r="AQ308" i="3"/>
  <c r="AO306" i="3"/>
  <c r="AQ300" i="3"/>
  <c r="AQ292" i="3"/>
  <c r="AP287" i="3"/>
  <c r="AP279" i="3"/>
  <c r="AP209" i="3"/>
  <c r="AP42" i="3"/>
  <c r="AO231" i="3"/>
  <c r="AP231" i="3"/>
  <c r="AQ231" i="3"/>
  <c r="AQ218" i="3"/>
  <c r="AO218" i="3"/>
  <c r="AQ16" i="3"/>
  <c r="AP16" i="3"/>
  <c r="AO16" i="3"/>
  <c r="AQ141" i="3"/>
  <c r="AO141" i="3"/>
  <c r="AP141" i="3"/>
  <c r="AP192" i="3"/>
  <c r="AO192" i="3"/>
  <c r="AQ192" i="3"/>
  <c r="AO183" i="3"/>
  <c r="AP183" i="3"/>
  <c r="AQ183" i="3"/>
  <c r="AO110" i="3"/>
  <c r="AQ110" i="3"/>
  <c r="AO269" i="3"/>
  <c r="AQ269" i="3"/>
  <c r="AO169" i="3"/>
  <c r="AP169" i="3"/>
  <c r="AQ169" i="3"/>
  <c r="AO259" i="3"/>
  <c r="AP259" i="3"/>
  <c r="AO4" i="3"/>
  <c r="AP4" i="3"/>
  <c r="AQ4" i="3"/>
  <c r="AO81" i="3"/>
  <c r="AP81" i="3"/>
  <c r="AO245" i="3"/>
  <c r="AP245" i="3"/>
  <c r="AQ245" i="3"/>
  <c r="AQ88" i="3"/>
  <c r="AP88" i="3"/>
  <c r="AO88" i="3"/>
  <c r="AO317" i="3"/>
  <c r="AO122" i="3"/>
  <c r="AP122" i="3"/>
  <c r="AQ122" i="3"/>
  <c r="AO229" i="3"/>
  <c r="AP229" i="3"/>
  <c r="AQ229" i="3"/>
  <c r="AO49" i="3"/>
  <c r="AP49" i="3"/>
  <c r="AO41" i="3"/>
  <c r="AP41" i="3"/>
  <c r="AQ41" i="3"/>
  <c r="AP216" i="3"/>
  <c r="AO216" i="3"/>
  <c r="AQ216" i="3"/>
  <c r="AP208" i="3"/>
  <c r="AO208" i="3"/>
  <c r="AQ208" i="3"/>
  <c r="AO22" i="3"/>
  <c r="AP22" i="3"/>
  <c r="AQ22" i="3"/>
  <c r="AP147" i="3"/>
  <c r="AO147" i="3"/>
  <c r="AQ147" i="3"/>
  <c r="AQ206" i="3"/>
  <c r="AO206" i="3"/>
  <c r="AO198" i="3"/>
  <c r="AP198" i="3"/>
  <c r="AQ198" i="3"/>
  <c r="AO73" i="3"/>
  <c r="AP73" i="3"/>
  <c r="AQ73" i="3"/>
  <c r="AO65" i="3"/>
  <c r="AP65" i="3"/>
  <c r="AQ65" i="3"/>
  <c r="AQ278" i="3"/>
  <c r="AO278" i="3"/>
  <c r="AO134" i="3"/>
  <c r="AP134" i="3"/>
  <c r="AQ134" i="3"/>
  <c r="AQ189" i="3"/>
  <c r="AO189" i="3"/>
  <c r="AP189" i="3"/>
  <c r="AQ181" i="3"/>
  <c r="AP181" i="3"/>
  <c r="AO55" i="3"/>
  <c r="AP55" i="3"/>
  <c r="AQ55" i="3"/>
  <c r="AO116" i="3"/>
  <c r="AP116" i="3"/>
  <c r="AQ116" i="3"/>
  <c r="AO177" i="3"/>
  <c r="AP177" i="3"/>
  <c r="AO38" i="3"/>
  <c r="AP38" i="3"/>
  <c r="AQ38" i="3"/>
  <c r="AO30" i="3"/>
  <c r="AP30" i="3"/>
  <c r="AQ30" i="3"/>
  <c r="AO267" i="3"/>
  <c r="AP267" i="3"/>
  <c r="AQ96" i="3"/>
  <c r="AP96" i="3"/>
  <c r="AO96" i="3"/>
  <c r="AP167" i="3"/>
  <c r="AQ167" i="3"/>
  <c r="AO12" i="3"/>
  <c r="AP12" i="3"/>
  <c r="AQ12" i="3"/>
  <c r="AP257" i="3"/>
  <c r="AQ257" i="3"/>
  <c r="AP103" i="3"/>
  <c r="AQ103" i="3"/>
  <c r="AO158" i="3"/>
  <c r="AP158" i="3"/>
  <c r="AQ158" i="3"/>
  <c r="AO150" i="3"/>
  <c r="AP150" i="3"/>
  <c r="AQ150" i="3"/>
  <c r="BA4" i="3"/>
  <c r="AZ4" i="3"/>
  <c r="AO248" i="3"/>
  <c r="AP248" i="3"/>
  <c r="AQ248" i="3"/>
  <c r="AO79" i="3"/>
  <c r="AP79" i="3"/>
  <c r="AQ79" i="3"/>
  <c r="AO243" i="3"/>
  <c r="AP243" i="3"/>
  <c r="AO235" i="3"/>
  <c r="AP235" i="3"/>
  <c r="AO86" i="3"/>
  <c r="AP86" i="3"/>
  <c r="AQ86" i="3"/>
  <c r="AP316" i="3"/>
  <c r="AQ313" i="3"/>
  <c r="AP308" i="3"/>
  <c r="AQ305" i="3"/>
  <c r="AP300" i="3"/>
  <c r="AQ297" i="3"/>
  <c r="AP292" i="3"/>
  <c r="AQ289" i="3"/>
  <c r="AP284" i="3"/>
  <c r="AQ281" i="3"/>
  <c r="AP278" i="3"/>
  <c r="AP206" i="3"/>
  <c r="AO181" i="3"/>
  <c r="AO39" i="3"/>
  <c r="AP121" i="3"/>
  <c r="AQ121" i="3"/>
  <c r="AO228" i="3"/>
  <c r="AP228" i="3"/>
  <c r="AQ228" i="3"/>
  <c r="AQ48" i="3"/>
  <c r="AP48" i="3"/>
  <c r="AO48" i="3"/>
  <c r="AQ40" i="3"/>
  <c r="AP40" i="3"/>
  <c r="AO40" i="3"/>
  <c r="AQ215" i="3"/>
  <c r="AO215" i="3"/>
  <c r="AO207" i="3"/>
  <c r="AP207" i="3"/>
  <c r="AQ207" i="3"/>
  <c r="AQ21" i="3"/>
  <c r="AP21" i="3"/>
  <c r="AO146" i="3"/>
  <c r="AP146" i="3"/>
  <c r="AQ146" i="3"/>
  <c r="AQ205" i="3"/>
  <c r="AO205" i="3"/>
  <c r="AP205" i="3"/>
  <c r="AQ197" i="3"/>
  <c r="AP197" i="3"/>
  <c r="AQ72" i="3"/>
  <c r="AP72" i="3"/>
  <c r="AO72" i="3"/>
  <c r="AQ64" i="3"/>
  <c r="AP64" i="3"/>
  <c r="AO64" i="3"/>
  <c r="AO277" i="3"/>
  <c r="AQ277" i="3"/>
  <c r="AQ133" i="3"/>
  <c r="AO133" i="3"/>
  <c r="AP133" i="3"/>
  <c r="AP188" i="3"/>
  <c r="AQ188" i="3"/>
  <c r="AO180" i="3"/>
  <c r="AP180" i="3"/>
  <c r="AQ180" i="3"/>
  <c r="AO54" i="3"/>
  <c r="AP54" i="3"/>
  <c r="AQ54" i="3"/>
  <c r="AP115" i="3"/>
  <c r="AO115" i="3"/>
  <c r="AQ115" i="3"/>
  <c r="AQ176" i="3"/>
  <c r="AP176" i="3"/>
  <c r="AO176" i="3"/>
  <c r="AQ37" i="3"/>
  <c r="AO37" i="3"/>
  <c r="AP37" i="3"/>
  <c r="AQ29" i="3"/>
  <c r="AO29" i="3"/>
  <c r="AP29" i="3"/>
  <c r="AO95" i="3"/>
  <c r="AP95" i="3"/>
  <c r="AO166" i="3"/>
  <c r="AP166" i="3"/>
  <c r="AQ166" i="3"/>
  <c r="AP11" i="3"/>
  <c r="AO11" i="3"/>
  <c r="AQ11" i="3"/>
  <c r="AP256" i="3"/>
  <c r="AQ256" i="3"/>
  <c r="AO102" i="3"/>
  <c r="AP102" i="3"/>
  <c r="AQ102" i="3"/>
  <c r="AQ157" i="3"/>
  <c r="AO157" i="3"/>
  <c r="AP157" i="3"/>
  <c r="AO9" i="3"/>
  <c r="AP9" i="3"/>
  <c r="AQ9" i="3"/>
  <c r="AO255" i="3"/>
  <c r="AP255" i="3"/>
  <c r="AQ255" i="3"/>
  <c r="AO247" i="3"/>
  <c r="AP247" i="3"/>
  <c r="AQ247" i="3"/>
  <c r="AO78" i="3"/>
  <c r="AQ78" i="3"/>
  <c r="AO242" i="3"/>
  <c r="AP242" i="3"/>
  <c r="AQ242" i="3"/>
  <c r="AO234" i="3"/>
  <c r="AP234" i="3"/>
  <c r="AQ234" i="3"/>
  <c r="BA5" i="3"/>
  <c r="AZ8" i="3"/>
  <c r="AP313" i="3"/>
  <c r="AQ310" i="3"/>
  <c r="AP305" i="3"/>
  <c r="AQ302" i="3"/>
  <c r="AP297" i="3"/>
  <c r="AQ294" i="3"/>
  <c r="AP289" i="3"/>
  <c r="AQ286" i="3"/>
  <c r="AP281" i="3"/>
  <c r="AP277" i="3"/>
  <c r="AO249" i="3"/>
  <c r="AQ177" i="3"/>
  <c r="AO121" i="3"/>
  <c r="AO223" i="3"/>
  <c r="AP223" i="3"/>
  <c r="AQ223" i="3"/>
  <c r="AP171" i="3"/>
  <c r="AO171" i="3"/>
  <c r="AQ171" i="3"/>
  <c r="AQ152" i="3"/>
  <c r="AP152" i="3"/>
  <c r="AO152" i="3"/>
  <c r="AQ120" i="3"/>
  <c r="AP120" i="3"/>
  <c r="AO120" i="3"/>
  <c r="AO227" i="3"/>
  <c r="AP227" i="3"/>
  <c r="AO47" i="3"/>
  <c r="AP47" i="3"/>
  <c r="AQ47" i="3"/>
  <c r="AO222" i="3"/>
  <c r="AP222" i="3"/>
  <c r="AQ222" i="3"/>
  <c r="AO214" i="3"/>
  <c r="AP214" i="3"/>
  <c r="AQ214" i="3"/>
  <c r="AQ28" i="3"/>
  <c r="AO28" i="3"/>
  <c r="AO20" i="3"/>
  <c r="AP20" i="3"/>
  <c r="AQ20" i="3"/>
  <c r="AO145" i="3"/>
  <c r="AP145" i="3"/>
  <c r="AO204" i="3"/>
  <c r="AP204" i="3"/>
  <c r="AQ204" i="3"/>
  <c r="AO196" i="3"/>
  <c r="AP196" i="3"/>
  <c r="AQ196" i="3"/>
  <c r="AP71" i="3"/>
  <c r="AQ71" i="3"/>
  <c r="AO63" i="3"/>
  <c r="AP63" i="3"/>
  <c r="AO276" i="3"/>
  <c r="AP276" i="3"/>
  <c r="AO132" i="3"/>
  <c r="AP132" i="3"/>
  <c r="AQ132" i="3"/>
  <c r="AO187" i="3"/>
  <c r="AP187" i="3"/>
  <c r="AQ187" i="3"/>
  <c r="AP179" i="3"/>
  <c r="AO179" i="3"/>
  <c r="AQ179" i="3"/>
  <c r="AQ53" i="3"/>
  <c r="AP53" i="3"/>
  <c r="AO114" i="3"/>
  <c r="AP114" i="3"/>
  <c r="AQ114" i="3"/>
  <c r="AO175" i="3"/>
  <c r="AP175" i="3"/>
  <c r="AQ175" i="3"/>
  <c r="AO36" i="3"/>
  <c r="AP36" i="3"/>
  <c r="AQ36" i="3"/>
  <c r="AP273" i="3"/>
  <c r="AQ273" i="3"/>
  <c r="AP265" i="3"/>
  <c r="AQ265" i="3"/>
  <c r="AO94" i="3"/>
  <c r="AP94" i="3"/>
  <c r="AQ94" i="3"/>
  <c r="AQ165" i="3"/>
  <c r="AO165" i="3"/>
  <c r="AP165" i="3"/>
  <c r="AQ10" i="3"/>
  <c r="AO10" i="3"/>
  <c r="AQ109" i="3"/>
  <c r="AO109" i="3"/>
  <c r="AP109" i="3"/>
  <c r="AQ101" i="3"/>
  <c r="AO101" i="3"/>
  <c r="AP101" i="3"/>
  <c r="AQ156" i="3"/>
  <c r="AO156" i="3"/>
  <c r="AQ8" i="3"/>
  <c r="AP8" i="3"/>
  <c r="AO8" i="3"/>
  <c r="AQ254" i="3"/>
  <c r="AO254" i="3"/>
  <c r="AQ246" i="3"/>
  <c r="AO246" i="3"/>
  <c r="AQ77" i="3"/>
  <c r="AO77" i="3"/>
  <c r="AP77" i="3"/>
  <c r="AP241" i="3"/>
  <c r="AQ241" i="3"/>
  <c r="AP233" i="3"/>
  <c r="AQ233" i="3"/>
  <c r="AZ21" i="3"/>
  <c r="AQ315" i="3"/>
  <c r="AQ307" i="3"/>
  <c r="AP302" i="3"/>
  <c r="AQ299" i="3"/>
  <c r="AP294" i="3"/>
  <c r="AQ291" i="3"/>
  <c r="AQ283" i="3"/>
  <c r="AQ276" i="3"/>
  <c r="AP269" i="3"/>
  <c r="AP246" i="3"/>
  <c r="AQ145" i="3"/>
  <c r="AO117" i="3"/>
  <c r="AQ31" i="3"/>
  <c r="AP43" i="3"/>
  <c r="AO43" i="3"/>
  <c r="AQ43" i="3"/>
  <c r="AO210" i="3"/>
  <c r="AP210" i="3"/>
  <c r="AQ210" i="3"/>
  <c r="AQ149" i="3"/>
  <c r="AP149" i="3"/>
  <c r="AP200" i="3"/>
  <c r="AQ200" i="3"/>
  <c r="AP67" i="3"/>
  <c r="AO67" i="3"/>
  <c r="AQ136" i="3"/>
  <c r="AP136" i="3"/>
  <c r="AO136" i="3"/>
  <c r="AQ128" i="3"/>
  <c r="AP128" i="3"/>
  <c r="AO128" i="3"/>
  <c r="AP57" i="3"/>
  <c r="AQ57" i="3"/>
  <c r="AQ32" i="3"/>
  <c r="AP32" i="3"/>
  <c r="AO32" i="3"/>
  <c r="AO98" i="3"/>
  <c r="AP98" i="3"/>
  <c r="AQ98" i="3"/>
  <c r="AO14" i="3"/>
  <c r="AQ14" i="3"/>
  <c r="AO105" i="3"/>
  <c r="AP105" i="3"/>
  <c r="AQ105" i="3"/>
  <c r="AO250" i="3"/>
  <c r="AP250" i="3"/>
  <c r="AQ250" i="3"/>
  <c r="AO237" i="3"/>
  <c r="AP237" i="3"/>
  <c r="AQ237" i="3"/>
  <c r="AZ7" i="3"/>
  <c r="AP123" i="3"/>
  <c r="AO123" i="3"/>
  <c r="AQ123" i="3"/>
  <c r="AQ230" i="3"/>
  <c r="AO230" i="3"/>
  <c r="AO46" i="3"/>
  <c r="AQ46" i="3"/>
  <c r="AQ221" i="3"/>
  <c r="AO221" i="3"/>
  <c r="AQ213" i="3"/>
  <c r="AO213" i="3"/>
  <c r="AP213" i="3"/>
  <c r="AP27" i="3"/>
  <c r="AO27" i="3"/>
  <c r="AQ27" i="3"/>
  <c r="AP19" i="3"/>
  <c r="AO19" i="3"/>
  <c r="AQ19" i="3"/>
  <c r="AQ144" i="3"/>
  <c r="AP144" i="3"/>
  <c r="AO144" i="3"/>
  <c r="AO203" i="3"/>
  <c r="AQ203" i="3"/>
  <c r="AO195" i="3"/>
  <c r="AP195" i="3"/>
  <c r="AQ195" i="3"/>
  <c r="AO70" i="3"/>
  <c r="AP70" i="3"/>
  <c r="AQ70" i="3"/>
  <c r="AO62" i="3"/>
  <c r="AP62" i="3"/>
  <c r="AQ62" i="3"/>
  <c r="AP139" i="3"/>
  <c r="AO139" i="3"/>
  <c r="AQ139" i="3"/>
  <c r="AP131" i="3"/>
  <c r="AO131" i="3"/>
  <c r="AO186" i="3"/>
  <c r="AP186" i="3"/>
  <c r="AQ186" i="3"/>
  <c r="AQ60" i="3"/>
  <c r="AO60" i="3"/>
  <c r="AO52" i="3"/>
  <c r="AP52" i="3"/>
  <c r="AQ52" i="3"/>
  <c r="AO113" i="3"/>
  <c r="AP113" i="3"/>
  <c r="AO174" i="3"/>
  <c r="AQ174" i="3"/>
  <c r="AP35" i="3"/>
  <c r="AO35" i="3"/>
  <c r="AP272" i="3"/>
  <c r="AQ272" i="3"/>
  <c r="AP264" i="3"/>
  <c r="AQ264" i="3"/>
  <c r="AQ93" i="3"/>
  <c r="AO93" i="3"/>
  <c r="AP93" i="3"/>
  <c r="AO164" i="3"/>
  <c r="AP164" i="3"/>
  <c r="AQ164" i="3"/>
  <c r="AQ262" i="3"/>
  <c r="AO262" i="3"/>
  <c r="AO108" i="3"/>
  <c r="AP108" i="3"/>
  <c r="AQ108" i="3"/>
  <c r="AO100" i="3"/>
  <c r="AP100" i="3"/>
  <c r="AQ100" i="3"/>
  <c r="AP155" i="3"/>
  <c r="AO155" i="3"/>
  <c r="AQ155" i="3"/>
  <c r="AP7" i="3"/>
  <c r="AQ7" i="3"/>
  <c r="AO253" i="3"/>
  <c r="AP253" i="3"/>
  <c r="AQ253" i="3"/>
  <c r="AO84" i="3"/>
  <c r="AP84" i="3"/>
  <c r="AQ84" i="3"/>
  <c r="AO76" i="3"/>
  <c r="AP76" i="3"/>
  <c r="AQ76" i="3"/>
  <c r="AO240" i="3"/>
  <c r="AP240" i="3"/>
  <c r="AQ240" i="3"/>
  <c r="AP91" i="3"/>
  <c r="AO91" i="3"/>
  <c r="AQ91" i="3"/>
  <c r="AZ6" i="3"/>
  <c r="AZ18" i="3"/>
  <c r="BA21" i="3"/>
  <c r="AQ312" i="3"/>
  <c r="AQ304" i="3"/>
  <c r="AQ296" i="3"/>
  <c r="AQ288" i="3"/>
  <c r="AP283" i="3"/>
  <c r="AQ280" i="3"/>
  <c r="AQ268" i="3"/>
  <c r="AQ259" i="3"/>
  <c r="AP221" i="3"/>
  <c r="AO197" i="3"/>
  <c r="AQ113" i="3"/>
  <c r="AO57" i="3"/>
  <c r="AP28" i="3"/>
  <c r="AO50" i="3"/>
  <c r="AP50" i="3"/>
  <c r="AQ50" i="3"/>
  <c r="AO127" i="3"/>
  <c r="AP127" i="3"/>
  <c r="AO119" i="3"/>
  <c r="AP119" i="3"/>
  <c r="AQ119" i="3"/>
  <c r="AO226" i="3"/>
  <c r="AP226" i="3"/>
  <c r="AQ226" i="3"/>
  <c r="AO126" i="3"/>
  <c r="AP126" i="3"/>
  <c r="AQ126" i="3"/>
  <c r="AO118" i="3"/>
  <c r="AP118" i="3"/>
  <c r="AQ118" i="3"/>
  <c r="AO225" i="3"/>
  <c r="AP225" i="3"/>
  <c r="AQ225" i="3"/>
  <c r="AQ45" i="3"/>
  <c r="AO45" i="3"/>
  <c r="AP45" i="3"/>
  <c r="AO220" i="3"/>
  <c r="AP220" i="3"/>
  <c r="AQ220" i="3"/>
  <c r="AQ212" i="3"/>
  <c r="AO212" i="3"/>
  <c r="AO26" i="3"/>
  <c r="AP26" i="3"/>
  <c r="AQ26" i="3"/>
  <c r="AO18" i="3"/>
  <c r="AP18" i="3"/>
  <c r="AQ18" i="3"/>
  <c r="AO143" i="3"/>
  <c r="AP143" i="3"/>
  <c r="AQ143" i="3"/>
  <c r="AO202" i="3"/>
  <c r="AP202" i="3"/>
  <c r="AQ202" i="3"/>
  <c r="AP194" i="3"/>
  <c r="AQ194" i="3"/>
  <c r="AQ69" i="3"/>
  <c r="AO69" i="3"/>
  <c r="AP69" i="3"/>
  <c r="AQ61" i="3"/>
  <c r="AO61" i="3"/>
  <c r="AP61" i="3"/>
  <c r="AQ138" i="3"/>
  <c r="AO138" i="3"/>
  <c r="AO130" i="3"/>
  <c r="AP130" i="3"/>
  <c r="AQ130" i="3"/>
  <c r="AP185" i="3"/>
  <c r="AQ185" i="3"/>
  <c r="AP59" i="3"/>
  <c r="AO59" i="3"/>
  <c r="AQ59" i="3"/>
  <c r="AP51" i="3"/>
  <c r="AO51" i="3"/>
  <c r="AQ51" i="3"/>
  <c r="AQ112" i="3"/>
  <c r="AP112" i="3"/>
  <c r="AO112" i="3"/>
  <c r="AQ173" i="3"/>
  <c r="AO173" i="3"/>
  <c r="AP173" i="3"/>
  <c r="AO34" i="3"/>
  <c r="AP34" i="3"/>
  <c r="AQ34" i="3"/>
  <c r="AO271" i="3"/>
  <c r="AQ271" i="3"/>
  <c r="AO263" i="3"/>
  <c r="AP263" i="3"/>
  <c r="AQ263" i="3"/>
  <c r="AQ92" i="3"/>
  <c r="AO92" i="3"/>
  <c r="AP163" i="3"/>
  <c r="AO163" i="3"/>
  <c r="AO261" i="3"/>
  <c r="AQ261" i="3"/>
  <c r="AP107" i="3"/>
  <c r="AO107" i="3"/>
  <c r="AQ107" i="3"/>
  <c r="AO162" i="3"/>
  <c r="AP162" i="3"/>
  <c r="AQ162" i="3"/>
  <c r="AO154" i="3"/>
  <c r="AP154" i="3"/>
  <c r="AQ154" i="3"/>
  <c r="AO6" i="3"/>
  <c r="AP6" i="3"/>
  <c r="AQ6" i="3"/>
  <c r="AO252" i="3"/>
  <c r="AP252" i="3"/>
  <c r="AQ252" i="3"/>
  <c r="AP83" i="3"/>
  <c r="AO83" i="3"/>
  <c r="AQ83" i="3"/>
  <c r="AP75" i="3"/>
  <c r="AO75" i="3"/>
  <c r="AQ75" i="3"/>
  <c r="AO239" i="3"/>
  <c r="AP239" i="3"/>
  <c r="AQ239" i="3"/>
  <c r="AO90" i="3"/>
  <c r="AP90" i="3"/>
  <c r="AQ90" i="3"/>
  <c r="BA6" i="3"/>
  <c r="BA18" i="3"/>
  <c r="AQ317" i="3"/>
  <c r="AP312" i="3"/>
  <c r="AQ309" i="3"/>
  <c r="AP304" i="3"/>
  <c r="AQ301" i="3"/>
  <c r="AP296" i="3"/>
  <c r="AQ293" i="3"/>
  <c r="AP288" i="3"/>
  <c r="AQ285" i="3"/>
  <c r="AP280" i="3"/>
  <c r="AQ274" i="3"/>
  <c r="AQ267" i="3"/>
  <c r="AQ258" i="3"/>
  <c r="AO241" i="3"/>
  <c r="AP218" i="3"/>
  <c r="AO194" i="3"/>
  <c r="AO167" i="3"/>
  <c r="AP138" i="3"/>
  <c r="AP110" i="3"/>
  <c r="AQ81" i="3"/>
  <c r="AO53" i="3"/>
  <c r="AQ85" i="3"/>
  <c r="AP85" i="3"/>
  <c r="AQ125" i="3"/>
  <c r="AO125" i="3"/>
  <c r="AP125" i="3"/>
  <c r="AO232" i="3"/>
  <c r="AP232" i="3"/>
  <c r="AQ232" i="3"/>
  <c r="AP224" i="3"/>
  <c r="AO224" i="3"/>
  <c r="AO44" i="3"/>
  <c r="AP44" i="3"/>
  <c r="AQ44" i="3"/>
  <c r="AO219" i="3"/>
  <c r="AP219" i="3"/>
  <c r="AQ219" i="3"/>
  <c r="AO211" i="3"/>
  <c r="AP211" i="3"/>
  <c r="AQ211" i="3"/>
  <c r="AP25" i="3"/>
  <c r="AQ25" i="3"/>
  <c r="AO17" i="3"/>
  <c r="AP17" i="3"/>
  <c r="AO142" i="3"/>
  <c r="AQ142" i="3"/>
  <c r="AO201" i="3"/>
  <c r="AP201" i="3"/>
  <c r="AQ201" i="3"/>
  <c r="AO193" i="3"/>
  <c r="AP193" i="3"/>
  <c r="AQ193" i="3"/>
  <c r="AO68" i="3"/>
  <c r="AP68" i="3"/>
  <c r="AQ68" i="3"/>
  <c r="AO137" i="3"/>
  <c r="AP137" i="3"/>
  <c r="AQ137" i="3"/>
  <c r="AO129" i="3"/>
  <c r="AP129" i="3"/>
  <c r="AQ129" i="3"/>
  <c r="AQ184" i="3"/>
  <c r="AP184" i="3"/>
  <c r="AO184" i="3"/>
  <c r="AO58" i="3"/>
  <c r="AP58" i="3"/>
  <c r="AQ58" i="3"/>
  <c r="AO275" i="3"/>
  <c r="AP275" i="3"/>
  <c r="AO111" i="3"/>
  <c r="AP111" i="3"/>
  <c r="AQ111" i="3"/>
  <c r="AO172" i="3"/>
  <c r="AP172" i="3"/>
  <c r="AQ172" i="3"/>
  <c r="AO33" i="3"/>
  <c r="AP33" i="3"/>
  <c r="AQ33" i="3"/>
  <c r="AQ270" i="3"/>
  <c r="AO270" i="3"/>
  <c r="AP99" i="3"/>
  <c r="AO99" i="3"/>
  <c r="AQ170" i="3"/>
  <c r="AO170" i="3"/>
  <c r="AO15" i="3"/>
  <c r="AP15" i="3"/>
  <c r="AQ15" i="3"/>
  <c r="AO260" i="3"/>
  <c r="AP260" i="3"/>
  <c r="AQ260" i="3"/>
  <c r="AQ106" i="3"/>
  <c r="AO106" i="3"/>
  <c r="AO161" i="3"/>
  <c r="AP161" i="3"/>
  <c r="AQ161" i="3"/>
  <c r="AP153" i="3"/>
  <c r="AQ153" i="3"/>
  <c r="AP5" i="3"/>
  <c r="AQ5" i="3"/>
  <c r="AO5" i="3"/>
  <c r="AO251" i="3"/>
  <c r="AP251" i="3"/>
  <c r="AO82" i="3"/>
  <c r="AP82" i="3"/>
  <c r="AQ82" i="3"/>
  <c r="BA17" i="3"/>
  <c r="AZ17" i="3"/>
  <c r="AQ74" i="3"/>
  <c r="AO74" i="3"/>
  <c r="AQ238" i="3"/>
  <c r="AO238" i="3"/>
  <c r="AP89" i="3"/>
  <c r="AQ89" i="3"/>
  <c r="AO2" i="3"/>
  <c r="AZ19" i="3"/>
  <c r="AP309" i="3"/>
  <c r="AO274" i="3"/>
  <c r="AQ266" i="3"/>
  <c r="AO257" i="3"/>
  <c r="AP238" i="3"/>
  <c r="AP215" i="3"/>
  <c r="AO191" i="3"/>
  <c r="AQ163" i="3"/>
  <c r="AO135" i="3"/>
  <c r="AP106" i="3"/>
  <c r="AP78" i="3"/>
  <c r="AQ49" i="3"/>
  <c r="AO21" i="3"/>
  <c r="AQ124" i="3"/>
  <c r="AO124" i="3"/>
  <c r="AQ24" i="3"/>
  <c r="AP24" i="3"/>
  <c r="AO24" i="3"/>
  <c r="AQ160" i="3"/>
  <c r="AP160" i="3"/>
  <c r="AO160" i="3"/>
  <c r="BA19" i="3"/>
  <c r="AP74" i="3"/>
  <c r="AP46" i="3"/>
  <c r="AQ17" i="3"/>
  <c r="L23" i="10"/>
  <c r="L39" i="10"/>
  <c r="K39" i="10"/>
  <c r="K31" i="10"/>
  <c r="M46" i="10"/>
  <c r="M38" i="10"/>
  <c r="M30" i="10"/>
  <c r="L46" i="10"/>
  <c r="L38" i="10"/>
  <c r="L30" i="10"/>
  <c r="M23" i="10"/>
  <c r="M40" i="10"/>
  <c r="M32" i="10"/>
  <c r="M24" i="10"/>
  <c r="L40" i="10"/>
  <c r="L32" i="10"/>
  <c r="L24" i="10"/>
  <c r="M31" i="10"/>
  <c r="O295" i="3"/>
  <c r="O271" i="3"/>
  <c r="N287" i="3"/>
  <c r="N256" i="3"/>
  <c r="M218" i="3"/>
  <c r="N208" i="3"/>
  <c r="M202" i="3"/>
  <c r="N304" i="3"/>
  <c r="O303" i="3"/>
  <c r="O293" i="3"/>
  <c r="O284" i="3"/>
  <c r="N271" i="3"/>
  <c r="O255" i="3"/>
  <c r="N216" i="3"/>
  <c r="O207" i="3"/>
  <c r="O301" i="3"/>
  <c r="M293" i="3"/>
  <c r="N282" i="3"/>
  <c r="O263" i="3"/>
  <c r="N255" i="3"/>
  <c r="O215" i="3"/>
  <c r="N207" i="3"/>
  <c r="N196" i="3"/>
  <c r="M301" i="3"/>
  <c r="M291" i="3"/>
  <c r="M282" i="3"/>
  <c r="N263" i="3"/>
  <c r="O253" i="3"/>
  <c r="N215" i="3"/>
  <c r="O205" i="3"/>
  <c r="M196" i="3"/>
  <c r="M299" i="3"/>
  <c r="N290" i="3"/>
  <c r="N280" i="3"/>
  <c r="O261" i="3"/>
  <c r="M253" i="3"/>
  <c r="O213" i="3"/>
  <c r="M205" i="3"/>
  <c r="N188" i="3"/>
  <c r="N298" i="3"/>
  <c r="M290" i="3"/>
  <c r="O279" i="3"/>
  <c r="M261" i="3"/>
  <c r="O221" i="3"/>
  <c r="M213" i="3"/>
  <c r="O204" i="3"/>
  <c r="O185" i="3"/>
  <c r="M298" i="3"/>
  <c r="N288" i="3"/>
  <c r="N279" i="3"/>
  <c r="N258" i="3"/>
  <c r="M221" i="3"/>
  <c r="N210" i="3"/>
  <c r="M203" i="3"/>
  <c r="N185" i="3"/>
  <c r="N296" i="3"/>
  <c r="O287" i="3"/>
  <c r="O276" i="3"/>
  <c r="M258" i="3"/>
  <c r="N218" i="3"/>
  <c r="M210" i="3"/>
  <c r="N202" i="3"/>
  <c r="M173" i="3"/>
  <c r="N173" i="3"/>
  <c r="O173" i="3"/>
  <c r="M19" i="3"/>
  <c r="N19" i="3"/>
  <c r="O19" i="3"/>
  <c r="N129" i="3"/>
  <c r="O129" i="3"/>
  <c r="M72" i="3"/>
  <c r="N72" i="3"/>
  <c r="O72" i="3"/>
  <c r="M36" i="3"/>
  <c r="N36" i="3"/>
  <c r="M138" i="3"/>
  <c r="N138" i="3"/>
  <c r="O138" i="3"/>
  <c r="M65" i="3"/>
  <c r="N65" i="3"/>
  <c r="O65" i="3"/>
  <c r="N303" i="3"/>
  <c r="N159" i="3"/>
  <c r="O159" i="3"/>
  <c r="N167" i="3"/>
  <c r="O167" i="3"/>
  <c r="N175" i="3"/>
  <c r="O175" i="3"/>
  <c r="M13" i="3"/>
  <c r="N13" i="3"/>
  <c r="O13" i="3"/>
  <c r="M21" i="3"/>
  <c r="N21" i="3"/>
  <c r="O21" i="3"/>
  <c r="M92" i="3"/>
  <c r="N92" i="3"/>
  <c r="M29" i="3"/>
  <c r="N29" i="3"/>
  <c r="O29" i="3"/>
  <c r="M37" i="3"/>
  <c r="N37" i="3"/>
  <c r="O37" i="3"/>
  <c r="M115" i="3"/>
  <c r="N115" i="3"/>
  <c r="O115" i="3"/>
  <c r="M56" i="3"/>
  <c r="N56" i="3"/>
  <c r="O56" i="3"/>
  <c r="M131" i="3"/>
  <c r="N131" i="3"/>
  <c r="M139" i="3"/>
  <c r="N139" i="3"/>
  <c r="N66" i="3"/>
  <c r="O66" i="3"/>
  <c r="M140" i="3"/>
  <c r="N140" i="3"/>
  <c r="O140" i="3"/>
  <c r="M148" i="3"/>
  <c r="N148" i="3"/>
  <c r="O148" i="3"/>
  <c r="N300" i="3"/>
  <c r="O297" i="3"/>
  <c r="M295" i="3"/>
  <c r="N292" i="3"/>
  <c r="O289" i="3"/>
  <c r="N284" i="3"/>
  <c r="O281" i="3"/>
  <c r="N276" i="3"/>
  <c r="N260" i="3"/>
  <c r="O257" i="3"/>
  <c r="N220" i="3"/>
  <c r="O217" i="3"/>
  <c r="N212" i="3"/>
  <c r="O209" i="3"/>
  <c r="N204" i="3"/>
  <c r="O201" i="3"/>
  <c r="O131" i="3"/>
  <c r="M113" i="3"/>
  <c r="N113" i="3"/>
  <c r="O113" i="3"/>
  <c r="M166" i="3"/>
  <c r="N166" i="3"/>
  <c r="O166" i="3"/>
  <c r="M187" i="3"/>
  <c r="N187" i="3"/>
  <c r="O187" i="3"/>
  <c r="M99" i="3"/>
  <c r="N99" i="3"/>
  <c r="O99" i="3"/>
  <c r="O55" i="3"/>
  <c r="M55" i="3"/>
  <c r="M147" i="3"/>
  <c r="N147" i="3"/>
  <c r="O292" i="3"/>
  <c r="O260" i="3"/>
  <c r="M160" i="3"/>
  <c r="N160" i="3"/>
  <c r="O160" i="3"/>
  <c r="M168" i="3"/>
  <c r="N168" i="3"/>
  <c r="O168" i="3"/>
  <c r="M176" i="3"/>
  <c r="N176" i="3"/>
  <c r="O176" i="3"/>
  <c r="M189" i="3"/>
  <c r="N189" i="3"/>
  <c r="O189" i="3"/>
  <c r="M14" i="3"/>
  <c r="N14" i="3"/>
  <c r="O14" i="3"/>
  <c r="M22" i="3"/>
  <c r="N22" i="3"/>
  <c r="O22" i="3"/>
  <c r="M93" i="3"/>
  <c r="N93" i="3"/>
  <c r="O93" i="3"/>
  <c r="M30" i="3"/>
  <c r="N30" i="3"/>
  <c r="O30" i="3"/>
  <c r="M38" i="3"/>
  <c r="N38" i="3"/>
  <c r="O38" i="3"/>
  <c r="M116" i="3"/>
  <c r="N116" i="3"/>
  <c r="M57" i="3"/>
  <c r="N57" i="3"/>
  <c r="O57" i="3"/>
  <c r="M132" i="3"/>
  <c r="N132" i="3"/>
  <c r="O132" i="3"/>
  <c r="M195" i="3"/>
  <c r="N195" i="3"/>
  <c r="O195" i="3"/>
  <c r="M67" i="3"/>
  <c r="N67" i="3"/>
  <c r="O67" i="3"/>
  <c r="M141" i="3"/>
  <c r="N141" i="3"/>
  <c r="O141" i="3"/>
  <c r="M149" i="3"/>
  <c r="N149" i="3"/>
  <c r="O149" i="3"/>
  <c r="O302" i="3"/>
  <c r="M300" i="3"/>
  <c r="N297" i="3"/>
  <c r="O294" i="3"/>
  <c r="N289" i="3"/>
  <c r="O286" i="3"/>
  <c r="N281" i="3"/>
  <c r="O278" i="3"/>
  <c r="O262" i="3"/>
  <c r="N257" i="3"/>
  <c r="O254" i="3"/>
  <c r="O222" i="3"/>
  <c r="M220" i="3"/>
  <c r="N217" i="3"/>
  <c r="O214" i="3"/>
  <c r="M212" i="3"/>
  <c r="N209" i="3"/>
  <c r="O206" i="3"/>
  <c r="N201" i="3"/>
  <c r="M129" i="3"/>
  <c r="M66" i="3"/>
  <c r="O36" i="3"/>
  <c r="N15" i="3"/>
  <c r="M181" i="3"/>
  <c r="N181" i="3"/>
  <c r="O181" i="3"/>
  <c r="M27" i="3"/>
  <c r="N27" i="3"/>
  <c r="O27" i="3"/>
  <c r="M35" i="3"/>
  <c r="N35" i="3"/>
  <c r="O35" i="3"/>
  <c r="M200" i="3"/>
  <c r="N200" i="3"/>
  <c r="M174" i="3"/>
  <c r="N174" i="3"/>
  <c r="O174" i="3"/>
  <c r="O12" i="3"/>
  <c r="M12" i="3"/>
  <c r="M28" i="3"/>
  <c r="N28" i="3"/>
  <c r="N114" i="3"/>
  <c r="O114" i="3"/>
  <c r="M73" i="3"/>
  <c r="N73" i="3"/>
  <c r="O73" i="3"/>
  <c r="M161" i="3"/>
  <c r="N161" i="3"/>
  <c r="M169" i="3"/>
  <c r="N169" i="3"/>
  <c r="M177" i="3"/>
  <c r="N177" i="3"/>
  <c r="M190" i="3"/>
  <c r="N190" i="3"/>
  <c r="O23" i="3"/>
  <c r="M23" i="3"/>
  <c r="M94" i="3"/>
  <c r="N94" i="3"/>
  <c r="O94" i="3"/>
  <c r="O31" i="3"/>
  <c r="M31" i="3"/>
  <c r="O39" i="3"/>
  <c r="M39" i="3"/>
  <c r="M117" i="3"/>
  <c r="N117" i="3"/>
  <c r="O117" i="3"/>
  <c r="N58" i="3"/>
  <c r="O58" i="3"/>
  <c r="M133" i="3"/>
  <c r="N133" i="3"/>
  <c r="O133" i="3"/>
  <c r="M68" i="3"/>
  <c r="N68" i="3"/>
  <c r="O142" i="3"/>
  <c r="M142" i="3"/>
  <c r="N302" i="3"/>
  <c r="O299" i="3"/>
  <c r="N294" i="3"/>
  <c r="O291" i="3"/>
  <c r="N286" i="3"/>
  <c r="O283" i="3"/>
  <c r="N278" i="3"/>
  <c r="N262" i="3"/>
  <c r="O259" i="3"/>
  <c r="N254" i="3"/>
  <c r="N222" i="3"/>
  <c r="O219" i="3"/>
  <c r="N214" i="3"/>
  <c r="O211" i="3"/>
  <c r="N206" i="3"/>
  <c r="O203" i="3"/>
  <c r="M159" i="3"/>
  <c r="O147" i="3"/>
  <c r="N12" i="3"/>
  <c r="M165" i="3"/>
  <c r="N165" i="3"/>
  <c r="O165" i="3"/>
  <c r="M11" i="3"/>
  <c r="N11" i="3"/>
  <c r="O11" i="3"/>
  <c r="N98" i="3"/>
  <c r="O98" i="3"/>
  <c r="M146" i="3"/>
  <c r="N146" i="3"/>
  <c r="O146" i="3"/>
  <c r="M182" i="3"/>
  <c r="N182" i="3"/>
  <c r="M20" i="3"/>
  <c r="N20" i="3"/>
  <c r="M130" i="3"/>
  <c r="N130" i="3"/>
  <c r="O130" i="3"/>
  <c r="M162" i="3"/>
  <c r="N162" i="3"/>
  <c r="O162" i="3"/>
  <c r="M170" i="3"/>
  <c r="N170" i="3"/>
  <c r="O170" i="3"/>
  <c r="M178" i="3"/>
  <c r="N178" i="3"/>
  <c r="O178" i="3"/>
  <c r="N183" i="3"/>
  <c r="O183" i="3"/>
  <c r="M16" i="3"/>
  <c r="N16" i="3"/>
  <c r="O16" i="3"/>
  <c r="M24" i="3"/>
  <c r="N24" i="3"/>
  <c r="O24" i="3"/>
  <c r="O95" i="3"/>
  <c r="M95" i="3"/>
  <c r="M32" i="3"/>
  <c r="N32" i="3"/>
  <c r="O32" i="3"/>
  <c r="M110" i="3"/>
  <c r="N110" i="3"/>
  <c r="O110" i="3"/>
  <c r="M51" i="3"/>
  <c r="N51" i="3"/>
  <c r="O51" i="3"/>
  <c r="M59" i="3"/>
  <c r="N59" i="3"/>
  <c r="O59" i="3"/>
  <c r="O134" i="3"/>
  <c r="M134" i="3"/>
  <c r="M197" i="3"/>
  <c r="N197" i="3"/>
  <c r="O197" i="3"/>
  <c r="M61" i="3"/>
  <c r="N61" i="3"/>
  <c r="O61" i="3"/>
  <c r="M69" i="3"/>
  <c r="N69" i="3"/>
  <c r="O69" i="3"/>
  <c r="M143" i="3"/>
  <c r="N143" i="3"/>
  <c r="O143" i="3"/>
  <c r="O304" i="3"/>
  <c r="O296" i="3"/>
  <c r="O288" i="3"/>
  <c r="N283" i="3"/>
  <c r="O280" i="3"/>
  <c r="O272" i="3"/>
  <c r="N259" i="3"/>
  <c r="O256" i="3"/>
  <c r="N219" i="3"/>
  <c r="O216" i="3"/>
  <c r="N211" i="3"/>
  <c r="O208" i="3"/>
  <c r="O200" i="3"/>
  <c r="O190" i="3"/>
  <c r="O177" i="3"/>
  <c r="O116" i="3"/>
  <c r="N95" i="3"/>
  <c r="N31" i="3"/>
  <c r="M171" i="3"/>
  <c r="N171" i="3"/>
  <c r="O171" i="3"/>
  <c r="M96" i="3"/>
  <c r="N96" i="3"/>
  <c r="O96" i="3"/>
  <c r="M52" i="3"/>
  <c r="N52" i="3"/>
  <c r="M62" i="3"/>
  <c r="N62" i="3"/>
  <c r="O62" i="3"/>
  <c r="M144" i="3"/>
  <c r="N144" i="3"/>
  <c r="O144" i="3"/>
  <c r="O285" i="3"/>
  <c r="M114" i="3"/>
  <c r="O28" i="3"/>
  <c r="N137" i="3"/>
  <c r="O137" i="3"/>
  <c r="M163" i="3"/>
  <c r="N163" i="3"/>
  <c r="O163" i="3"/>
  <c r="M179" i="3"/>
  <c r="N179" i="3"/>
  <c r="O179" i="3"/>
  <c r="M184" i="3"/>
  <c r="N184" i="3"/>
  <c r="O184" i="3"/>
  <c r="M17" i="3"/>
  <c r="N17" i="3"/>
  <c r="O17" i="3"/>
  <c r="M25" i="3"/>
  <c r="N25" i="3"/>
  <c r="O25" i="3"/>
  <c r="M33" i="3"/>
  <c r="N33" i="3"/>
  <c r="O33" i="3"/>
  <c r="O111" i="3"/>
  <c r="M111" i="3"/>
  <c r="M60" i="3"/>
  <c r="N60" i="3"/>
  <c r="M135" i="3"/>
  <c r="N135" i="3"/>
  <c r="O135" i="3"/>
  <c r="M198" i="3"/>
  <c r="N198" i="3"/>
  <c r="M70" i="3"/>
  <c r="N70" i="3"/>
  <c r="O70" i="3"/>
  <c r="O277" i="3"/>
  <c r="N272" i="3"/>
  <c r="O164" i="3"/>
  <c r="M164" i="3"/>
  <c r="O172" i="3"/>
  <c r="M172" i="3"/>
  <c r="O180" i="3"/>
  <c r="M180" i="3"/>
  <c r="M10" i="3"/>
  <c r="N10" i="3"/>
  <c r="O10" i="3"/>
  <c r="N18" i="3"/>
  <c r="O18" i="3"/>
  <c r="N26" i="3"/>
  <c r="O26" i="3"/>
  <c r="M97" i="3"/>
  <c r="N97" i="3"/>
  <c r="O97" i="3"/>
  <c r="N34" i="3"/>
  <c r="O34" i="3"/>
  <c r="M112" i="3"/>
  <c r="N112" i="3"/>
  <c r="O112" i="3"/>
  <c r="M53" i="3"/>
  <c r="N53" i="3"/>
  <c r="O53" i="3"/>
  <c r="M128" i="3"/>
  <c r="N128" i="3"/>
  <c r="O128" i="3"/>
  <c r="M136" i="3"/>
  <c r="N136" i="3"/>
  <c r="O136" i="3"/>
  <c r="N199" i="3"/>
  <c r="O199" i="3"/>
  <c r="O63" i="3"/>
  <c r="M63" i="3"/>
  <c r="O71" i="3"/>
  <c r="M71" i="3"/>
  <c r="N145" i="3"/>
  <c r="O145" i="3"/>
  <c r="N285" i="3"/>
  <c r="N277" i="3"/>
  <c r="O198" i="3"/>
  <c r="M188" i="3"/>
  <c r="N172" i="3"/>
  <c r="O139" i="3"/>
  <c r="N111" i="3"/>
  <c r="N55" i="3"/>
  <c r="M26" i="3"/>
  <c r="M186" i="3"/>
  <c r="N186" i="3"/>
  <c r="O186" i="3"/>
  <c r="M54" i="3"/>
  <c r="N54" i="3"/>
  <c r="O54" i="3"/>
  <c r="M64" i="3"/>
  <c r="N64" i="3"/>
  <c r="O64" i="3"/>
  <c r="M137" i="3"/>
  <c r="O52" i="3"/>
  <c r="AV4" i="3" l="1"/>
  <c r="AU4" i="3"/>
  <c r="AU19" i="3"/>
  <c r="AU8" i="3"/>
  <c r="AT8" i="3"/>
  <c r="AV5" i="3"/>
  <c r="AV8" i="3"/>
  <c r="AV20" i="3"/>
  <c r="AV19" i="3"/>
  <c r="AT21" i="3"/>
  <c r="AT17" i="3"/>
  <c r="AU7" i="3"/>
  <c r="AU20" i="3"/>
  <c r="AV21" i="3"/>
  <c r="AV17" i="3"/>
  <c r="AT20" i="3"/>
  <c r="AU18" i="3"/>
  <c r="AT18" i="3"/>
  <c r="AT19" i="3"/>
  <c r="AU17" i="3"/>
  <c r="AV18" i="3"/>
  <c r="AV7" i="3"/>
  <c r="AT6" i="3"/>
  <c r="AT7" i="3"/>
  <c r="AT4" i="3"/>
  <c r="AU21" i="3"/>
  <c r="AU6" i="3"/>
  <c r="AT5" i="3"/>
  <c r="AU5" i="3"/>
  <c r="AV6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127" i="3"/>
  <c r="I126" i="3"/>
  <c r="I125" i="3"/>
  <c r="I124" i="3"/>
  <c r="I123" i="3"/>
  <c r="I122" i="3"/>
  <c r="I121" i="3"/>
  <c r="I120" i="3"/>
  <c r="I119" i="3"/>
  <c r="I118" i="3"/>
  <c r="I232" i="3"/>
  <c r="I231" i="3"/>
  <c r="I230" i="3"/>
  <c r="I229" i="3"/>
  <c r="I228" i="3"/>
  <c r="I227" i="3"/>
  <c r="I226" i="3"/>
  <c r="I225" i="3"/>
  <c r="I224" i="3"/>
  <c r="I223" i="3"/>
  <c r="I50" i="3"/>
  <c r="I49" i="3"/>
  <c r="I48" i="3"/>
  <c r="I47" i="3"/>
  <c r="I46" i="3"/>
  <c r="I45" i="3"/>
  <c r="I44" i="3"/>
  <c r="I43" i="3"/>
  <c r="I42" i="3"/>
  <c r="I41" i="3"/>
  <c r="I40" i="3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464" i="5"/>
  <c r="H463" i="5"/>
  <c r="H462" i="5"/>
  <c r="H461" i="5"/>
  <c r="H460" i="5"/>
  <c r="H459" i="5"/>
  <c r="H458" i="5"/>
  <c r="H457" i="5"/>
  <c r="H456" i="5"/>
  <c r="H455" i="5"/>
  <c r="H454" i="5"/>
  <c r="H453" i="5"/>
  <c r="H452" i="5"/>
  <c r="H451" i="5"/>
  <c r="H450" i="5"/>
  <c r="H449" i="5"/>
  <c r="H448" i="5"/>
  <c r="H447" i="5"/>
  <c r="H446" i="5"/>
  <c r="H445" i="5"/>
  <c r="H444" i="5"/>
  <c r="H443" i="5"/>
  <c r="H442" i="5"/>
  <c r="H441" i="5"/>
  <c r="H440" i="5"/>
  <c r="H439" i="5"/>
  <c r="H438" i="5"/>
  <c r="H437" i="5"/>
  <c r="H436" i="5"/>
  <c r="H435" i="5"/>
  <c r="H434" i="5"/>
  <c r="H433" i="5"/>
  <c r="H432" i="5"/>
  <c r="H431" i="5"/>
  <c r="H430" i="5"/>
  <c r="H429" i="5"/>
  <c r="H428" i="5"/>
  <c r="H427" i="5"/>
  <c r="H426" i="5"/>
  <c r="H425" i="5"/>
  <c r="H424" i="5"/>
  <c r="H423" i="5"/>
  <c r="H422" i="5"/>
  <c r="H421" i="5"/>
  <c r="H420" i="5"/>
  <c r="H419" i="5"/>
  <c r="H418" i="5"/>
  <c r="H417" i="5"/>
  <c r="H416" i="5"/>
  <c r="H415" i="5"/>
  <c r="H414" i="5"/>
  <c r="H413" i="5"/>
  <c r="H412" i="5"/>
  <c r="H411" i="5"/>
  <c r="H410" i="5"/>
  <c r="H409" i="5"/>
  <c r="H408" i="5"/>
  <c r="H407" i="5"/>
  <c r="H406" i="5"/>
  <c r="H405" i="5"/>
  <c r="H404" i="5"/>
  <c r="H403" i="5"/>
  <c r="H402" i="5"/>
  <c r="H401" i="5"/>
  <c r="H400" i="5"/>
  <c r="H399" i="5"/>
  <c r="H398" i="5"/>
  <c r="H397" i="5"/>
  <c r="H396" i="5"/>
  <c r="H395" i="5"/>
  <c r="H394" i="5"/>
  <c r="H393" i="5"/>
  <c r="H392" i="5"/>
  <c r="H391" i="5"/>
  <c r="H390" i="5"/>
  <c r="H389" i="5"/>
  <c r="H388" i="5"/>
  <c r="H387" i="5"/>
  <c r="H386" i="5"/>
  <c r="H385" i="5"/>
  <c r="H384" i="5"/>
  <c r="H383" i="5"/>
  <c r="H382" i="5"/>
  <c r="H381" i="5"/>
  <c r="H380" i="5"/>
  <c r="H379" i="5"/>
  <c r="H378" i="5"/>
  <c r="H377" i="5"/>
  <c r="H376" i="5"/>
  <c r="H375" i="5"/>
  <c r="H374" i="5"/>
  <c r="H373" i="5"/>
  <c r="H372" i="5"/>
  <c r="H371" i="5"/>
  <c r="H370" i="5"/>
  <c r="H369" i="5"/>
  <c r="H368" i="5"/>
  <c r="H367" i="5"/>
  <c r="H366" i="5"/>
  <c r="H365" i="5"/>
  <c r="H364" i="5"/>
  <c r="H363" i="5"/>
  <c r="H362" i="5"/>
  <c r="H361" i="5"/>
  <c r="H360" i="5"/>
  <c r="H359" i="5"/>
  <c r="H358" i="5"/>
  <c r="H357" i="5"/>
  <c r="H356" i="5"/>
  <c r="H355" i="5"/>
  <c r="H354" i="5"/>
  <c r="H353" i="5"/>
  <c r="H352" i="5"/>
  <c r="H351" i="5"/>
  <c r="H350" i="5"/>
  <c r="H349" i="5"/>
  <c r="H348" i="5"/>
  <c r="H347" i="5"/>
  <c r="H346" i="5"/>
  <c r="H345" i="5"/>
  <c r="H344" i="5"/>
  <c r="H343" i="5"/>
  <c r="H342" i="5"/>
  <c r="H341" i="5"/>
  <c r="H340" i="5"/>
  <c r="H339" i="5"/>
  <c r="H338" i="5"/>
  <c r="H337" i="5"/>
  <c r="H336" i="5"/>
  <c r="H335" i="5"/>
  <c r="H334" i="5"/>
  <c r="H333" i="5"/>
  <c r="H332" i="5"/>
  <c r="H331" i="5"/>
  <c r="H330" i="5"/>
  <c r="H329" i="5"/>
  <c r="H328" i="5"/>
  <c r="H327" i="5"/>
  <c r="H326" i="5"/>
  <c r="H325" i="5"/>
  <c r="H324" i="5"/>
  <c r="H323" i="5"/>
  <c r="H322" i="5"/>
  <c r="H321" i="5"/>
  <c r="H320" i="5"/>
  <c r="H319" i="5"/>
  <c r="H318" i="5"/>
  <c r="H317" i="5"/>
  <c r="H316" i="5"/>
  <c r="H315" i="5"/>
  <c r="H314" i="5"/>
  <c r="H313" i="5"/>
  <c r="H312" i="5"/>
  <c r="H311" i="5"/>
  <c r="H310" i="5"/>
  <c r="H309" i="5"/>
  <c r="H308" i="5"/>
  <c r="H307" i="5"/>
  <c r="H306" i="5"/>
  <c r="H305" i="5"/>
  <c r="H304" i="5"/>
  <c r="H303" i="5"/>
  <c r="H302" i="5"/>
  <c r="H301" i="5"/>
  <c r="H300" i="5"/>
  <c r="H299" i="5"/>
  <c r="H298" i="5"/>
  <c r="H297" i="5"/>
  <c r="H296" i="5"/>
  <c r="H295" i="5"/>
  <c r="H294" i="5"/>
  <c r="H293" i="5"/>
  <c r="H292" i="5"/>
  <c r="H291" i="5"/>
  <c r="H290" i="5"/>
  <c r="H289" i="5"/>
  <c r="H288" i="5"/>
  <c r="H287" i="5"/>
  <c r="H286" i="5"/>
  <c r="H285" i="5"/>
  <c r="H284" i="5"/>
  <c r="H283" i="5"/>
  <c r="H282" i="5"/>
  <c r="H281" i="5"/>
  <c r="H280" i="5"/>
  <c r="H279" i="5"/>
  <c r="H278" i="5"/>
  <c r="H277" i="5"/>
  <c r="H276" i="5"/>
  <c r="H275" i="5"/>
  <c r="H274" i="5"/>
  <c r="H273" i="5"/>
  <c r="H272" i="5"/>
  <c r="H271" i="5"/>
  <c r="H270" i="5"/>
  <c r="H269" i="5"/>
  <c r="H268" i="5"/>
  <c r="H267" i="5"/>
  <c r="H266" i="5"/>
  <c r="H265" i="5"/>
  <c r="H264" i="5"/>
  <c r="H263" i="5"/>
  <c r="H262" i="5"/>
  <c r="H261" i="5"/>
  <c r="H260" i="5"/>
  <c r="H259" i="5"/>
  <c r="H258" i="5"/>
  <c r="H257" i="5"/>
  <c r="H256" i="5"/>
  <c r="H255" i="5"/>
  <c r="H254" i="5"/>
  <c r="H253" i="5"/>
  <c r="H252" i="5"/>
  <c r="H251" i="5"/>
  <c r="H250" i="5"/>
  <c r="H249" i="5"/>
  <c r="H248" i="5"/>
  <c r="H247" i="5"/>
  <c r="H246" i="5"/>
  <c r="H245" i="5"/>
  <c r="H244" i="5"/>
  <c r="H243" i="5"/>
  <c r="H242" i="5"/>
  <c r="H241" i="5"/>
  <c r="H240" i="5"/>
  <c r="H239" i="5"/>
  <c r="H238" i="5"/>
  <c r="H237" i="5"/>
  <c r="H236" i="5"/>
  <c r="H235" i="5"/>
  <c r="H234" i="5"/>
  <c r="H233" i="5"/>
  <c r="H232" i="5"/>
  <c r="H231" i="5"/>
  <c r="H230" i="5"/>
  <c r="H229" i="5"/>
  <c r="H228" i="5"/>
  <c r="H227" i="5"/>
  <c r="H226" i="5"/>
  <c r="H225" i="5"/>
  <c r="H224" i="5"/>
  <c r="H223" i="5"/>
  <c r="H222" i="5"/>
  <c r="H221" i="5"/>
  <c r="H220" i="5"/>
  <c r="H219" i="5"/>
  <c r="H218" i="5"/>
  <c r="H217" i="5"/>
  <c r="H216" i="5"/>
  <c r="H215" i="5"/>
  <c r="H214" i="5"/>
  <c r="H213" i="5"/>
  <c r="H212" i="5"/>
  <c r="H211" i="5"/>
  <c r="H210" i="5"/>
  <c r="H209" i="5"/>
  <c r="H208" i="5"/>
  <c r="H207" i="5"/>
  <c r="H206" i="5"/>
  <c r="H205" i="5"/>
  <c r="H204" i="5"/>
  <c r="H203" i="5"/>
  <c r="H202" i="5"/>
  <c r="H201" i="5"/>
  <c r="H200" i="5"/>
  <c r="H199" i="5"/>
  <c r="H198" i="5"/>
  <c r="H197" i="5"/>
  <c r="H196" i="5"/>
  <c r="H195" i="5"/>
  <c r="H194" i="5"/>
  <c r="H193" i="5"/>
  <c r="H192" i="5"/>
  <c r="H191" i="5"/>
  <c r="H190" i="5"/>
  <c r="H189" i="5"/>
  <c r="H188" i="5"/>
  <c r="H187" i="5"/>
  <c r="H186" i="5"/>
  <c r="H185" i="5"/>
  <c r="H184" i="5"/>
  <c r="H183" i="5"/>
  <c r="H182" i="5"/>
  <c r="H181" i="5"/>
  <c r="H180" i="5"/>
  <c r="H179" i="5"/>
  <c r="H178" i="5"/>
  <c r="H177" i="5"/>
  <c r="H176" i="5"/>
  <c r="H175" i="5"/>
  <c r="H174" i="5"/>
  <c r="H173" i="5"/>
  <c r="H172" i="5"/>
  <c r="H171" i="5"/>
  <c r="H170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  <c r="H801" i="4"/>
  <c r="H800" i="4"/>
  <c r="H799" i="4"/>
  <c r="H798" i="4"/>
  <c r="H797" i="4"/>
  <c r="H796" i="4"/>
  <c r="H795" i="4"/>
  <c r="H794" i="4"/>
  <c r="H793" i="4"/>
  <c r="H792" i="4"/>
  <c r="H791" i="4"/>
  <c r="H790" i="4"/>
  <c r="H789" i="4"/>
  <c r="H788" i="4"/>
  <c r="H787" i="4"/>
  <c r="H786" i="4"/>
  <c r="H785" i="4"/>
  <c r="H784" i="4"/>
  <c r="H783" i="4"/>
  <c r="H782" i="4"/>
  <c r="H781" i="4"/>
  <c r="H780" i="4"/>
  <c r="H779" i="4"/>
  <c r="H778" i="4"/>
  <c r="H777" i="4"/>
  <c r="H776" i="4"/>
  <c r="H775" i="4"/>
  <c r="H774" i="4"/>
  <c r="H773" i="4"/>
  <c r="H772" i="4"/>
  <c r="H771" i="4"/>
  <c r="H770" i="4"/>
  <c r="H769" i="4"/>
  <c r="H768" i="4"/>
  <c r="H767" i="4"/>
  <c r="H766" i="4"/>
  <c r="H765" i="4"/>
  <c r="H764" i="4"/>
  <c r="H763" i="4"/>
  <c r="H762" i="4"/>
  <c r="H761" i="4"/>
  <c r="H760" i="4"/>
  <c r="H759" i="4"/>
  <c r="H758" i="4"/>
  <c r="H757" i="4"/>
  <c r="H756" i="4"/>
  <c r="H755" i="4"/>
  <c r="H754" i="4"/>
  <c r="H753" i="4"/>
  <c r="H752" i="4"/>
  <c r="H751" i="4"/>
  <c r="H750" i="4"/>
  <c r="H749" i="4"/>
  <c r="H748" i="4"/>
  <c r="H747" i="4"/>
  <c r="H746" i="4"/>
  <c r="H745" i="4"/>
  <c r="H744" i="4"/>
  <c r="H743" i="4"/>
  <c r="H742" i="4"/>
  <c r="H741" i="4"/>
  <c r="H740" i="4"/>
  <c r="H739" i="4"/>
  <c r="H738" i="4"/>
  <c r="H737" i="4"/>
  <c r="H736" i="4"/>
  <c r="H735" i="4"/>
  <c r="H734" i="4"/>
  <c r="H733" i="4"/>
  <c r="H732" i="4"/>
  <c r="H731" i="4"/>
  <c r="H730" i="4"/>
  <c r="H729" i="4"/>
  <c r="H728" i="4"/>
  <c r="H727" i="4"/>
  <c r="H726" i="4"/>
  <c r="H725" i="4"/>
  <c r="H724" i="4"/>
  <c r="H723" i="4"/>
  <c r="H722" i="4"/>
  <c r="H721" i="4"/>
  <c r="H720" i="4"/>
  <c r="H719" i="4"/>
  <c r="H718" i="4"/>
  <c r="H717" i="4"/>
  <c r="H716" i="4"/>
  <c r="H715" i="4"/>
  <c r="H714" i="4"/>
  <c r="H713" i="4"/>
  <c r="H712" i="4"/>
  <c r="H711" i="4"/>
  <c r="H710" i="4"/>
  <c r="H709" i="4"/>
  <c r="H708" i="4"/>
  <c r="H707" i="4"/>
  <c r="H706" i="4"/>
  <c r="H705" i="4"/>
  <c r="H704" i="4"/>
  <c r="H703" i="4"/>
  <c r="H702" i="4"/>
  <c r="H701" i="4"/>
  <c r="H700" i="4"/>
  <c r="H699" i="4"/>
  <c r="H698" i="4"/>
  <c r="H697" i="4"/>
  <c r="H696" i="4"/>
  <c r="H695" i="4"/>
  <c r="H694" i="4"/>
  <c r="H693" i="4"/>
  <c r="H692" i="4"/>
  <c r="H691" i="4"/>
  <c r="H690" i="4"/>
  <c r="H689" i="4"/>
  <c r="H688" i="4"/>
  <c r="H687" i="4"/>
  <c r="H686" i="4"/>
  <c r="H685" i="4"/>
  <c r="H684" i="4"/>
  <c r="H683" i="4"/>
  <c r="H682" i="4"/>
  <c r="H681" i="4"/>
  <c r="H680" i="4"/>
  <c r="H679" i="4"/>
  <c r="H678" i="4"/>
  <c r="H677" i="4"/>
  <c r="H676" i="4"/>
  <c r="H675" i="4"/>
  <c r="H674" i="4"/>
  <c r="H673" i="4"/>
  <c r="H672" i="4"/>
  <c r="H671" i="4"/>
  <c r="H670" i="4"/>
  <c r="H669" i="4"/>
  <c r="H668" i="4"/>
  <c r="H667" i="4"/>
  <c r="H666" i="4"/>
  <c r="H665" i="4"/>
  <c r="H664" i="4"/>
  <c r="H663" i="4"/>
  <c r="H662" i="4"/>
  <c r="H661" i="4"/>
  <c r="H660" i="4"/>
  <c r="H659" i="4"/>
  <c r="H658" i="4"/>
  <c r="H657" i="4"/>
  <c r="H656" i="4"/>
  <c r="H655" i="4"/>
  <c r="H654" i="4"/>
  <c r="H653" i="4"/>
  <c r="H652" i="4"/>
  <c r="H651" i="4"/>
  <c r="H650" i="4"/>
  <c r="H649" i="4"/>
  <c r="H648" i="4"/>
  <c r="H647" i="4"/>
  <c r="H646" i="4"/>
  <c r="H645" i="4"/>
  <c r="H644" i="4"/>
  <c r="H643" i="4"/>
  <c r="H642" i="4"/>
  <c r="H641" i="4"/>
  <c r="H640" i="4"/>
  <c r="H639" i="4"/>
  <c r="H638" i="4"/>
  <c r="H637" i="4"/>
  <c r="H636" i="4"/>
  <c r="H635" i="4"/>
  <c r="H634" i="4"/>
  <c r="H633" i="4"/>
  <c r="H632" i="4"/>
  <c r="H631" i="4"/>
  <c r="H630" i="4"/>
  <c r="H629" i="4"/>
  <c r="H628" i="4"/>
  <c r="H627" i="4"/>
  <c r="H626" i="4"/>
  <c r="H625" i="4"/>
  <c r="H624" i="4"/>
  <c r="H623" i="4"/>
  <c r="H622" i="4"/>
  <c r="H621" i="4"/>
  <c r="H620" i="4"/>
  <c r="H619" i="4"/>
  <c r="H618" i="4"/>
  <c r="H617" i="4"/>
  <c r="H616" i="4"/>
  <c r="H615" i="4"/>
  <c r="H614" i="4"/>
  <c r="H613" i="4"/>
  <c r="H612" i="4"/>
  <c r="H611" i="4"/>
  <c r="H610" i="4"/>
  <c r="H609" i="4"/>
  <c r="H608" i="4"/>
  <c r="H607" i="4"/>
  <c r="H606" i="4"/>
  <c r="H605" i="4"/>
  <c r="H604" i="4"/>
  <c r="H603" i="4"/>
  <c r="H602" i="4"/>
  <c r="H601" i="4"/>
  <c r="H600" i="4"/>
  <c r="H599" i="4"/>
  <c r="H598" i="4"/>
  <c r="H597" i="4"/>
  <c r="H596" i="4"/>
  <c r="H595" i="4"/>
  <c r="H594" i="4"/>
  <c r="H593" i="4"/>
  <c r="H592" i="4"/>
  <c r="H591" i="4"/>
  <c r="H590" i="4"/>
  <c r="H589" i="4"/>
  <c r="H588" i="4"/>
  <c r="H587" i="4"/>
  <c r="H586" i="4"/>
  <c r="H585" i="4"/>
  <c r="H584" i="4"/>
  <c r="H583" i="4"/>
  <c r="H582" i="4"/>
  <c r="H581" i="4"/>
  <c r="H580" i="4"/>
  <c r="H579" i="4"/>
  <c r="H578" i="4"/>
  <c r="H577" i="4"/>
  <c r="H576" i="4"/>
  <c r="H575" i="4"/>
  <c r="H574" i="4"/>
  <c r="H573" i="4"/>
  <c r="H572" i="4"/>
  <c r="H571" i="4"/>
  <c r="H570" i="4"/>
  <c r="H569" i="4"/>
  <c r="H568" i="4"/>
  <c r="H567" i="4"/>
  <c r="H566" i="4"/>
  <c r="H565" i="4"/>
  <c r="H564" i="4"/>
  <c r="H563" i="4"/>
  <c r="H562" i="4"/>
  <c r="H561" i="4"/>
  <c r="H560" i="4"/>
  <c r="H559" i="4"/>
  <c r="H558" i="4"/>
  <c r="H557" i="4"/>
  <c r="H556" i="4"/>
  <c r="H555" i="4"/>
  <c r="H554" i="4"/>
  <c r="H553" i="4"/>
  <c r="H552" i="4"/>
  <c r="H551" i="4"/>
  <c r="H550" i="4"/>
  <c r="H549" i="4"/>
  <c r="H548" i="4"/>
  <c r="H547" i="4"/>
  <c r="H546" i="4"/>
  <c r="H545" i="4"/>
  <c r="H544" i="4"/>
  <c r="H543" i="4"/>
  <c r="H542" i="4"/>
  <c r="H541" i="4"/>
  <c r="H540" i="4"/>
  <c r="H539" i="4"/>
  <c r="H538" i="4"/>
  <c r="H537" i="4"/>
  <c r="H536" i="4"/>
  <c r="H535" i="4"/>
  <c r="H534" i="4"/>
  <c r="H533" i="4"/>
  <c r="H532" i="4"/>
  <c r="H531" i="4"/>
  <c r="H530" i="4"/>
  <c r="H529" i="4"/>
  <c r="H528" i="4"/>
  <c r="H527" i="4"/>
  <c r="H526" i="4"/>
  <c r="H525" i="4"/>
  <c r="H524" i="4"/>
  <c r="H523" i="4"/>
  <c r="H522" i="4"/>
  <c r="H521" i="4"/>
  <c r="H520" i="4"/>
  <c r="H519" i="4"/>
  <c r="H518" i="4"/>
  <c r="H517" i="4"/>
  <c r="H516" i="4"/>
  <c r="H515" i="4"/>
  <c r="H514" i="4"/>
  <c r="H513" i="4"/>
  <c r="H512" i="4"/>
  <c r="H511" i="4"/>
  <c r="H510" i="4"/>
  <c r="H509" i="4"/>
  <c r="H508" i="4"/>
  <c r="H507" i="4"/>
  <c r="H506" i="4"/>
  <c r="H505" i="4"/>
  <c r="H504" i="4"/>
  <c r="H503" i="4"/>
  <c r="H502" i="4"/>
  <c r="H501" i="4"/>
  <c r="H500" i="4"/>
  <c r="H499" i="4"/>
  <c r="H498" i="4"/>
  <c r="H497" i="4"/>
  <c r="H496" i="4"/>
  <c r="H495" i="4"/>
  <c r="H494" i="4"/>
  <c r="H493" i="4"/>
  <c r="H492" i="4"/>
  <c r="H491" i="4"/>
  <c r="H490" i="4"/>
  <c r="H489" i="4"/>
  <c r="H488" i="4"/>
  <c r="H487" i="4"/>
  <c r="H486" i="4"/>
  <c r="H485" i="4"/>
  <c r="H484" i="4"/>
  <c r="H483" i="4"/>
  <c r="H482" i="4"/>
  <c r="H481" i="4"/>
  <c r="H480" i="4"/>
  <c r="H479" i="4"/>
  <c r="H478" i="4"/>
  <c r="H477" i="4"/>
  <c r="H476" i="4"/>
  <c r="H475" i="4"/>
  <c r="H474" i="4"/>
  <c r="H473" i="4"/>
  <c r="H472" i="4"/>
  <c r="H471" i="4"/>
  <c r="H470" i="4"/>
  <c r="H469" i="4"/>
  <c r="H468" i="4"/>
  <c r="H467" i="4"/>
  <c r="H466" i="4"/>
  <c r="H465" i="4"/>
  <c r="H464" i="4"/>
  <c r="H463" i="4"/>
  <c r="H462" i="4"/>
  <c r="H461" i="4"/>
  <c r="H460" i="4"/>
  <c r="H459" i="4"/>
  <c r="H458" i="4"/>
  <c r="H457" i="4"/>
  <c r="H456" i="4"/>
  <c r="H455" i="4"/>
  <c r="H454" i="4"/>
  <c r="H453" i="4"/>
  <c r="H452" i="4"/>
  <c r="H451" i="4"/>
  <c r="H450" i="4"/>
  <c r="H449" i="4"/>
  <c r="H448" i="4"/>
  <c r="H447" i="4"/>
  <c r="H446" i="4"/>
  <c r="H445" i="4"/>
  <c r="H444" i="4"/>
  <c r="H443" i="4"/>
  <c r="H442" i="4"/>
  <c r="H441" i="4"/>
  <c r="H440" i="4"/>
  <c r="H439" i="4"/>
  <c r="H438" i="4"/>
  <c r="H437" i="4"/>
  <c r="H436" i="4"/>
  <c r="H435" i="4"/>
  <c r="H434" i="4"/>
  <c r="H433" i="4"/>
  <c r="H432" i="4"/>
  <c r="H431" i="4"/>
  <c r="H430" i="4"/>
  <c r="H429" i="4"/>
  <c r="H428" i="4"/>
  <c r="H427" i="4"/>
  <c r="H426" i="4"/>
  <c r="H425" i="4"/>
  <c r="H424" i="4"/>
  <c r="H423" i="4"/>
  <c r="H422" i="4"/>
  <c r="H421" i="4"/>
  <c r="H420" i="4"/>
  <c r="H419" i="4"/>
  <c r="H418" i="4"/>
  <c r="H417" i="4"/>
  <c r="H416" i="4"/>
  <c r="H415" i="4"/>
  <c r="H414" i="4"/>
  <c r="H413" i="4"/>
  <c r="H412" i="4"/>
  <c r="H411" i="4"/>
  <c r="H410" i="4"/>
  <c r="H409" i="4"/>
  <c r="H408" i="4"/>
  <c r="H407" i="4"/>
  <c r="H406" i="4"/>
  <c r="H405" i="4"/>
  <c r="H404" i="4"/>
  <c r="H403" i="4"/>
  <c r="H402" i="4"/>
  <c r="H401" i="4"/>
  <c r="H400" i="4"/>
  <c r="H399" i="4"/>
  <c r="H398" i="4"/>
  <c r="H397" i="4"/>
  <c r="H396" i="4"/>
  <c r="H395" i="4"/>
  <c r="H394" i="4"/>
  <c r="H393" i="4"/>
  <c r="H392" i="4"/>
  <c r="H391" i="4"/>
  <c r="H390" i="4"/>
  <c r="H389" i="4"/>
  <c r="H388" i="4"/>
  <c r="H387" i="4"/>
  <c r="H386" i="4"/>
  <c r="H385" i="4"/>
  <c r="H384" i="4"/>
  <c r="H383" i="4"/>
  <c r="H382" i="4"/>
  <c r="H381" i="4"/>
  <c r="H380" i="4"/>
  <c r="H379" i="4"/>
  <c r="H378" i="4"/>
  <c r="H377" i="4"/>
  <c r="H376" i="4"/>
  <c r="H375" i="4"/>
  <c r="H374" i="4"/>
  <c r="H373" i="4"/>
  <c r="H372" i="4"/>
  <c r="H371" i="4"/>
  <c r="H370" i="4"/>
  <c r="H369" i="4"/>
  <c r="H368" i="4"/>
  <c r="H367" i="4"/>
  <c r="H366" i="4"/>
  <c r="H365" i="4"/>
  <c r="H364" i="4"/>
  <c r="H363" i="4"/>
  <c r="H362" i="4"/>
  <c r="H361" i="4"/>
  <c r="H360" i="4"/>
  <c r="H359" i="4"/>
  <c r="H358" i="4"/>
  <c r="H357" i="4"/>
  <c r="H356" i="4"/>
  <c r="H355" i="4"/>
  <c r="H354" i="4"/>
  <c r="H353" i="4"/>
  <c r="H352" i="4"/>
  <c r="H351" i="4"/>
  <c r="H350" i="4"/>
  <c r="H349" i="4"/>
  <c r="H348" i="4"/>
  <c r="H347" i="4"/>
  <c r="H346" i="4"/>
  <c r="H345" i="4"/>
  <c r="H344" i="4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27" i="4"/>
  <c r="H326" i="4"/>
  <c r="H325" i="4"/>
  <c r="H324" i="4"/>
  <c r="H323" i="4"/>
  <c r="H322" i="4"/>
  <c r="H321" i="4"/>
  <c r="H320" i="4"/>
  <c r="H319" i="4"/>
  <c r="H318" i="4"/>
  <c r="H317" i="4"/>
  <c r="H316" i="4"/>
  <c r="H315" i="4"/>
  <c r="H314" i="4"/>
  <c r="H313" i="4"/>
  <c r="H312" i="4"/>
  <c r="H311" i="4"/>
  <c r="H310" i="4"/>
  <c r="H309" i="4"/>
  <c r="H308" i="4"/>
  <c r="H307" i="4"/>
  <c r="H306" i="4"/>
  <c r="H305" i="4"/>
  <c r="H304" i="4"/>
  <c r="H303" i="4"/>
  <c r="H302" i="4"/>
  <c r="H301" i="4"/>
  <c r="H300" i="4"/>
  <c r="H299" i="4"/>
  <c r="H298" i="4"/>
  <c r="H297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" i="4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I270" i="3"/>
  <c r="I269" i="3"/>
  <c r="I268" i="3"/>
  <c r="I267" i="3"/>
  <c r="I266" i="3"/>
  <c r="I265" i="3"/>
  <c r="I264" i="3"/>
  <c r="I109" i="3"/>
  <c r="I108" i="3"/>
  <c r="I107" i="3"/>
  <c r="I106" i="3"/>
  <c r="I105" i="3"/>
  <c r="I104" i="3"/>
  <c r="I103" i="3"/>
  <c r="I102" i="3"/>
  <c r="I101" i="3"/>
  <c r="I100" i="3"/>
  <c r="I158" i="3"/>
  <c r="I157" i="3"/>
  <c r="I156" i="3"/>
  <c r="I155" i="3"/>
  <c r="I154" i="3"/>
  <c r="I153" i="3"/>
  <c r="I152" i="3"/>
  <c r="I151" i="3"/>
  <c r="I150" i="3"/>
  <c r="I194" i="3"/>
  <c r="I193" i="3"/>
  <c r="I192" i="3"/>
  <c r="I191" i="3"/>
  <c r="I6" i="3"/>
  <c r="I5" i="3"/>
  <c r="I4" i="3"/>
  <c r="I3" i="3"/>
  <c r="I2" i="3"/>
  <c r="I9" i="3"/>
  <c r="I8" i="3"/>
  <c r="I7" i="3"/>
  <c r="I239" i="3"/>
  <c r="I238" i="3"/>
  <c r="I237" i="3"/>
  <c r="I236" i="3"/>
  <c r="I235" i="3"/>
  <c r="I234" i="3"/>
  <c r="I233" i="3"/>
  <c r="I275" i="3"/>
  <c r="I274" i="3"/>
  <c r="I273" i="3"/>
  <c r="I81" i="3"/>
  <c r="I80" i="3"/>
  <c r="I79" i="3"/>
  <c r="I78" i="3"/>
  <c r="I77" i="3"/>
  <c r="I76" i="3"/>
  <c r="I75" i="3"/>
  <c r="I74" i="3"/>
  <c r="I84" i="3"/>
  <c r="I83" i="3"/>
  <c r="I82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91" i="3"/>
  <c r="I90" i="3"/>
  <c r="I89" i="3"/>
  <c r="I88" i="3"/>
  <c r="I87" i="3"/>
  <c r="I86" i="3"/>
  <c r="I85" i="3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" i="1"/>
  <c r="N106" i="3" l="1"/>
  <c r="O106" i="3"/>
  <c r="M106" i="3"/>
  <c r="N90" i="3"/>
  <c r="O90" i="3"/>
  <c r="M90" i="3"/>
  <c r="M246" i="3"/>
  <c r="N246" i="3"/>
  <c r="O246" i="3"/>
  <c r="O83" i="3"/>
  <c r="M83" i="3"/>
  <c r="N83" i="3"/>
  <c r="M80" i="3"/>
  <c r="N80" i="3"/>
  <c r="O80" i="3"/>
  <c r="O236" i="3"/>
  <c r="M236" i="3"/>
  <c r="N236" i="3"/>
  <c r="M3" i="3"/>
  <c r="N3" i="3"/>
  <c r="O3" i="3"/>
  <c r="M150" i="3"/>
  <c r="N150" i="3"/>
  <c r="O150" i="3"/>
  <c r="M158" i="3"/>
  <c r="N158" i="3"/>
  <c r="O158" i="3"/>
  <c r="M107" i="3"/>
  <c r="N107" i="3"/>
  <c r="O107" i="3"/>
  <c r="M269" i="3"/>
  <c r="N269" i="3"/>
  <c r="O269" i="3"/>
  <c r="M47" i="3"/>
  <c r="N47" i="3"/>
  <c r="O47" i="3"/>
  <c r="M227" i="3"/>
  <c r="N227" i="3"/>
  <c r="O227" i="3"/>
  <c r="M120" i="3"/>
  <c r="N120" i="3"/>
  <c r="O120" i="3"/>
  <c r="M305" i="3"/>
  <c r="N305" i="3"/>
  <c r="O305" i="3"/>
  <c r="M313" i="3"/>
  <c r="N313" i="3"/>
  <c r="O313" i="3"/>
  <c r="O244" i="3"/>
  <c r="M244" i="3"/>
  <c r="N244" i="3"/>
  <c r="N234" i="3"/>
  <c r="O234" i="3"/>
  <c r="M234" i="3"/>
  <c r="M105" i="3"/>
  <c r="N105" i="3"/>
  <c r="O105" i="3"/>
  <c r="O45" i="3"/>
  <c r="M45" i="3"/>
  <c r="N45" i="3"/>
  <c r="O126" i="3"/>
  <c r="M126" i="3"/>
  <c r="N126" i="3"/>
  <c r="M91" i="3"/>
  <c r="N91" i="3"/>
  <c r="O91" i="3"/>
  <c r="O247" i="3"/>
  <c r="N247" i="3"/>
  <c r="M247" i="3"/>
  <c r="M84" i="3"/>
  <c r="N84" i="3"/>
  <c r="O84" i="3"/>
  <c r="M81" i="3"/>
  <c r="N81" i="3"/>
  <c r="O81" i="3"/>
  <c r="M237" i="3"/>
  <c r="N237" i="3"/>
  <c r="O237" i="3"/>
  <c r="N4" i="3"/>
  <c r="O4" i="3"/>
  <c r="M4" i="3"/>
  <c r="N151" i="3"/>
  <c r="O151" i="3"/>
  <c r="M151" i="3"/>
  <c r="M100" i="3"/>
  <c r="N100" i="3"/>
  <c r="O100" i="3"/>
  <c r="M108" i="3"/>
  <c r="N108" i="3"/>
  <c r="O108" i="3"/>
  <c r="M270" i="3"/>
  <c r="N270" i="3"/>
  <c r="O270" i="3"/>
  <c r="N40" i="3"/>
  <c r="O40" i="3"/>
  <c r="M40" i="3"/>
  <c r="N48" i="3"/>
  <c r="O48" i="3"/>
  <c r="M48" i="3"/>
  <c r="M228" i="3"/>
  <c r="O228" i="3"/>
  <c r="N228" i="3"/>
  <c r="N121" i="3"/>
  <c r="O121" i="3"/>
  <c r="M121" i="3"/>
  <c r="N306" i="3"/>
  <c r="O306" i="3"/>
  <c r="M306" i="3"/>
  <c r="N314" i="3"/>
  <c r="O314" i="3"/>
  <c r="M314" i="3"/>
  <c r="M78" i="3"/>
  <c r="N78" i="3"/>
  <c r="O78" i="3"/>
  <c r="M267" i="3"/>
  <c r="N267" i="3"/>
  <c r="O267" i="3"/>
  <c r="O311" i="3"/>
  <c r="N311" i="3"/>
  <c r="M311" i="3"/>
  <c r="M240" i="3"/>
  <c r="N240" i="3"/>
  <c r="O240" i="3"/>
  <c r="M248" i="3"/>
  <c r="N248" i="3"/>
  <c r="O248" i="3"/>
  <c r="M74" i="3"/>
  <c r="N74" i="3"/>
  <c r="O74" i="3"/>
  <c r="M273" i="3"/>
  <c r="N273" i="3"/>
  <c r="O273" i="3"/>
  <c r="M238" i="3"/>
  <c r="N238" i="3"/>
  <c r="O238" i="3"/>
  <c r="M5" i="3"/>
  <c r="N5" i="3"/>
  <c r="O5" i="3"/>
  <c r="M152" i="3"/>
  <c r="N152" i="3"/>
  <c r="O152" i="3"/>
  <c r="M101" i="3"/>
  <c r="N101" i="3"/>
  <c r="O101" i="3"/>
  <c r="M109" i="3"/>
  <c r="N109" i="3"/>
  <c r="O109" i="3"/>
  <c r="M41" i="3"/>
  <c r="N41" i="3"/>
  <c r="O41" i="3"/>
  <c r="M49" i="3"/>
  <c r="N49" i="3"/>
  <c r="O49" i="3"/>
  <c r="M229" i="3"/>
  <c r="N229" i="3"/>
  <c r="O229" i="3"/>
  <c r="M122" i="3"/>
  <c r="N122" i="3"/>
  <c r="O122" i="3"/>
  <c r="M307" i="3"/>
  <c r="N307" i="3"/>
  <c r="O307" i="3"/>
  <c r="M315" i="3"/>
  <c r="N315" i="3"/>
  <c r="O315" i="3"/>
  <c r="N9" i="3"/>
  <c r="O9" i="3"/>
  <c r="M9" i="3"/>
  <c r="M82" i="3"/>
  <c r="N82" i="3"/>
  <c r="O82" i="3"/>
  <c r="M85" i="3"/>
  <c r="N85" i="3"/>
  <c r="O85" i="3"/>
  <c r="M241" i="3"/>
  <c r="N241" i="3"/>
  <c r="O241" i="3"/>
  <c r="M249" i="3"/>
  <c r="N249" i="3"/>
  <c r="O249" i="3"/>
  <c r="M75" i="3"/>
  <c r="N75" i="3"/>
  <c r="O75" i="3"/>
  <c r="N274" i="3"/>
  <c r="O274" i="3"/>
  <c r="M274" i="3"/>
  <c r="O239" i="3"/>
  <c r="N239" i="3"/>
  <c r="M239" i="3"/>
  <c r="M6" i="3"/>
  <c r="N6" i="3"/>
  <c r="O6" i="3"/>
  <c r="M153" i="3"/>
  <c r="N153" i="3"/>
  <c r="O153" i="3"/>
  <c r="M102" i="3"/>
  <c r="N102" i="3"/>
  <c r="O102" i="3"/>
  <c r="M264" i="3"/>
  <c r="N264" i="3"/>
  <c r="O264" i="3"/>
  <c r="M42" i="3"/>
  <c r="N42" i="3"/>
  <c r="O42" i="3"/>
  <c r="M50" i="3"/>
  <c r="N50" i="3"/>
  <c r="O50" i="3"/>
  <c r="M230" i="3"/>
  <c r="N230" i="3"/>
  <c r="O230" i="3"/>
  <c r="M123" i="3"/>
  <c r="N123" i="3"/>
  <c r="O123" i="3"/>
  <c r="M308" i="3"/>
  <c r="O308" i="3"/>
  <c r="N308" i="3"/>
  <c r="O316" i="3"/>
  <c r="M316" i="3"/>
  <c r="N316" i="3"/>
  <c r="M157" i="3"/>
  <c r="N157" i="3"/>
  <c r="O157" i="3"/>
  <c r="M86" i="3"/>
  <c r="N86" i="3"/>
  <c r="O86" i="3"/>
  <c r="N242" i="3"/>
  <c r="O242" i="3"/>
  <c r="M242" i="3"/>
  <c r="N250" i="3"/>
  <c r="O250" i="3"/>
  <c r="M250" i="3"/>
  <c r="O76" i="3"/>
  <c r="M76" i="3"/>
  <c r="N76" i="3"/>
  <c r="M275" i="3"/>
  <c r="N275" i="3"/>
  <c r="O275" i="3"/>
  <c r="M7" i="3"/>
  <c r="N7" i="3"/>
  <c r="O7" i="3"/>
  <c r="N191" i="3"/>
  <c r="O191" i="3"/>
  <c r="M191" i="3"/>
  <c r="M154" i="3"/>
  <c r="N154" i="3"/>
  <c r="O154" i="3"/>
  <c r="O103" i="3"/>
  <c r="M103" i="3"/>
  <c r="N103" i="3"/>
  <c r="M265" i="3"/>
  <c r="N265" i="3"/>
  <c r="O265" i="3"/>
  <c r="M43" i="3"/>
  <c r="N43" i="3"/>
  <c r="O43" i="3"/>
  <c r="O223" i="3"/>
  <c r="N223" i="3"/>
  <c r="M223" i="3"/>
  <c r="O231" i="3"/>
  <c r="M231" i="3"/>
  <c r="N231" i="3"/>
  <c r="M124" i="3"/>
  <c r="N124" i="3"/>
  <c r="O124" i="3"/>
  <c r="M309" i="3"/>
  <c r="N309" i="3"/>
  <c r="O309" i="3"/>
  <c r="M317" i="3"/>
  <c r="N317" i="3"/>
  <c r="O317" i="3"/>
  <c r="M252" i="3"/>
  <c r="N252" i="3"/>
  <c r="O252" i="3"/>
  <c r="O156" i="3"/>
  <c r="M156" i="3"/>
  <c r="N156" i="3"/>
  <c r="O118" i="3"/>
  <c r="M118" i="3"/>
  <c r="N118" i="3"/>
  <c r="O87" i="3"/>
  <c r="M87" i="3"/>
  <c r="N87" i="3"/>
  <c r="M243" i="3"/>
  <c r="N243" i="3"/>
  <c r="O243" i="3"/>
  <c r="M251" i="3"/>
  <c r="N251" i="3"/>
  <c r="O251" i="3"/>
  <c r="M77" i="3"/>
  <c r="N77" i="3"/>
  <c r="O77" i="3"/>
  <c r="M233" i="3"/>
  <c r="N233" i="3"/>
  <c r="O233" i="3"/>
  <c r="M8" i="3"/>
  <c r="N8" i="3"/>
  <c r="O8" i="3"/>
  <c r="M192" i="3"/>
  <c r="N192" i="3"/>
  <c r="O192" i="3"/>
  <c r="M155" i="3"/>
  <c r="N155" i="3"/>
  <c r="O155" i="3"/>
  <c r="M104" i="3"/>
  <c r="N104" i="3"/>
  <c r="O104" i="3"/>
  <c r="N266" i="3"/>
  <c r="O266" i="3"/>
  <c r="M266" i="3"/>
  <c r="M44" i="3"/>
  <c r="N44" i="3"/>
  <c r="O44" i="3"/>
  <c r="M224" i="3"/>
  <c r="N224" i="3"/>
  <c r="O224" i="3"/>
  <c r="M232" i="3"/>
  <c r="N232" i="3"/>
  <c r="O232" i="3"/>
  <c r="M125" i="3"/>
  <c r="N125" i="3"/>
  <c r="O125" i="3"/>
  <c r="M310" i="3"/>
  <c r="N310" i="3"/>
  <c r="O310" i="3"/>
  <c r="M88" i="3"/>
  <c r="N88" i="3"/>
  <c r="O88" i="3"/>
  <c r="M193" i="3"/>
  <c r="N193" i="3"/>
  <c r="O193" i="3"/>
  <c r="M225" i="3"/>
  <c r="N225" i="3"/>
  <c r="O225" i="3"/>
  <c r="M89" i="3"/>
  <c r="N89" i="3"/>
  <c r="O89" i="3"/>
  <c r="M245" i="3"/>
  <c r="N245" i="3"/>
  <c r="O245" i="3"/>
  <c r="N79" i="3"/>
  <c r="O79" i="3"/>
  <c r="M79" i="3"/>
  <c r="M235" i="3"/>
  <c r="N235" i="3"/>
  <c r="O235" i="3"/>
  <c r="M2" i="3"/>
  <c r="N2" i="3"/>
  <c r="O2" i="3"/>
  <c r="M194" i="3"/>
  <c r="N194" i="3"/>
  <c r="O194" i="3"/>
  <c r="O268" i="3"/>
  <c r="M268" i="3"/>
  <c r="N268" i="3"/>
  <c r="M46" i="3"/>
  <c r="N46" i="3"/>
  <c r="O46" i="3"/>
  <c r="N226" i="3"/>
  <c r="O226" i="3"/>
  <c r="M226" i="3"/>
  <c r="M119" i="3"/>
  <c r="N119" i="3"/>
  <c r="O119" i="3"/>
  <c r="M127" i="3"/>
  <c r="N127" i="3"/>
  <c r="O127" i="3"/>
  <c r="M312" i="3"/>
  <c r="N312" i="3"/>
  <c r="O312" i="3"/>
  <c r="BI11" i="10" l="1"/>
</calcChain>
</file>

<file path=xl/sharedStrings.xml><?xml version="1.0" encoding="utf-8"?>
<sst xmlns="http://schemas.openxmlformats.org/spreadsheetml/2006/main" count="21576" uniqueCount="1162">
  <si>
    <t>Filename</t>
  </si>
  <si>
    <t>Genotype</t>
  </si>
  <si>
    <t>Gender</t>
  </si>
  <si>
    <t>Condition</t>
  </si>
  <si>
    <t>Period 1</t>
  </si>
  <si>
    <t>Amplitude 1</t>
  </si>
  <si>
    <t>Chi^2 1</t>
  </si>
  <si>
    <t>RRP</t>
  </si>
  <si>
    <t>Period 2</t>
  </si>
  <si>
    <t>Amplitude 2</t>
  </si>
  <si>
    <t>Chi^2 2</t>
  </si>
  <si>
    <t>MP210216aM040C01</t>
  </si>
  <si>
    <t>Pdfr[5304]w[*]/Y;UAS-TetxLC(-)/+;R92G05Gal4/(+ or TM3Ser[1])</t>
  </si>
  <si>
    <t>m</t>
  </si>
  <si>
    <t>RR7[7-13]</t>
  </si>
  <si>
    <t>MP210216aM040C02</t>
  </si>
  <si>
    <t>MP210216aM040C03</t>
  </si>
  <si>
    <t>MP210216aM040C04</t>
  </si>
  <si>
    <t>MP210216aM040C05</t>
  </si>
  <si>
    <t>MP210216aM040C06</t>
  </si>
  <si>
    <t>MP210216aM040C07</t>
  </si>
  <si>
    <t>MP210216aM040C08</t>
  </si>
  <si>
    <t>MP210216aM040C09</t>
  </si>
  <si>
    <t>MP210216aM040C10</t>
  </si>
  <si>
    <t>MP210216aM040C11</t>
  </si>
  <si>
    <t>MP210216aM040C12</t>
  </si>
  <si>
    <t>MP210216aM040C13</t>
  </si>
  <si>
    <t>MP210216aM040C14</t>
  </si>
  <si>
    <t>MP210216aM040C15</t>
  </si>
  <si>
    <t>MP210216aM040C16</t>
  </si>
  <si>
    <t>MP210216aM040C17</t>
  </si>
  <si>
    <t>Pdfr[5304]w[*]/w[1118];UAS-TetxLC(-)/+;R92G05Gal4/(+ or TM3Ser[1])</t>
  </si>
  <si>
    <t>f</t>
  </si>
  <si>
    <t>MP210216aM040C18</t>
  </si>
  <si>
    <t>MP210216aM040C19</t>
  </si>
  <si>
    <t>MP210216aM040C20</t>
  </si>
  <si>
    <t>MP210216aM040C21</t>
  </si>
  <si>
    <t>MP210216aM040C22</t>
  </si>
  <si>
    <t>MP210216aM040C23</t>
  </si>
  <si>
    <t>MP210216aM040C24</t>
  </si>
  <si>
    <t>MP210216aM040C25</t>
  </si>
  <si>
    <t>MP210216aM040C26</t>
  </si>
  <si>
    <t>MP210216aM040C27</t>
  </si>
  <si>
    <t>MP210216aM040C28</t>
  </si>
  <si>
    <t>MP210216aM040C29</t>
  </si>
  <si>
    <t>MP210216aM040C30</t>
  </si>
  <si>
    <t>MP210216aM040C31</t>
  </si>
  <si>
    <t>MP210216aM040C32</t>
  </si>
  <si>
    <t>MP210216bM029C01</t>
  </si>
  <si>
    <t>Pdfr[5304]w[*]/Y;UAS-TetxLC(TNT)/+;Sb[1]/(+ or TM6BTb[1])</t>
  </si>
  <si>
    <t>MP210216bM029C02</t>
  </si>
  <si>
    <t>MP210216bM029C03</t>
  </si>
  <si>
    <t>MP210216bM029C04</t>
  </si>
  <si>
    <t>MP210216bM029C05</t>
  </si>
  <si>
    <t>MP210216bM029C06</t>
  </si>
  <si>
    <t>MP210216bM029C07</t>
  </si>
  <si>
    <t>Pdfr[5304]w[*]/Y;+/CyO;R92G05Gal4/(+ or TM6BTb[1])</t>
  </si>
  <si>
    <t>MP210216bM029C08</t>
  </si>
  <si>
    <t>MP210216bM029C09</t>
  </si>
  <si>
    <t>MP210216bM029C10</t>
  </si>
  <si>
    <t>MP210216bM029C11</t>
  </si>
  <si>
    <t>MP210216bM029C12</t>
  </si>
  <si>
    <t>Pdfr[5304]w[*]/Y;+/CyO;Sb[1]/(+ or TM6BTb[1])</t>
  </si>
  <si>
    <t>MP210216bM029C13</t>
  </si>
  <si>
    <t>MP210216bM029C14</t>
  </si>
  <si>
    <t>MP210216bM029C15</t>
  </si>
  <si>
    <t>MP210216bM029C16</t>
  </si>
  <si>
    <t>MP210216bM029C17</t>
  </si>
  <si>
    <t>Pdfr[5304]w[*]/w[1118];UAS-TetxLC(TNT)/+;Sb[1]/(+ or TM6BTb[1])</t>
  </si>
  <si>
    <t>MP210216bM029C18</t>
  </si>
  <si>
    <t>MP210216bM029C19</t>
  </si>
  <si>
    <t>MP210216bM029C20</t>
  </si>
  <si>
    <t>MP210216bM029C21</t>
  </si>
  <si>
    <t>MP210216bM029C22</t>
  </si>
  <si>
    <t>MP210216bM029C23</t>
  </si>
  <si>
    <t>Pdfr[5304]w[*]/w[1118];+/CyO;R92G05Gal4/(+ or TM6BTb[1])</t>
  </si>
  <si>
    <t>MP210216bM029C24</t>
  </si>
  <si>
    <t>MP210216bM029C25</t>
  </si>
  <si>
    <t>MP210216bM029C26</t>
  </si>
  <si>
    <t>MP210216bM029C27</t>
  </si>
  <si>
    <t>MP210216bM029C28</t>
  </si>
  <si>
    <t>Pdfr[5304]w[*]/w[1118];+/CyO;Sb[1]/(+ or TM6BTb[1])</t>
  </si>
  <si>
    <t>MP210216bM029C29</t>
  </si>
  <si>
    <t>MP210216bM029C30</t>
  </si>
  <si>
    <t>MP210216bM029C31</t>
  </si>
  <si>
    <t>MP210216bM029C32</t>
  </si>
  <si>
    <t>MP210216cM028C01</t>
  </si>
  <si>
    <t>DD7[7-13]</t>
  </si>
  <si>
    <t>MP210216cM028C02</t>
  </si>
  <si>
    <t>MP210216cM028C03</t>
  </si>
  <si>
    <t>MP210216cM028C04</t>
  </si>
  <si>
    <t>MP210216cM028C05</t>
  </si>
  <si>
    <t>MP210216cM028C06</t>
  </si>
  <si>
    <t>MP210216cM028C07</t>
  </si>
  <si>
    <t>MP210216cM028C08</t>
  </si>
  <si>
    <t>MP210216cM028C09</t>
  </si>
  <si>
    <t>MP210216cM028C10</t>
  </si>
  <si>
    <t>MP210216cM028C11</t>
  </si>
  <si>
    <t>MP210216cM028C12</t>
  </si>
  <si>
    <t>MP210216cM028C13</t>
  </si>
  <si>
    <t>MP210216cM028C14</t>
  </si>
  <si>
    <t>MP210216cM028C15</t>
  </si>
  <si>
    <t>MP210216cM028C16</t>
  </si>
  <si>
    <t>MP210216cM028C17</t>
  </si>
  <si>
    <t>MP210216cM028C18</t>
  </si>
  <si>
    <t>MP210216cM028C19</t>
  </si>
  <si>
    <t>MP210216cM028C20</t>
  </si>
  <si>
    <t>MP210216cM028C21</t>
  </si>
  <si>
    <t>MP210216cM028C22</t>
  </si>
  <si>
    <t>MP210216cM028C23</t>
  </si>
  <si>
    <t>MP210216cM028C24</t>
  </si>
  <si>
    <t>MP210216cM028C25</t>
  </si>
  <si>
    <t>MP210216cM028C26</t>
  </si>
  <si>
    <t>MP210216cM028C27</t>
  </si>
  <si>
    <t>MP210216cM028C28</t>
  </si>
  <si>
    <t>MP210216cM028C29</t>
  </si>
  <si>
    <t>MP210216cM028C30</t>
  </si>
  <si>
    <t>MP210216cM028C31</t>
  </si>
  <si>
    <t>MP210216cM028C32</t>
  </si>
  <si>
    <t>MP210216dM022C01</t>
  </si>
  <si>
    <t>Pdfr[5304]w[*]/Y;UAS-TetxLC(TNT)/+;R92G05Gal4/(+ or TM6BTb[1])</t>
  </si>
  <si>
    <t>MP210216dM022C02</t>
  </si>
  <si>
    <t>MP210216dM022C03</t>
  </si>
  <si>
    <t>MP210216dM022C04</t>
  </si>
  <si>
    <t>MP210216dM022C05</t>
  </si>
  <si>
    <t>MP210216dM022C06</t>
  </si>
  <si>
    <t>MP210216dM022C07</t>
  </si>
  <si>
    <t>MP210216dM022C08</t>
  </si>
  <si>
    <t>MP210216dM022C09</t>
  </si>
  <si>
    <t>MP210216dM022C10</t>
  </si>
  <si>
    <t>MP210216dM022C11</t>
  </si>
  <si>
    <t>MP210216dM022C12</t>
  </si>
  <si>
    <t>MP210216dM022C13</t>
  </si>
  <si>
    <t>MP210216dM022C14</t>
  </si>
  <si>
    <t>MP210216dM022C15</t>
  </si>
  <si>
    <t>MP210216dM022C16</t>
  </si>
  <si>
    <t>MP210216dM022C17</t>
  </si>
  <si>
    <t>MP210216dM022C18</t>
  </si>
  <si>
    <t>MP210216dM022C19</t>
  </si>
  <si>
    <t>Pdfr[5304]w[*]/w[1118];UAS-TetxLC(TNT)/+;R92G05Gal4/(+ or TM6BTb[1])</t>
  </si>
  <si>
    <t>MP210216dM022C20</t>
  </si>
  <si>
    <t>MP210216dM022C21</t>
  </si>
  <si>
    <t>MP210216dM022C22</t>
  </si>
  <si>
    <t>MP210216dM022C23</t>
  </si>
  <si>
    <t>MP210216dM022C24</t>
  </si>
  <si>
    <t>MP210216dM022C25</t>
  </si>
  <si>
    <t>MP210216dM022C26</t>
  </si>
  <si>
    <t>MP210216dM022C27</t>
  </si>
  <si>
    <t>MP210216dM022C28</t>
  </si>
  <si>
    <t>MP210216dM022C29</t>
  </si>
  <si>
    <t>MP210216dM022C30</t>
  </si>
  <si>
    <t>MP210216dM022C31</t>
  </si>
  <si>
    <t>MP210216dM022C32</t>
  </si>
  <si>
    <t>MP210216eM047C01</t>
  </si>
  <si>
    <t>sensGal4y[1]w[*]/Y;UAS-TetxLC(-)/+</t>
  </si>
  <si>
    <t>MP210216eM047C02</t>
  </si>
  <si>
    <t>MP210216eM047C03</t>
  </si>
  <si>
    <t>MP210216eM047C04</t>
  </si>
  <si>
    <t>MP210216eM047C05</t>
  </si>
  <si>
    <t>MP210216eM047C06</t>
  </si>
  <si>
    <t>MP210216eM047C07</t>
  </si>
  <si>
    <t>MP210216eM047C08</t>
  </si>
  <si>
    <t>MP210216eM047C09</t>
  </si>
  <si>
    <t>MP210216eM047C10</t>
  </si>
  <si>
    <t>MP210216eM047C11</t>
  </si>
  <si>
    <t>MP210216eM047C12</t>
  </si>
  <si>
    <t>MP210216eM047C13</t>
  </si>
  <si>
    <t>MP210216eM047C14</t>
  </si>
  <si>
    <t>MP210216eM047C15</t>
  </si>
  <si>
    <t>MP210216eM047C16</t>
  </si>
  <si>
    <t>MP210216eM047C17</t>
  </si>
  <si>
    <t>sensGal4y[1]w[*]/w[*];UAS-TetxLC(-)/+</t>
  </si>
  <si>
    <t>MP210216eM047C18</t>
  </si>
  <si>
    <t>MP210216eM047C19</t>
  </si>
  <si>
    <t>MP210216eM047C20</t>
  </si>
  <si>
    <t>MP210216eM047C21</t>
  </si>
  <si>
    <t>MP210216eM047C22</t>
  </si>
  <si>
    <t>MP210216eM047C23</t>
  </si>
  <si>
    <t>MP210216eM047C24</t>
  </si>
  <si>
    <t>MP210216eM047C25</t>
  </si>
  <si>
    <t>MP210216eM047C26</t>
  </si>
  <si>
    <t>MP210216eM047C27</t>
  </si>
  <si>
    <t>MP210216eM047C28</t>
  </si>
  <si>
    <t>MP210216eM047C29</t>
  </si>
  <si>
    <t>MP210216eM047C30</t>
  </si>
  <si>
    <t>MP210216eM047C31</t>
  </si>
  <si>
    <t>MP210216eM047C32</t>
  </si>
  <si>
    <t>MP210216fM043C01</t>
  </si>
  <si>
    <t>sensGal4y[1]w[*]/Y;UAS-TetxLC(TNT)/+</t>
  </si>
  <si>
    <t>MP210216fM043C02</t>
  </si>
  <si>
    <t>MP210216fM043C03</t>
  </si>
  <si>
    <t>MP210216fM043C04</t>
  </si>
  <si>
    <t>MP210216fM043C05</t>
  </si>
  <si>
    <t>MP210216fM043C06</t>
  </si>
  <si>
    <t>MP210216fM043C07</t>
  </si>
  <si>
    <t>MP210216fM043C08</t>
  </si>
  <si>
    <t>MP210216fM043C09</t>
  </si>
  <si>
    <t>MP210216fM043C10</t>
  </si>
  <si>
    <t>MP210216fM043C11</t>
  </si>
  <si>
    <t>MP210216fM043C12</t>
  </si>
  <si>
    <t>MP210216fM043C13</t>
  </si>
  <si>
    <t>MP210216fM043C14</t>
  </si>
  <si>
    <t>MP210216fM043C15</t>
  </si>
  <si>
    <t>MP210216fM043C16</t>
  </si>
  <si>
    <t>MP210216fM043C17</t>
  </si>
  <si>
    <t>sensGal4y[1]w[*]/w[*];UAS-TetxLC(TNT)/+</t>
  </si>
  <si>
    <t>MP210216fM043C18</t>
  </si>
  <si>
    <t>MP210216fM043C19</t>
  </si>
  <si>
    <t>MP210216fM043C20</t>
  </si>
  <si>
    <t>MP210216fM043C21</t>
  </si>
  <si>
    <t>MP210216fM043C22</t>
  </si>
  <si>
    <t>MP210216fM043C23</t>
  </si>
  <si>
    <t>MP210216fM043C24</t>
  </si>
  <si>
    <t>MP210216fM043C25</t>
  </si>
  <si>
    <t>MP210216fM043C26</t>
  </si>
  <si>
    <t>MP210216fM043C27</t>
  </si>
  <si>
    <t>MP210216fM043C28</t>
  </si>
  <si>
    <t>MP210216fM043C29</t>
  </si>
  <si>
    <t>MP210216fM043C30</t>
  </si>
  <si>
    <t>MP210216fM043C31</t>
  </si>
  <si>
    <t>MP210216fM043C32</t>
  </si>
  <si>
    <t>RD5[2-6]</t>
  </si>
  <si>
    <t>LD5[2-6]</t>
  </si>
  <si>
    <t>MP210217aM042C01</t>
  </si>
  <si>
    <t>MP210217aM042C02</t>
  </si>
  <si>
    <t>MP210217aM042C03</t>
  </si>
  <si>
    <t>MP210217aM042C04</t>
  </si>
  <si>
    <t>MP210217aM042C05</t>
  </si>
  <si>
    <t>MP210217aM042C06</t>
  </si>
  <si>
    <t>MP210217aM042C07</t>
  </si>
  <si>
    <t>MP210217aM042C08</t>
  </si>
  <si>
    <t>MP210217aM042C09</t>
  </si>
  <si>
    <t>MP210217aM042C10</t>
  </si>
  <si>
    <t>MP210217aM042C11</t>
  </si>
  <si>
    <t>MP210217aM042C12</t>
  </si>
  <si>
    <t>MP210217aM042C13</t>
  </si>
  <si>
    <t>MP210217aM042C14</t>
  </si>
  <si>
    <t>MP210217aM042C15</t>
  </si>
  <si>
    <t>MP210217aM042C16</t>
  </si>
  <si>
    <t>MP210217aM042C17</t>
  </si>
  <si>
    <t>MP210217aM042C18</t>
  </si>
  <si>
    <t>MP210217aM042C19</t>
  </si>
  <si>
    <t>MP210217aM042C20</t>
  </si>
  <si>
    <t>MP210217aM042C21</t>
  </si>
  <si>
    <t>MP210217aM042C22</t>
  </si>
  <si>
    <t>MP210217aM042C23</t>
  </si>
  <si>
    <t>MP210217aM042C24</t>
  </si>
  <si>
    <t>MP210217aM042C25</t>
  </si>
  <si>
    <t>MP210217aM042C26</t>
  </si>
  <si>
    <t>MP210217aM042C27</t>
  </si>
  <si>
    <t>MP210217aM042C28</t>
  </si>
  <si>
    <t>MP210217aM042C29</t>
  </si>
  <si>
    <t>MP210217aM042C30</t>
  </si>
  <si>
    <t>MP210217aM042C31</t>
  </si>
  <si>
    <t>MP210217aM042C32</t>
  </si>
  <si>
    <t>MP210217bM046C01</t>
  </si>
  <si>
    <t>MP210217bM046C02</t>
  </si>
  <si>
    <t>MP210217bM046C03</t>
  </si>
  <si>
    <t>MP210217bM046C04</t>
  </si>
  <si>
    <t>MP210217bM046C05</t>
  </si>
  <si>
    <t>MP210217bM046C06</t>
  </si>
  <si>
    <t>MP210217bM046C07</t>
  </si>
  <si>
    <t>MP210217bM046C08</t>
  </si>
  <si>
    <t>MP210217bM046C09</t>
  </si>
  <si>
    <t>MP210217bM046C10</t>
  </si>
  <si>
    <t>MP210217bM046C11</t>
  </si>
  <si>
    <t>MP210217bM046C12</t>
  </si>
  <si>
    <t>MP210217bM046C13</t>
  </si>
  <si>
    <t>MP210217bM046C14</t>
  </si>
  <si>
    <t>MP210217bM046C15</t>
  </si>
  <si>
    <t>MP210217bM046C16</t>
  </si>
  <si>
    <t>MP210217bM046C17</t>
  </si>
  <si>
    <t>MP210217bM046C18</t>
  </si>
  <si>
    <t>MP210217bM046C19</t>
  </si>
  <si>
    <t>MP210217bM046C20</t>
  </si>
  <si>
    <t>MP210217bM046C21</t>
  </si>
  <si>
    <t>MP210217bM046C22</t>
  </si>
  <si>
    <t>MP210217bM046C23</t>
  </si>
  <si>
    <t>MP210217bM046C24</t>
  </si>
  <si>
    <t>MP210217bM046C25</t>
  </si>
  <si>
    <t>MP210217bM046C26</t>
  </si>
  <si>
    <t>MP210217bM046C27</t>
  </si>
  <si>
    <t>MP210217bM046C28</t>
  </si>
  <si>
    <t>MP210217bM046C29</t>
  </si>
  <si>
    <t>MP210217bM046C30</t>
  </si>
  <si>
    <t>MP210217bM046C31</t>
  </si>
  <si>
    <t>MP210217bM046C32</t>
  </si>
  <si>
    <t>MP210222aM044C01</t>
  </si>
  <si>
    <t>MP210222aM044C02</t>
  </si>
  <si>
    <t>MP210222aM044C03</t>
  </si>
  <si>
    <t>MP210222aM044C04</t>
  </si>
  <si>
    <t>MP210222aM044C05</t>
  </si>
  <si>
    <t>MP210222aM044C06</t>
  </si>
  <si>
    <t>MP210222aM044C07</t>
  </si>
  <si>
    <t>MP210222aM044C08</t>
  </si>
  <si>
    <t>MP210222aM044C09</t>
  </si>
  <si>
    <t>MP210222aM044C10</t>
  </si>
  <si>
    <t>MP210222aM044C11</t>
  </si>
  <si>
    <t>MP210222aM044C12</t>
  </si>
  <si>
    <t>MP210222aM044C13</t>
  </si>
  <si>
    <t>MP210222aM044C14</t>
  </si>
  <si>
    <t>MP210222aM044C15</t>
  </si>
  <si>
    <t>MP210222aM044C16</t>
  </si>
  <si>
    <t>MP210222aM044C17</t>
  </si>
  <si>
    <t>MP210222aM044C18</t>
  </si>
  <si>
    <t>MP210222aM044C19</t>
  </si>
  <si>
    <t>MP210222aM044C20</t>
  </si>
  <si>
    <t>MP210222aM044C21</t>
  </si>
  <si>
    <t>MP210222aM044C22</t>
  </si>
  <si>
    <t>MP210222aM044C23</t>
  </si>
  <si>
    <t>MP210222aM044C24</t>
  </si>
  <si>
    <t>MP210222aM044C25</t>
  </si>
  <si>
    <t>MP210222aM044C26</t>
  </si>
  <si>
    <t>MP210222aM044C27</t>
  </si>
  <si>
    <t>MP210222aM044C28</t>
  </si>
  <si>
    <t>MP210222aM044C29</t>
  </si>
  <si>
    <t>MP210222aM044C30</t>
  </si>
  <si>
    <t>MP210222aM044C31</t>
  </si>
  <si>
    <t>MP210222aM044C32</t>
  </si>
  <si>
    <t>MP210222aM045C01</t>
  </si>
  <si>
    <t>MP210222aM045C02</t>
  </si>
  <si>
    <t>MP210222aM045C03</t>
  </si>
  <si>
    <t>MP210222aM045C04</t>
  </si>
  <si>
    <t>MP210222aM045C05</t>
  </si>
  <si>
    <t>MP210222aM045C06</t>
  </si>
  <si>
    <t>MP210222aM045C07</t>
  </si>
  <si>
    <t>MP210222aM045C08</t>
  </si>
  <si>
    <t>MP210222aM045C09</t>
  </si>
  <si>
    <t>MP210222aM045C10</t>
  </si>
  <si>
    <t>MP210222aM045C11</t>
  </si>
  <si>
    <t>MP210222aM045C12</t>
  </si>
  <si>
    <t>MP210222aM045C13</t>
  </si>
  <si>
    <t>MP210222aM045C14</t>
  </si>
  <si>
    <t>MP210222aM045C15</t>
  </si>
  <si>
    <t>MP210222aM045C16</t>
  </si>
  <si>
    <t>MP210222aM045C17</t>
  </si>
  <si>
    <t>MP210222aM045C18</t>
  </si>
  <si>
    <t>MP210222aM045C19</t>
  </si>
  <si>
    <t>MP210222aM045C20</t>
  </si>
  <si>
    <t>MP210222aM045C21</t>
  </si>
  <si>
    <t>MP210222aM045C22</t>
  </si>
  <si>
    <t>MP210222aM045C23</t>
  </si>
  <si>
    <t>MP210222aM045C24</t>
  </si>
  <si>
    <t>MP210222aM045C25</t>
  </si>
  <si>
    <t>MP210222aM045C26</t>
  </si>
  <si>
    <t>MP210222aM045C27</t>
  </si>
  <si>
    <t>MP210222aM045C28</t>
  </si>
  <si>
    <t>MP210222aM045C29</t>
  </si>
  <si>
    <t>MP210222aM045C30</t>
  </si>
  <si>
    <t>MP210222aM045C31</t>
  </si>
  <si>
    <t>MP210222aM045C32</t>
  </si>
  <si>
    <t>sensGal4y[1]w[*]/Y;UAS-TetxLC(tnt)/+</t>
  </si>
  <si>
    <t>sensGal4y[1]w[*]/w[*];UAS-TetxLC(tnt)/+</t>
  </si>
  <si>
    <t>MP210222bM056C01</t>
  </si>
  <si>
    <t>MP210222bM056C02</t>
  </si>
  <si>
    <t>MP210222bM056C03</t>
  </si>
  <si>
    <t>MP210222bM056C04</t>
  </si>
  <si>
    <t>MP210222bM056C05</t>
  </si>
  <si>
    <t>MP210222bM056C06</t>
  </si>
  <si>
    <t>MP210222bM056C07</t>
  </si>
  <si>
    <t>MP210222bM056C08</t>
  </si>
  <si>
    <t>MP210222bM056C09</t>
  </si>
  <si>
    <t>MP210222bM056C10</t>
  </si>
  <si>
    <t>MP210222bM056C11</t>
  </si>
  <si>
    <t>MP210222bM056C12</t>
  </si>
  <si>
    <t>MP210222bM056C13</t>
  </si>
  <si>
    <t>MP210222bM056C14</t>
  </si>
  <si>
    <t>MP210222bM056C15</t>
  </si>
  <si>
    <t>MP210222bM056C16</t>
  </si>
  <si>
    <t>MP210222bM056C17</t>
  </si>
  <si>
    <t>MP210222bM056C18</t>
  </si>
  <si>
    <t>MP210222bM056C19</t>
  </si>
  <si>
    <t>MP210222bM056C20</t>
  </si>
  <si>
    <t>MP210222bM056C21</t>
  </si>
  <si>
    <t>MP210222bM056C22</t>
  </si>
  <si>
    <t>MP210222bM056C23</t>
  </si>
  <si>
    <t>MP210222bM056C24</t>
  </si>
  <si>
    <t>MP210222bM056C25</t>
  </si>
  <si>
    <t>MP210222bM056C26</t>
  </si>
  <si>
    <t>MP210222bM056C27</t>
  </si>
  <si>
    <t>MP210222bM056C28</t>
  </si>
  <si>
    <t>MP210222bM056C29</t>
  </si>
  <si>
    <t>MP210222bM056C30</t>
  </si>
  <si>
    <t>MP210222bM056C31</t>
  </si>
  <si>
    <t>MP210222bM056C32</t>
  </si>
  <si>
    <t>MP210222bM057C01</t>
  </si>
  <si>
    <t>MP210222bM057C02</t>
  </si>
  <si>
    <t>MP210222bM057C03</t>
  </si>
  <si>
    <t>MP210222bM057C04</t>
  </si>
  <si>
    <t>MP210222bM057C05</t>
  </si>
  <si>
    <t>MP210222bM057C06</t>
  </si>
  <si>
    <t>MP210222bM057C07</t>
  </si>
  <si>
    <t>MP210222bM057C08</t>
  </si>
  <si>
    <t>MP210222bM057C09</t>
  </si>
  <si>
    <t>MP210222bM057C10</t>
  </si>
  <si>
    <t>MP210222bM057C11</t>
  </si>
  <si>
    <t>MP210222bM057C12</t>
  </si>
  <si>
    <t>MP210222bM057C13</t>
  </si>
  <si>
    <t>MP210222bM057C14</t>
  </si>
  <si>
    <t>MP210222bM057C15</t>
  </si>
  <si>
    <t>MP210222bM057C16</t>
  </si>
  <si>
    <t>MP210222bM057C17</t>
  </si>
  <si>
    <t>MP210222bM057C18</t>
  </si>
  <si>
    <t>MP210222bM057C19</t>
  </si>
  <si>
    <t>MP210222bM057C20</t>
  </si>
  <si>
    <t>MP210222bM057C21</t>
  </si>
  <si>
    <t>MP210222bM057C22</t>
  </si>
  <si>
    <t>MP210222bM057C23</t>
  </si>
  <si>
    <t>MP210222bM057C24</t>
  </si>
  <si>
    <t>MP210222bM057C25</t>
  </si>
  <si>
    <t>MP210222bM057C26</t>
  </si>
  <si>
    <t>MP210222bM057C27</t>
  </si>
  <si>
    <t>MP210222bM057C28</t>
  </si>
  <si>
    <t>MP210222bM057C29</t>
  </si>
  <si>
    <t>MP210222bM057C30</t>
  </si>
  <si>
    <t>MP210222bM057C31</t>
  </si>
  <si>
    <t>MP210222bM057C32</t>
  </si>
  <si>
    <t>MP210222bM058C01</t>
  </si>
  <si>
    <t>MP210222bM058C02</t>
  </si>
  <si>
    <t>MP210222bM058C03</t>
  </si>
  <si>
    <t>MP210222bM058C04</t>
  </si>
  <si>
    <t>MP210222bM058C05</t>
  </si>
  <si>
    <t>MP210222bM058C06</t>
  </si>
  <si>
    <t>MP210222bM058C07</t>
  </si>
  <si>
    <t>MP210222bM058C08</t>
  </si>
  <si>
    <t>MP210222bM058C09</t>
  </si>
  <si>
    <t>MP210222bM058C10</t>
  </si>
  <si>
    <t>MP210222bM058C11</t>
  </si>
  <si>
    <t>MP210222bM058C12</t>
  </si>
  <si>
    <t>MP210222bM058C13</t>
  </si>
  <si>
    <t>MP210222bM058C14</t>
  </si>
  <si>
    <t>MP210222bM058C15</t>
  </si>
  <si>
    <t>MP210222bM058C16</t>
  </si>
  <si>
    <t>MP210222bM058C17</t>
  </si>
  <si>
    <t>MP210222bM058C18</t>
  </si>
  <si>
    <t>MP210222bM058C19</t>
  </si>
  <si>
    <t>MP210222bM058C20</t>
  </si>
  <si>
    <t>MP210222bM058C21</t>
  </si>
  <si>
    <t>MP210222bM058C22</t>
  </si>
  <si>
    <t>MP210222bM058C23</t>
  </si>
  <si>
    <t>MP210222bM058C24</t>
  </si>
  <si>
    <t>MP210222bM058C25</t>
  </si>
  <si>
    <t>MP210222bM058C26</t>
  </si>
  <si>
    <t>MP210222bM058C27</t>
  </si>
  <si>
    <t>MP210222bM058C28</t>
  </si>
  <si>
    <t>MP210222bM058C29</t>
  </si>
  <si>
    <t>MP210222bM058C30</t>
  </si>
  <si>
    <t>MP210222bM058C31</t>
  </si>
  <si>
    <t>MP210222bM058C32</t>
  </si>
  <si>
    <t>MP210222bM059C01</t>
  </si>
  <si>
    <t>MP210222bM059C02</t>
  </si>
  <si>
    <t>MP210222bM059C03</t>
  </si>
  <si>
    <t>MP210222bM059C04</t>
  </si>
  <si>
    <t>MP210222bM059C05</t>
  </si>
  <si>
    <t>MP210222bM059C06</t>
  </si>
  <si>
    <t>MP210222bM059C07</t>
  </si>
  <si>
    <t>MP210222bM059C08</t>
  </si>
  <si>
    <t>MP210222bM059C09</t>
  </si>
  <si>
    <t>MP210222bM059C10</t>
  </si>
  <si>
    <t>MP210222bM059C11</t>
  </si>
  <si>
    <t>MP210222bM059C12</t>
  </si>
  <si>
    <t>MP210222bM059C13</t>
  </si>
  <si>
    <t>MP210222bM059C14</t>
  </si>
  <si>
    <t>MP210222bM059C15</t>
  </si>
  <si>
    <t>MP210222bM059C16</t>
  </si>
  <si>
    <t>MP210222bM059C17</t>
  </si>
  <si>
    <t>MP210222bM059C18</t>
  </si>
  <si>
    <t>MP210222bM059C19</t>
  </si>
  <si>
    <t>MP210222bM059C20</t>
  </si>
  <si>
    <t>MP210222bM059C21</t>
  </si>
  <si>
    <t>MP210222bM059C22</t>
  </si>
  <si>
    <t>MP210222bM059C23</t>
  </si>
  <si>
    <t>MP210222bM059C24</t>
  </si>
  <si>
    <t>MP210222bM059C25</t>
  </si>
  <si>
    <t>MP210222bM059C26</t>
  </si>
  <si>
    <t>MP210222bM059C27</t>
  </si>
  <si>
    <t>MP210222bM059C28</t>
  </si>
  <si>
    <t>MP210222bM059C29</t>
  </si>
  <si>
    <t>MP210222bM059C30</t>
  </si>
  <si>
    <t>MP210222bM059C31</t>
  </si>
  <si>
    <t>MP210222bM059C32</t>
  </si>
  <si>
    <t>MP210222cM048C01</t>
  </si>
  <si>
    <t>MP210222cM048C02</t>
  </si>
  <si>
    <t>MP210222cM048C03</t>
  </si>
  <si>
    <t>MP210222cM048C04</t>
  </si>
  <si>
    <t>MP210222cM048C05</t>
  </si>
  <si>
    <t>MP210222cM048C06</t>
  </si>
  <si>
    <t>MP210222cM048C07</t>
  </si>
  <si>
    <t>MP210222cM048C08</t>
  </si>
  <si>
    <t>MP210222cM048C09</t>
  </si>
  <si>
    <t>MP210222cM048C10</t>
  </si>
  <si>
    <t>MP210222cM048C11</t>
  </si>
  <si>
    <t>MP210222cM048C12</t>
  </si>
  <si>
    <t>MP210222cM048C13</t>
  </si>
  <si>
    <t>MP210222cM048C14</t>
  </si>
  <si>
    <t>MP210222cM048C15</t>
  </si>
  <si>
    <t>MP210222cM048C16</t>
  </si>
  <si>
    <t>MP210222cM048C17</t>
  </si>
  <si>
    <t>MP210222cM048C18</t>
  </si>
  <si>
    <t>MP210222cM048C19</t>
  </si>
  <si>
    <t>MP210222cM048C20</t>
  </si>
  <si>
    <t>MP210222cM048C21</t>
  </si>
  <si>
    <t>MP210222cM048C22</t>
  </si>
  <si>
    <t>MP210222cM048C23</t>
  </si>
  <si>
    <t>MP210222cM048C24</t>
  </si>
  <si>
    <t>MP210222cM048C25</t>
  </si>
  <si>
    <t>MP210222cM048C26</t>
  </si>
  <si>
    <t>MP210222cM048C27</t>
  </si>
  <si>
    <t>MP210222cM048C28</t>
  </si>
  <si>
    <t>MP210222cM048C29</t>
  </si>
  <si>
    <t>MP210222cM048C30</t>
  </si>
  <si>
    <t>MP210222cM048C31</t>
  </si>
  <si>
    <t>MP210222cM048C32</t>
  </si>
  <si>
    <t>MP210222cM049C01</t>
  </si>
  <si>
    <t>MP210222cM049C02</t>
  </si>
  <si>
    <t>MP210222cM049C03</t>
  </si>
  <si>
    <t>MP210222cM049C04</t>
  </si>
  <si>
    <t>MP210222cM049C05</t>
  </si>
  <si>
    <t>MP210222cM049C06</t>
  </si>
  <si>
    <t>MP210222cM049C07</t>
  </si>
  <si>
    <t>MP210222cM049C08</t>
  </si>
  <si>
    <t>MP210222cM049C09</t>
  </si>
  <si>
    <t>MP210222cM049C10</t>
  </si>
  <si>
    <t>MP210222cM049C11</t>
  </si>
  <si>
    <t>MP210222cM049C12</t>
  </si>
  <si>
    <t>MP210222cM049C13</t>
  </si>
  <si>
    <t>MP210222cM049C14</t>
  </si>
  <si>
    <t>MP210222cM049C15</t>
  </si>
  <si>
    <t>MP210222cM049C16</t>
  </si>
  <si>
    <t>MP210222cM049C17</t>
  </si>
  <si>
    <t>MP210222cM049C18</t>
  </si>
  <si>
    <t>MP210222cM049C19</t>
  </si>
  <si>
    <t>MP210222cM049C20</t>
  </si>
  <si>
    <t>MP210222cM049C21</t>
  </si>
  <si>
    <t>MP210222cM049C22</t>
  </si>
  <si>
    <t>MP210222cM049C23</t>
  </si>
  <si>
    <t>MP210222cM049C24</t>
  </si>
  <si>
    <t>MP210222cM049C25</t>
  </si>
  <si>
    <t>MP210222cM049C26</t>
  </si>
  <si>
    <t>MP210222cM049C27</t>
  </si>
  <si>
    <t>MP210222cM049C28</t>
  </si>
  <si>
    <t>MP210222cM049C29</t>
  </si>
  <si>
    <t>MP210222cM049C30</t>
  </si>
  <si>
    <t>MP210222cM049C31</t>
  </si>
  <si>
    <t>MP210222cM049C32</t>
  </si>
  <si>
    <t>MP210225aM018C01</t>
  </si>
  <si>
    <t>MP210225aM018C02</t>
  </si>
  <si>
    <t>MP210225aM018C03</t>
  </si>
  <si>
    <t>MP210225aM018C04</t>
  </si>
  <si>
    <t>MP210225aM018C05</t>
  </si>
  <si>
    <t>MP210225aM018C06</t>
  </si>
  <si>
    <t>MP210225aM018C07</t>
  </si>
  <si>
    <t>MP210225aM018C08</t>
  </si>
  <si>
    <t>MP210225aM018C09</t>
  </si>
  <si>
    <t>MP210225aM018C10</t>
  </si>
  <si>
    <t>MP210225aM018C11</t>
  </si>
  <si>
    <t>MP210225aM018C12</t>
  </si>
  <si>
    <t>MP210225aM018C13</t>
  </si>
  <si>
    <t>MP210225aM018C14</t>
  </si>
  <si>
    <t>MP210225aM018C15</t>
  </si>
  <si>
    <t>MP210225aM018C16</t>
  </si>
  <si>
    <t>MP210225aM018C17</t>
  </si>
  <si>
    <t>MP210225aM018C18</t>
  </si>
  <si>
    <t>MP210225aM018C19</t>
  </si>
  <si>
    <t>MP210225aM018C20</t>
  </si>
  <si>
    <t>MP210225aM018C21</t>
  </si>
  <si>
    <t>MP210225aM018C22</t>
  </si>
  <si>
    <t>MP210225aM018C23</t>
  </si>
  <si>
    <t>MP210225aM018C24</t>
  </si>
  <si>
    <t>MP210225aM018C25</t>
  </si>
  <si>
    <t>MP210225aM018C26</t>
  </si>
  <si>
    <t>MP210225aM018C27</t>
  </si>
  <si>
    <t>MP210225aM018C28</t>
  </si>
  <si>
    <t>MP210225aM018C29</t>
  </si>
  <si>
    <t>MP210225aM018C30</t>
  </si>
  <si>
    <t>MP210225aM018C31</t>
  </si>
  <si>
    <t>MP210225aM018C32</t>
  </si>
  <si>
    <t>MP210225aM019C01</t>
  </si>
  <si>
    <t>MP210225aM019C02</t>
  </si>
  <si>
    <t>MP210225aM019C03</t>
  </si>
  <si>
    <t>MP210225aM019C04</t>
  </si>
  <si>
    <t>MP210225aM019C05</t>
  </si>
  <si>
    <t>MP210225aM019C06</t>
  </si>
  <si>
    <t>MP210225aM019C07</t>
  </si>
  <si>
    <t>MP210225aM019C08</t>
  </si>
  <si>
    <t>MP210225aM019C09</t>
  </si>
  <si>
    <t>MP210225aM019C10</t>
  </si>
  <si>
    <t>MP210225aM019C11</t>
  </si>
  <si>
    <t>MP210225aM019C12</t>
  </si>
  <si>
    <t>MP210225aM019C13</t>
  </si>
  <si>
    <t>MP210225aM019C14</t>
  </si>
  <si>
    <t>MP210225aM019C15</t>
  </si>
  <si>
    <t>MP210225aM019C16</t>
  </si>
  <si>
    <t>MP210225aM019C17</t>
  </si>
  <si>
    <t>MP210225aM019C18</t>
  </si>
  <si>
    <t>MP210225aM019C19</t>
  </si>
  <si>
    <t>MP210225aM019C20</t>
  </si>
  <si>
    <t>MP210225aM019C21</t>
  </si>
  <si>
    <t>MP210225aM019C22</t>
  </si>
  <si>
    <t>MP210225aM019C23</t>
  </si>
  <si>
    <t>MP210225aM019C24</t>
  </si>
  <si>
    <t>MP210225aM019C25</t>
  </si>
  <si>
    <t>MP210225aM019C26</t>
  </si>
  <si>
    <t>MP210225aM019C27</t>
  </si>
  <si>
    <t>MP210225aM019C28</t>
  </si>
  <si>
    <t>MP210225aM019C29</t>
  </si>
  <si>
    <t>MP210225aM019C30</t>
  </si>
  <si>
    <t>MP210225aM019C31</t>
  </si>
  <si>
    <t>MP210225aM019C32</t>
  </si>
  <si>
    <t>MP210225bM062C01</t>
  </si>
  <si>
    <t>MP210225bM062C02</t>
  </si>
  <si>
    <t>MP210225bM062C03</t>
  </si>
  <si>
    <t>MP210225bM062C04</t>
  </si>
  <si>
    <t>MP210225bM062C05</t>
  </si>
  <si>
    <t>MP210225bM062C06</t>
  </si>
  <si>
    <t>MP210225bM062C07</t>
  </si>
  <si>
    <t>MP210225bM062C08</t>
  </si>
  <si>
    <t>MP210225bM062C09</t>
  </si>
  <si>
    <t>MP210225bM062C10</t>
  </si>
  <si>
    <t>MP210225bM062C11</t>
  </si>
  <si>
    <t>MP210225bM062C12</t>
  </si>
  <si>
    <t>MP210225bM062C13</t>
  </si>
  <si>
    <t>MP210225bM062C14</t>
  </si>
  <si>
    <t>MP210225bM062C15</t>
  </si>
  <si>
    <t>MP210225bM062C16</t>
  </si>
  <si>
    <t>MP210225bM062C17</t>
  </si>
  <si>
    <t>MP210225bM062C18</t>
  </si>
  <si>
    <t>MP210225bM062C19</t>
  </si>
  <si>
    <t>MP210225bM062C20</t>
  </si>
  <si>
    <t>MP210225bM062C21</t>
  </si>
  <si>
    <t>MP210225bM062C22</t>
  </si>
  <si>
    <t>MP210225bM062C23</t>
  </si>
  <si>
    <t>MP210225bM062C24</t>
  </si>
  <si>
    <t>MP210225bM062C25</t>
  </si>
  <si>
    <t>MP210225bM062C26</t>
  </si>
  <si>
    <t>MP210225bM062C27</t>
  </si>
  <si>
    <t>MP210225bM062C28</t>
  </si>
  <si>
    <t>MP210225bM062C29</t>
  </si>
  <si>
    <t>MP210225bM062C30</t>
  </si>
  <si>
    <t>MP210225bM062C31</t>
  </si>
  <si>
    <t>MP210225bM062C32</t>
  </si>
  <si>
    <t>MP210225bM063C01</t>
  </si>
  <si>
    <t>MP210225bM063C02</t>
  </si>
  <si>
    <t>MP210225bM063C03</t>
  </si>
  <si>
    <t>MP210225bM063C04</t>
  </si>
  <si>
    <t>MP210225bM063C05</t>
  </si>
  <si>
    <t>MP210225bM063C06</t>
  </si>
  <si>
    <t>MP210225bM063C07</t>
  </si>
  <si>
    <t>MP210225bM063C08</t>
  </si>
  <si>
    <t>MP210225bM063C09</t>
  </si>
  <si>
    <t>MP210225bM063C10</t>
  </si>
  <si>
    <t>MP210225bM063C11</t>
  </si>
  <si>
    <t>MP210225bM063C12</t>
  </si>
  <si>
    <t>MP210225bM063C13</t>
  </si>
  <si>
    <t>MP210225bM063C14</t>
  </si>
  <si>
    <t>MP210225bM063C15</t>
  </si>
  <si>
    <t>MP210225bM063C16</t>
  </si>
  <si>
    <t>MP210225bM063C17</t>
  </si>
  <si>
    <t>MP210225bM063C18</t>
  </si>
  <si>
    <t>MP210225bM063C19</t>
  </si>
  <si>
    <t>MP210225bM063C20</t>
  </si>
  <si>
    <t>MP210225bM063C21</t>
  </si>
  <si>
    <t>MP210225bM063C22</t>
  </si>
  <si>
    <t>MP210225bM063C23</t>
  </si>
  <si>
    <t>MP210225bM063C24</t>
  </si>
  <si>
    <t>MP210225bM063C25</t>
  </si>
  <si>
    <t>MP210225bM063C26</t>
  </si>
  <si>
    <t>MP210225bM063C27</t>
  </si>
  <si>
    <t>MP210225bM063C28</t>
  </si>
  <si>
    <t>MP210225bM063C29</t>
  </si>
  <si>
    <t>MP210225bM063C30</t>
  </si>
  <si>
    <t>MP210225bM063C31</t>
  </si>
  <si>
    <t>MP210225bM063C32</t>
  </si>
  <si>
    <t>MP210228aM064C01</t>
  </si>
  <si>
    <t>MP210228aM064C02</t>
  </si>
  <si>
    <t>MP210228aM064C03</t>
  </si>
  <si>
    <t>MP210228aM064C04</t>
  </si>
  <si>
    <t>MP210228aM064C05</t>
  </si>
  <si>
    <t>MP210228aM064C06</t>
  </si>
  <si>
    <t>MP210228aM064C07</t>
  </si>
  <si>
    <t>MP210228aM064C08</t>
  </si>
  <si>
    <t>MP210228aM064C09</t>
  </si>
  <si>
    <t>MP210228aM064C10</t>
  </si>
  <si>
    <t>MP210228aM064C11</t>
  </si>
  <si>
    <t>MP210228aM064C12</t>
  </si>
  <si>
    <t>MP210228aM064C13</t>
  </si>
  <si>
    <t>MP210228aM064C14</t>
  </si>
  <si>
    <t>MP210228aM064C15</t>
  </si>
  <si>
    <t>MP210228aM064C16</t>
  </si>
  <si>
    <t>MP210228aM064C17</t>
  </si>
  <si>
    <t>MP210228aM064C18</t>
  </si>
  <si>
    <t>MP210228aM064C19</t>
  </si>
  <si>
    <t>MP210228aM064C20</t>
  </si>
  <si>
    <t>MP210228aM064C21</t>
  </si>
  <si>
    <t>MP210228aM064C22</t>
  </si>
  <si>
    <t>MP210228aM064C23</t>
  </si>
  <si>
    <t>MP210228aM064C24</t>
  </si>
  <si>
    <t>MP210228aM064C25</t>
  </si>
  <si>
    <t>MP210228aM064C26</t>
  </si>
  <si>
    <t>MP210228aM064C27</t>
  </si>
  <si>
    <t>MP210228aM064C28</t>
  </si>
  <si>
    <t>MP210228aM064C29</t>
  </si>
  <si>
    <t>MP210228aM064C30</t>
  </si>
  <si>
    <t>MP210228aM064C31</t>
  </si>
  <si>
    <t>MP210228aM064C32</t>
  </si>
  <si>
    <t>MP210228aM065C01</t>
  </si>
  <si>
    <t>MP210228aM065C02</t>
  </si>
  <si>
    <t>MP210228aM065C03</t>
  </si>
  <si>
    <t>MP210228aM065C04</t>
  </si>
  <si>
    <t>MP210228aM065C05</t>
  </si>
  <si>
    <t>MP210228aM065C06</t>
  </si>
  <si>
    <t>MP210228aM065C07</t>
  </si>
  <si>
    <t>MP210228aM065C08</t>
  </si>
  <si>
    <t>MP210228aM065C09</t>
  </si>
  <si>
    <t>MP210228aM065C10</t>
  </si>
  <si>
    <t>MP210228aM065C11</t>
  </si>
  <si>
    <t>MP210228aM065C12</t>
  </si>
  <si>
    <t>MP210228aM065C13</t>
  </si>
  <si>
    <t>MP210228aM065C14</t>
  </si>
  <si>
    <t>MP210228aM065C15</t>
  </si>
  <si>
    <t>MP210228aM065C16</t>
  </si>
  <si>
    <t>MP210228aM065C17</t>
  </si>
  <si>
    <t>MP210228aM065C18</t>
  </si>
  <si>
    <t>MP210228aM065C19</t>
  </si>
  <si>
    <t>MP210228aM065C20</t>
  </si>
  <si>
    <t>MP210228aM065C21</t>
  </si>
  <si>
    <t>MP210228aM065C22</t>
  </si>
  <si>
    <t>MP210228aM065C23</t>
  </si>
  <si>
    <t>MP210228aM065C24</t>
  </si>
  <si>
    <t>MP210228aM065C25</t>
  </si>
  <si>
    <t>MP210228aM065C26</t>
  </si>
  <si>
    <t>MP210228aM065C27</t>
  </si>
  <si>
    <t>MP210228aM065C28</t>
  </si>
  <si>
    <t>MP210228aM065C29</t>
  </si>
  <si>
    <t>MP210228aM065C30</t>
  </si>
  <si>
    <t>MP210228aM065C31</t>
  </si>
  <si>
    <t>MP210228aM065C32</t>
  </si>
  <si>
    <t>w*/Y;UAS-TeTxLC(tnt)/+;R92G05/+</t>
  </si>
  <si>
    <t>w*;UAS-TeTxLC(tnt)/+;R92G05/+</t>
  </si>
  <si>
    <t>MP210228bM092C01</t>
  </si>
  <si>
    <t>MP210228bM092C02</t>
  </si>
  <si>
    <t>MP210228bM092C03</t>
  </si>
  <si>
    <t>MP210228bM092C04</t>
  </si>
  <si>
    <t>MP210228bM092C05</t>
  </si>
  <si>
    <t>MP210228bM092C06</t>
  </si>
  <si>
    <t>MP210228bM092C07</t>
  </si>
  <si>
    <t>MP210228bM092C08</t>
  </si>
  <si>
    <t>MP210228bM092C09</t>
  </si>
  <si>
    <t>MP210228bM092C10</t>
  </si>
  <si>
    <t>MP210228bM092C11</t>
  </si>
  <si>
    <t>MP210228bM092C12</t>
  </si>
  <si>
    <t>MP210228bM092C13</t>
  </si>
  <si>
    <t>MP210228bM092C14</t>
  </si>
  <si>
    <t>MP210228bM092C15</t>
  </si>
  <si>
    <t>MP210228bM092C16</t>
  </si>
  <si>
    <t>MP210228bM092C17</t>
  </si>
  <si>
    <t>MP210228bM092C18</t>
  </si>
  <si>
    <t>MP210228bM092C19</t>
  </si>
  <si>
    <t>MP210228bM092C20</t>
  </si>
  <si>
    <t>MP210228bM092C21</t>
  </si>
  <si>
    <t>MP210228bM092C22</t>
  </si>
  <si>
    <t>MP210228bM092C23</t>
  </si>
  <si>
    <t>MP210228bM092C24</t>
  </si>
  <si>
    <t>MP210228bM092C25</t>
  </si>
  <si>
    <t>MP210228bM092C26</t>
  </si>
  <si>
    <t>MP210228bM092C27</t>
  </si>
  <si>
    <t>MP210228bM092C28</t>
  </si>
  <si>
    <t>MP210228bM092C29</t>
  </si>
  <si>
    <t>MP210228bM092C30</t>
  </si>
  <si>
    <t>MP210228bM092C31</t>
  </si>
  <si>
    <t>MP210228bM092C32</t>
  </si>
  <si>
    <t>MP210228bM093C01</t>
  </si>
  <si>
    <t>MP210228bM093C02</t>
  </si>
  <si>
    <t>MP210228bM093C03</t>
  </si>
  <si>
    <t>MP210228bM093C04</t>
  </si>
  <si>
    <t>MP210228bM093C05</t>
  </si>
  <si>
    <t>MP210228bM093C06</t>
  </si>
  <si>
    <t>MP210228bM093C07</t>
  </si>
  <si>
    <t>MP210228bM093C08</t>
  </si>
  <si>
    <t>MP210228bM093C09</t>
  </si>
  <si>
    <t>MP210228bM093C10</t>
  </si>
  <si>
    <t>MP210228bM093C11</t>
  </si>
  <si>
    <t>MP210228bM093C12</t>
  </si>
  <si>
    <t>MP210228bM093C13</t>
  </si>
  <si>
    <t>MP210228bM093C14</t>
  </si>
  <si>
    <t>MP210228bM093C15</t>
  </si>
  <si>
    <t>MP210228bM093C16</t>
  </si>
  <si>
    <t>MP210228bM093C17</t>
  </si>
  <si>
    <t>MP210228bM093C18</t>
  </si>
  <si>
    <t>MP210228bM093C19</t>
  </si>
  <si>
    <t>MP210228bM093C20</t>
  </si>
  <si>
    <t>MP210228bM093C21</t>
  </si>
  <si>
    <t>MP210228bM093C22</t>
  </si>
  <si>
    <t>MP210228bM093C23</t>
  </si>
  <si>
    <t>MP210228bM093C24</t>
  </si>
  <si>
    <t>MP210228bM093C25</t>
  </si>
  <si>
    <t>MP210228bM093C26</t>
  </si>
  <si>
    <t>MP210228bM093C27</t>
  </si>
  <si>
    <t>MP210228bM093C28</t>
  </si>
  <si>
    <t>MP210228bM093C29</t>
  </si>
  <si>
    <t>MP210228bM093C30</t>
  </si>
  <si>
    <t>MP210228bM093C31</t>
  </si>
  <si>
    <t>MP210228bM093C32</t>
  </si>
  <si>
    <t>MP210228bM094C01</t>
  </si>
  <si>
    <t>MP210228bM094C02</t>
  </si>
  <si>
    <t>MP210228bM094C03</t>
  </si>
  <si>
    <t>MP210228bM094C04</t>
  </si>
  <si>
    <t>MP210228bM094C05</t>
  </si>
  <si>
    <t>MP210228bM094C06</t>
  </si>
  <si>
    <t>MP210228bM094C07</t>
  </si>
  <si>
    <t>MP210228bM094C08</t>
  </si>
  <si>
    <t>MP210228bM094C09</t>
  </si>
  <si>
    <t>MP210228bM094C10</t>
  </si>
  <si>
    <t>MP210228bM094C11</t>
  </si>
  <si>
    <t>MP210228bM094C12</t>
  </si>
  <si>
    <t>MP210228bM094C13</t>
  </si>
  <si>
    <t>MP210228bM094C14</t>
  </si>
  <si>
    <t>MP210228bM094C15</t>
  </si>
  <si>
    <t>MP210228bM094C16</t>
  </si>
  <si>
    <t>MP210228bM094C17</t>
  </si>
  <si>
    <t>MP210228bM094C18</t>
  </si>
  <si>
    <t>MP210228bM094C19</t>
  </si>
  <si>
    <t>MP210228bM094C20</t>
  </si>
  <si>
    <t>MP210228bM094C21</t>
  </si>
  <si>
    <t>MP210228bM094C22</t>
  </si>
  <si>
    <t>MP210228bM094C23</t>
  </si>
  <si>
    <t>MP210228bM094C24</t>
  </si>
  <si>
    <t>MP210228bM094C25</t>
  </si>
  <si>
    <t>MP210228bM094C26</t>
  </si>
  <si>
    <t>MP210228bM094C27</t>
  </si>
  <si>
    <t>MP210228bM094C28</t>
  </si>
  <si>
    <t>MP210228bM094C29</t>
  </si>
  <si>
    <t>MP210228bM094C30</t>
  </si>
  <si>
    <t>MP210228bM094C31</t>
  </si>
  <si>
    <t>MP210228bM094C32</t>
  </si>
  <si>
    <t>w[*];UAS-TeTxLC(TNT)/+;R92G05Gal4/+</t>
  </si>
  <si>
    <t>w[*]/Y;UAS-TeTxLC(TNT)/+;R92G05Gal4/+</t>
  </si>
  <si>
    <t>w[*];UAS-TeTxLC(tnt)/+;R92G05Gal4/+</t>
  </si>
  <si>
    <t>w[*]/Y;UAS-TeTxLC(tnt)/+;R92G05Gal4/+</t>
  </si>
  <si>
    <t>R</t>
  </si>
  <si>
    <t>WR</t>
  </si>
  <si>
    <t>AR</t>
  </si>
  <si>
    <t>RR</t>
  </si>
  <si>
    <t>DD</t>
  </si>
  <si>
    <t>MP210602cM008C01</t>
  </si>
  <si>
    <t>MP210602cM008C02</t>
  </si>
  <si>
    <t>MP210602cM008C03</t>
  </si>
  <si>
    <t>MP210602cM008C04</t>
  </si>
  <si>
    <t>MP210602cM008C05</t>
  </si>
  <si>
    <t>MP210602cM008C06</t>
  </si>
  <si>
    <t>MP210602cM008C07</t>
  </si>
  <si>
    <t>MP210602cM008C08</t>
  </si>
  <si>
    <t>MP210602cM008C09</t>
  </si>
  <si>
    <t>MP210602cM008C10</t>
  </si>
  <si>
    <t>MP210602cM008C11</t>
  </si>
  <si>
    <t>MP210602cM008C12</t>
  </si>
  <si>
    <t>MP210602cM008C13</t>
  </si>
  <si>
    <t>MP210602cM008C14</t>
  </si>
  <si>
    <t>MP210602cM008C15</t>
  </si>
  <si>
    <t>MP210602cM008C16</t>
  </si>
  <si>
    <t>MP210602cM008C17</t>
  </si>
  <si>
    <t>MP210602cM008C18</t>
  </si>
  <si>
    <t>MP210602cM008C19</t>
  </si>
  <si>
    <t>MP210602cM008C20</t>
  </si>
  <si>
    <t>MP210602cM008C21</t>
  </si>
  <si>
    <t>MP210602cM008C22</t>
  </si>
  <si>
    <t>MP210602cM008C23</t>
  </si>
  <si>
    <t>MP210602cM008C24</t>
  </si>
  <si>
    <t>MP210602cM008C25</t>
  </si>
  <si>
    <t>MP210602cM008C26</t>
  </si>
  <si>
    <t>MP210602cM008C27</t>
  </si>
  <si>
    <t>MP210602cM008C28</t>
  </si>
  <si>
    <t>MP210602cM008C29</t>
  </si>
  <si>
    <t>MP210602cM008C30</t>
  </si>
  <si>
    <t>MP210602cM008C31</t>
  </si>
  <si>
    <t>MP210602cM008C32</t>
  </si>
  <si>
    <t>MP210602cM009C01</t>
  </si>
  <si>
    <t>MP210602cM009C02</t>
  </si>
  <si>
    <t>MP210602cM009C03</t>
  </si>
  <si>
    <t>MP210602cM009C04</t>
  </si>
  <si>
    <t>MP210602cM009C05</t>
  </si>
  <si>
    <t>MP210602cM009C06</t>
  </si>
  <si>
    <t>MP210602cM009C07</t>
  </si>
  <si>
    <t>MP210602cM009C08</t>
  </si>
  <si>
    <t>MP210602cM009C09</t>
  </si>
  <si>
    <t>MP210602cM009C10</t>
  </si>
  <si>
    <t>MP210602cM009C11</t>
  </si>
  <si>
    <t>MP210602cM009C12</t>
  </si>
  <si>
    <t>MP210602cM009C13</t>
  </si>
  <si>
    <t>MP210602cM009C14</t>
  </si>
  <si>
    <t>MP210602cM009C15</t>
  </si>
  <si>
    <t>MP210602cM009C16</t>
  </si>
  <si>
    <t>MP210602cM009C17</t>
  </si>
  <si>
    <t>MP210602cM009C18</t>
  </si>
  <si>
    <t>MP210602cM009C19</t>
  </si>
  <si>
    <t>MP210602cM009C20</t>
  </si>
  <si>
    <t>MP210602cM009C21</t>
  </si>
  <si>
    <t>MP210602cM009C22</t>
  </si>
  <si>
    <t>MP210602cM009C23</t>
  </si>
  <si>
    <t>MP210602cM009C24</t>
  </si>
  <si>
    <t>MP210602cM009C25</t>
  </si>
  <si>
    <t>MP210602cM009C26</t>
  </si>
  <si>
    <t>MP210602cM009C27</t>
  </si>
  <si>
    <t>MP210602cM009C28</t>
  </si>
  <si>
    <t>MP210602cM009C29</t>
  </si>
  <si>
    <t>MP210602cM009C30</t>
  </si>
  <si>
    <t>MP210602cM009C31</t>
  </si>
  <si>
    <t>MP210602cM009C32</t>
  </si>
  <si>
    <t>w[1118];TeTxLC(-)/+;R92G05Gal4/+</t>
  </si>
  <si>
    <t>Pdfr[5304];R92G05&gt;(-)</t>
  </si>
  <si>
    <t>Pdfr[5304];R92G05&gt;TNT</t>
  </si>
  <si>
    <t>R92G05&gt;TNT</t>
  </si>
  <si>
    <t>R92G05&gt;(-)</t>
  </si>
  <si>
    <t>Pdfr[5304];(-)&gt;TNT or (-)</t>
  </si>
  <si>
    <t>Notation</t>
  </si>
  <si>
    <t>R92G05&gt;(tnt)</t>
  </si>
  <si>
    <t>Tau</t>
  </si>
  <si>
    <t>TAU SEM</t>
  </si>
  <si>
    <t>RRP SEM</t>
  </si>
  <si>
    <t>LD</t>
  </si>
  <si>
    <t>RD</t>
  </si>
  <si>
    <t>Mann-Whitney</t>
  </si>
  <si>
    <t>Fisher Exact</t>
  </si>
  <si>
    <t>n</t>
  </si>
  <si>
    <t>% SR</t>
  </si>
  <si>
    <t>% WR</t>
  </si>
  <si>
    <t>% AR</t>
  </si>
  <si>
    <t>Tau + SEM</t>
  </si>
  <si>
    <t>RRP + SEM</t>
  </si>
  <si>
    <t>Sig</t>
  </si>
  <si>
    <t>23.08±0.34</t>
  </si>
  <si>
    <t>22.25±0.45</t>
  </si>
  <si>
    <t>23.00±0.19</t>
  </si>
  <si>
    <t>22.25±0.28</t>
  </si>
  <si>
    <t>23.55±0.08</t>
  </si>
  <si>
    <t>23.50±0.17</t>
  </si>
  <si>
    <t>24.29±0.14</t>
  </si>
  <si>
    <t>22.25±0.13</t>
  </si>
  <si>
    <t>22.21±0.39</t>
  </si>
  <si>
    <t>24.44±0.17</t>
  </si>
  <si>
    <t>23.82±0.16</t>
  </si>
  <si>
    <t>23.94±0.21</t>
  </si>
  <si>
    <t>24.00±0.00</t>
  </si>
  <si>
    <t>23.95±0.04</t>
  </si>
  <si>
    <t>23.91±0.09</t>
  </si>
  <si>
    <t>24.06±0.06</t>
  </si>
  <si>
    <t>25.31±1.23</t>
  </si>
  <si>
    <t>22.77±0.41</t>
  </si>
  <si>
    <t>23.71±0.15</t>
  </si>
  <si>
    <t>24.00±0.20</t>
  </si>
  <si>
    <t>24.29±0.11</t>
  </si>
  <si>
    <t>24.17±0.27</t>
  </si>
  <si>
    <t>1.19±0.10</t>
  </si>
  <si>
    <t>1.09±0.08</t>
  </si>
  <si>
    <t>0.97±0.05</t>
  </si>
  <si>
    <t>1.93±0.12</t>
  </si>
  <si>
    <t>1.28±0.10</t>
  </si>
  <si>
    <t>1.37±0.10</t>
  </si>
  <si>
    <t>0.93±0.10</t>
  </si>
  <si>
    <t>1.02±0.07</t>
  </si>
  <si>
    <t>1.07±0.07</t>
  </si>
  <si>
    <t>1.70±0.18</t>
  </si>
  <si>
    <t>1.30±0.10</t>
  </si>
  <si>
    <t>1.21±0.09</t>
  </si>
  <si>
    <t>2.24±0.18</t>
  </si>
  <si>
    <t>2.05±0.10</t>
  </si>
  <si>
    <t>1.84±0.13</t>
  </si>
  <si>
    <t>2.19±0.12</t>
  </si>
  <si>
    <t>1.83±0.21</t>
  </si>
  <si>
    <t>1.27±0.11</t>
  </si>
  <si>
    <t>1.66±0.11</t>
  </si>
  <si>
    <t>1.72±0.14</t>
  </si>
  <si>
    <t>1.52±0.09</t>
  </si>
  <si>
    <t>2.09±0.13</t>
  </si>
  <si>
    <t>1.47±0.07</t>
  </si>
  <si>
    <t>1.17±0.07</t>
  </si>
  <si>
    <t>DD vs RR</t>
  </si>
  <si>
    <t>MW</t>
  </si>
  <si>
    <t>FE</t>
  </si>
  <si>
    <t>vs R92G05&gt;(-)</t>
  </si>
  <si>
    <t>&lt;0.0001</t>
  </si>
  <si>
    <t>****</t>
  </si>
  <si>
    <t>***</t>
  </si>
  <si>
    <t>**</t>
  </si>
  <si>
    <t>X</t>
  </si>
  <si>
    <t>*</t>
  </si>
  <si>
    <r>
      <t>% SR</t>
    </r>
    <r>
      <rPr>
        <b/>
        <sz val="11"/>
        <color theme="1"/>
        <rFont val="Calibri"/>
        <family val="2"/>
      </rPr>
      <t>●</t>
    </r>
    <r>
      <rPr>
        <b/>
        <sz val="11"/>
        <color theme="1"/>
        <rFont val="Calibri"/>
        <family val="2"/>
        <scheme val="minor"/>
      </rPr>
      <t>%WR●%AR</t>
    </r>
  </si>
  <si>
    <t>0●36●64</t>
  </si>
  <si>
    <t>91●9●0</t>
  </si>
  <si>
    <t>30●40●30</t>
  </si>
  <si>
    <t>31●62●8</t>
  </si>
  <si>
    <t>11●28●61</t>
  </si>
  <si>
    <t>60●30●10</t>
  </si>
  <si>
    <t>25●50●25</t>
  </si>
  <si>
    <t>10●70●20</t>
  </si>
  <si>
    <t>73●27●0</t>
  </si>
  <si>
    <t>60●20●20</t>
  </si>
  <si>
    <t>31●31●38</t>
  </si>
  <si>
    <t>44●39●17</t>
  </si>
  <si>
    <t>90●10●0</t>
  </si>
  <si>
    <t>33●67●0</t>
  </si>
  <si>
    <t>10●80●10</t>
  </si>
  <si>
    <t>&lt;0.0001****</t>
  </si>
  <si>
    <t>0.0011**</t>
  </si>
  <si>
    <t>0.0009***</t>
  </si>
  <si>
    <t>0.0012**</t>
  </si>
  <si>
    <t>0.0006***</t>
  </si>
  <si>
    <t>0.0288*</t>
  </si>
  <si>
    <t>0.0336*</t>
  </si>
  <si>
    <t>0.0014**</t>
  </si>
  <si>
    <t>MW vs R92G05&gt;(-)</t>
  </si>
  <si>
    <r>
      <t xml:space="preserve">FE vs </t>
    </r>
    <r>
      <rPr>
        <b/>
        <i/>
        <sz val="11"/>
        <color theme="1"/>
        <rFont val="Calibri"/>
        <family val="2"/>
        <scheme val="minor"/>
      </rPr>
      <t>R92G05&gt;(-)</t>
    </r>
  </si>
  <si>
    <t>0.0004***</t>
  </si>
  <si>
    <t>0.0112*</t>
  </si>
  <si>
    <t>0.0058**</t>
  </si>
  <si>
    <t>0.0052**</t>
  </si>
  <si>
    <t>0.0093**</t>
  </si>
  <si>
    <t>0.0078**</t>
  </si>
  <si>
    <t>0.0115*</t>
  </si>
  <si>
    <t>MP210906dM009C01</t>
  </si>
  <si>
    <t>MP210906dM009C02</t>
  </si>
  <si>
    <t>MP210906dM009C03</t>
  </si>
  <si>
    <t>MP210906dM009C04</t>
  </si>
  <si>
    <t>MP210906dM009C05</t>
  </si>
  <si>
    <t>MP210906dM009C06</t>
  </si>
  <si>
    <t>MP210906dM009C07</t>
  </si>
  <si>
    <t>MP210906dM009C08</t>
  </si>
  <si>
    <t>MP210906dM009C09</t>
  </si>
  <si>
    <t>MP210906dM009C10</t>
  </si>
  <si>
    <t>MP210906dM009C11</t>
  </si>
  <si>
    <t>MP210906dM009C12</t>
  </si>
  <si>
    <t>MP210906dM009C13</t>
  </si>
  <si>
    <t>MP210906dM009C14</t>
  </si>
  <si>
    <t>MP210906dM009C15</t>
  </si>
  <si>
    <t>MP210906dM009C16</t>
  </si>
  <si>
    <t>MP210906dM009C17</t>
  </si>
  <si>
    <t>MP210906dM009C18</t>
  </si>
  <si>
    <t>MP210906dM009C19</t>
  </si>
  <si>
    <t>MP210906dM009C20</t>
  </si>
  <si>
    <t>MP210906dM009C21</t>
  </si>
  <si>
    <t>MP210906dM009C22</t>
  </si>
  <si>
    <t>MP210906dM009C23</t>
  </si>
  <si>
    <t>MP210906dM009C24</t>
  </si>
  <si>
    <t>MP210906dM009C25</t>
  </si>
  <si>
    <t>MP210906dM009C26</t>
  </si>
  <si>
    <t>MP210906dM009C27</t>
  </si>
  <si>
    <t>MP210906dM009C28</t>
  </si>
  <si>
    <t>MP210906dM009C29</t>
  </si>
  <si>
    <t>MP210906dM009C30</t>
  </si>
  <si>
    <t>MP210906dM009C31</t>
  </si>
  <si>
    <t>MP210906dM009C32</t>
  </si>
  <si>
    <t>MP210906dM016C01</t>
  </si>
  <si>
    <t>MP210906dM016C02</t>
  </si>
  <si>
    <t>MP210906dM016C03</t>
  </si>
  <si>
    <t>MP210906dM016C04</t>
  </si>
  <si>
    <t>MP210906dM016C05</t>
  </si>
  <si>
    <t>MP210906dM016C06</t>
  </si>
  <si>
    <t>MP210906dM016C07</t>
  </si>
  <si>
    <t>MP210906dM016C08</t>
  </si>
  <si>
    <t>MP210906dM016C09</t>
  </si>
  <si>
    <t>MP210906dM016C10</t>
  </si>
  <si>
    <t>MP210906dM016C11</t>
  </si>
  <si>
    <t>MP210906dM016C12</t>
  </si>
  <si>
    <t>MP210906dM016C13</t>
  </si>
  <si>
    <t>MP210906dM016C14</t>
  </si>
  <si>
    <t>MP210906dM016C15</t>
  </si>
  <si>
    <t>MP210906dM016C16</t>
  </si>
  <si>
    <t>MP210906dM016C17</t>
  </si>
  <si>
    <t>MP210906dM016C18</t>
  </si>
  <si>
    <t>MP210906dM016C19</t>
  </si>
  <si>
    <t>MP210906dM016C20</t>
  </si>
  <si>
    <t>MP210906dM016C21</t>
  </si>
  <si>
    <t>MP210906dM016C22</t>
  </si>
  <si>
    <t>MP210906dM016C23</t>
  </si>
  <si>
    <t>MP210906dM016C24</t>
  </si>
  <si>
    <t>MP210906dM016C25</t>
  </si>
  <si>
    <t>MP210906dM016C26</t>
  </si>
  <si>
    <t>MP210906dM016C27</t>
  </si>
  <si>
    <t>MP210906dM016C28</t>
  </si>
  <si>
    <t>MP210906dM016C29</t>
  </si>
  <si>
    <t>MP210906dM016C30</t>
  </si>
  <si>
    <t>MP210906dM016C31</t>
  </si>
  <si>
    <t>MP210906dM016C32</t>
  </si>
  <si>
    <t>DD7[8-14]</t>
  </si>
  <si>
    <t>LD5[3-7]</t>
  </si>
  <si>
    <t>MP210906dM101C01</t>
  </si>
  <si>
    <t>MP210906dM101C02</t>
  </si>
  <si>
    <t>MP210906dM101C03</t>
  </si>
  <si>
    <t>MP210906dM101C04</t>
  </si>
  <si>
    <t>MP210906dM101C05</t>
  </si>
  <si>
    <t>MP210906dM101C06</t>
  </si>
  <si>
    <t>MP210906dM101C07</t>
  </si>
  <si>
    <t>MP210906dM101C08</t>
  </si>
  <si>
    <t>MP210906dM101C09</t>
  </si>
  <si>
    <t>MP210906dM101C10</t>
  </si>
  <si>
    <t>MP210906dM101C11</t>
  </si>
  <si>
    <t>MP210906dM101C12</t>
  </si>
  <si>
    <t>MP210906dM101C13</t>
  </si>
  <si>
    <t>MP210906dM101C14</t>
  </si>
  <si>
    <t>MP210906dM101C15</t>
  </si>
  <si>
    <t>MP210906dM101C16</t>
  </si>
  <si>
    <t>MP210906dM101C17</t>
  </si>
  <si>
    <t>MP210906dM101C18</t>
  </si>
  <si>
    <t>MP210906dM101C19</t>
  </si>
  <si>
    <t>MP210906dM101C20</t>
  </si>
  <si>
    <t>MP210906dM101C21</t>
  </si>
  <si>
    <t>MP210906dM101C22</t>
  </si>
  <si>
    <t>MP210906dM101C23</t>
  </si>
  <si>
    <t>MP210906dM101C24</t>
  </si>
  <si>
    <t>MP210906dM101C25</t>
  </si>
  <si>
    <t>MP210906dM101C26</t>
  </si>
  <si>
    <t>MP210906dM101C27</t>
  </si>
  <si>
    <t>MP210906dM101C28</t>
  </si>
  <si>
    <t>MP210906dM101C29</t>
  </si>
  <si>
    <t>MP210906dM101C30</t>
  </si>
  <si>
    <t>MP210906dM101C31</t>
  </si>
  <si>
    <t>MP210906dM101C32</t>
  </si>
  <si>
    <t>MP210906dM102C01</t>
  </si>
  <si>
    <t>MP210906dM102C02</t>
  </si>
  <si>
    <t>MP210906dM102C03</t>
  </si>
  <si>
    <t>MP210906dM102C04</t>
  </si>
  <si>
    <t>MP210906dM102C05</t>
  </si>
  <si>
    <t>MP210906dM102C06</t>
  </si>
  <si>
    <t>MP210906dM102C07</t>
  </si>
  <si>
    <t>MP210906dM102C08</t>
  </si>
  <si>
    <t>MP210906dM102C09</t>
  </si>
  <si>
    <t>MP210906dM102C10</t>
  </si>
  <si>
    <t>MP210906dM102C11</t>
  </si>
  <si>
    <t>MP210906dM102C12</t>
  </si>
  <si>
    <t>MP210906dM102C13</t>
  </si>
  <si>
    <t>MP210906dM102C14</t>
  </si>
  <si>
    <t>MP210906dM102C15</t>
  </si>
  <si>
    <t>MP210906dM102C16</t>
  </si>
  <si>
    <t>MP210906dM102C17</t>
  </si>
  <si>
    <t>MP210906dM102C18</t>
  </si>
  <si>
    <t>MP210906dM102C19</t>
  </si>
  <si>
    <t>MP210906dM102C20</t>
  </si>
  <si>
    <t>MP210906dM102C21</t>
  </si>
  <si>
    <t>MP210906dM102C22</t>
  </si>
  <si>
    <t>MP210906dM102C23</t>
  </si>
  <si>
    <t>MP210906dM102C24</t>
  </si>
  <si>
    <t>MP210906dM102C25</t>
  </si>
  <si>
    <t>MP210906dM102C26</t>
  </si>
  <si>
    <t>MP210906dM102C27</t>
  </si>
  <si>
    <t>MP210906dM102C28</t>
  </si>
  <si>
    <t>MP210906dM102C29</t>
  </si>
  <si>
    <t>MP210906dM102C30</t>
  </si>
  <si>
    <t>MP210906dM102C31</t>
  </si>
  <si>
    <t>MP210906dM102C32</t>
  </si>
  <si>
    <t>23.03±0.17</t>
  </si>
  <si>
    <t>1.12±0.06</t>
  </si>
  <si>
    <t>22.25±0.23</t>
  </si>
  <si>
    <t>0.98±0.06</t>
  </si>
  <si>
    <t>17●48●34</t>
  </si>
  <si>
    <t>Pdfr[5304];R92G05&gt;(-) or (-)</t>
  </si>
  <si>
    <t>8●23●69</t>
  </si>
  <si>
    <t>81●19●0</t>
  </si>
  <si>
    <t>23.96±0.03</t>
  </si>
  <si>
    <t>2.11±0.09</t>
  </si>
  <si>
    <t>62●35●4</t>
  </si>
  <si>
    <t>23.30±0.22</t>
  </si>
  <si>
    <t>1.70±0.09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</si>
</sst>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0" fontId="16" fillId="0" borderId="0" xfId="0" applyFont="1"/>
    <xf numFmtId="0" fontId="0" fillId="33" borderId="0" xfId="0" applyFill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34" borderId="0" xfId="0" applyFill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0" fontId="0" fillId="35" borderId="0" xfId="0" applyFill="1"/>
    <xf numFmtId="0" fontId="0" fillId="35" borderId="0" xfId="0" applyFill="1" applyAlignment="1">
      <alignment horizontal="right"/>
    </xf>
    <xf numFmtId="0" fontId="0" fillId="35" borderId="0" xfId="0" applyFill="1" applyAlignment="1">
      <alignment horizontal="left"/>
    </xf>
    <xf numFmtId="0" fontId="0" fillId="0" borderId="10" xfId="0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0" xfId="0" applyBorder="1"/>
    <xf numFmtId="0" fontId="16" fillId="0" borderId="11" xfId="0" applyFont="1" applyBorder="1" applyAlignment="1">
      <alignment horizontal="right"/>
    </xf>
    <xf numFmtId="0" fontId="0" fillId="0" borderId="12" xfId="0" applyBorder="1" applyAlignment="1">
      <alignment horizontal="right"/>
    </xf>
    <xf numFmtId="0" fontId="0" fillId="36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464"/>
  <sheetViews>
    <sheetView zoomScale="80" zoomScaleNormal="80" workbookViewId="0">
      <pane ySplit="1" topLeftCell="A433" activePane="bottomLeft" state="frozen"/>
      <selection activeCell="I1" sqref="I1"/>
      <selection pane="bottomLeft" activeCell="B462" sqref="B462"/>
    </sheetView>
  </sheetViews>
  <sheetFormatPr defaultRowHeight="14.5" x14ac:dyDescent="0.35"/>
  <cols>
    <col min="1" max="1" width="19.1796875" bestFit="1" customWidth="1"/>
    <col min="2" max="2" width="67.7265625" bestFit="1" customWidth="1"/>
    <col min="4" max="4" width="9.7265625" bestFit="1" customWidth="1"/>
    <col min="15" max="15" width="20.26953125" bestFit="1" customWidth="1"/>
    <col min="16" max="16" width="59.453125" customWidth="1"/>
  </cols>
  <sheetData>
    <row r="1" spans="1:24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O1" s="1" t="s">
        <v>0</v>
      </c>
      <c r="P1" s="1" t="s">
        <v>1</v>
      </c>
      <c r="Q1" s="1" t="s">
        <v>2</v>
      </c>
      <c r="R1" s="1" t="s">
        <v>3</v>
      </c>
      <c r="S1" s="1" t="s">
        <v>4</v>
      </c>
      <c r="T1" s="1" t="s">
        <v>5</v>
      </c>
      <c r="U1" s="1" t="s">
        <v>6</v>
      </c>
      <c r="V1" s="1" t="s">
        <v>8</v>
      </c>
      <c r="W1" s="1" t="s">
        <v>9</v>
      </c>
      <c r="X1" s="1" t="s">
        <v>10</v>
      </c>
    </row>
    <row r="2" spans="1:24" x14ac:dyDescent="0.35">
      <c r="A2" t="s">
        <v>11</v>
      </c>
      <c r="B2" t="s">
        <v>12</v>
      </c>
      <c r="C2" t="s">
        <v>13</v>
      </c>
      <c r="D2" t="s">
        <v>14</v>
      </c>
      <c r="E2">
        <v>21</v>
      </c>
      <c r="F2">
        <v>50.33</v>
      </c>
      <c r="G2">
        <v>66.22</v>
      </c>
      <c r="H2">
        <f t="shared" ref="H2:H65" si="0">F2/G2</f>
        <v>0.7600422832980972</v>
      </c>
      <c r="I2">
        <v>20.5</v>
      </c>
      <c r="J2">
        <v>37.99</v>
      </c>
      <c r="K2">
        <v>64.97</v>
      </c>
      <c r="O2" t="s">
        <v>11</v>
      </c>
      <c r="P2" t="s">
        <v>12</v>
      </c>
      <c r="Q2" t="s">
        <v>13</v>
      </c>
      <c r="R2" t="s">
        <v>221</v>
      </c>
      <c r="S2">
        <v>24</v>
      </c>
      <c r="T2">
        <v>149.36000000000001</v>
      </c>
      <c r="U2">
        <v>73.7</v>
      </c>
      <c r="V2">
        <v>21.5</v>
      </c>
      <c r="W2">
        <v>50.62</v>
      </c>
      <c r="X2">
        <v>68.72</v>
      </c>
    </row>
    <row r="3" spans="1:24" x14ac:dyDescent="0.35">
      <c r="A3" t="s">
        <v>17</v>
      </c>
      <c r="B3" t="s">
        <v>12</v>
      </c>
      <c r="C3" t="s">
        <v>13</v>
      </c>
      <c r="D3" t="s">
        <v>14</v>
      </c>
      <c r="E3">
        <v>23</v>
      </c>
      <c r="F3">
        <v>61.86</v>
      </c>
      <c r="G3">
        <v>71.22</v>
      </c>
      <c r="H3">
        <f t="shared" si="0"/>
        <v>0.8685762426284751</v>
      </c>
      <c r="I3">
        <v>22.5</v>
      </c>
      <c r="J3">
        <v>51.2</v>
      </c>
      <c r="K3">
        <v>69.97</v>
      </c>
      <c r="O3" t="s">
        <v>17</v>
      </c>
      <c r="P3" t="s">
        <v>12</v>
      </c>
      <c r="Q3" t="s">
        <v>13</v>
      </c>
      <c r="R3" t="s">
        <v>221</v>
      </c>
      <c r="S3">
        <v>23.5</v>
      </c>
      <c r="T3">
        <v>84.6</v>
      </c>
      <c r="U3">
        <v>72.459999999999994</v>
      </c>
      <c r="V3">
        <v>22.5</v>
      </c>
      <c r="W3">
        <v>74.41</v>
      </c>
      <c r="X3">
        <v>68.72</v>
      </c>
    </row>
    <row r="4" spans="1:24" x14ac:dyDescent="0.35">
      <c r="A4" t="s">
        <v>19</v>
      </c>
      <c r="B4" t="s">
        <v>12</v>
      </c>
      <c r="C4" t="s">
        <v>13</v>
      </c>
      <c r="D4" t="s">
        <v>14</v>
      </c>
      <c r="E4">
        <v>21.5</v>
      </c>
      <c r="F4">
        <v>57.54</v>
      </c>
      <c r="G4">
        <v>67.47</v>
      </c>
      <c r="H4">
        <f t="shared" si="0"/>
        <v>0.85282347710093376</v>
      </c>
      <c r="I4">
        <v>21</v>
      </c>
      <c r="J4">
        <v>36.6</v>
      </c>
      <c r="K4">
        <v>66.22</v>
      </c>
      <c r="O4" t="s">
        <v>19</v>
      </c>
      <c r="P4" t="s">
        <v>12</v>
      </c>
      <c r="Q4" t="s">
        <v>13</v>
      </c>
      <c r="R4" t="s">
        <v>221</v>
      </c>
      <c r="S4">
        <v>24</v>
      </c>
      <c r="T4">
        <v>89.86</v>
      </c>
      <c r="U4">
        <v>73.7</v>
      </c>
      <c r="V4">
        <v>22</v>
      </c>
      <c r="W4">
        <v>60.34</v>
      </c>
      <c r="X4">
        <v>68.72</v>
      </c>
    </row>
    <row r="5" spans="1:24" x14ac:dyDescent="0.35">
      <c r="A5" t="s">
        <v>21</v>
      </c>
      <c r="B5" t="s">
        <v>12</v>
      </c>
      <c r="C5" t="s">
        <v>13</v>
      </c>
      <c r="D5" t="s">
        <v>14</v>
      </c>
      <c r="E5">
        <v>22</v>
      </c>
      <c r="F5">
        <v>68.569999999999993</v>
      </c>
      <c r="G5">
        <v>68.72</v>
      </c>
      <c r="H5">
        <f t="shared" si="0"/>
        <v>0.99781722933643768</v>
      </c>
      <c r="I5">
        <v>21.5</v>
      </c>
      <c r="J5">
        <v>65.349999999999994</v>
      </c>
      <c r="K5">
        <v>67.47</v>
      </c>
      <c r="O5" t="s">
        <v>21</v>
      </c>
      <c r="P5" t="s">
        <v>12</v>
      </c>
      <c r="Q5" t="s">
        <v>13</v>
      </c>
      <c r="R5" t="s">
        <v>221</v>
      </c>
      <c r="S5">
        <v>24</v>
      </c>
      <c r="T5">
        <v>134</v>
      </c>
      <c r="U5">
        <v>73.7</v>
      </c>
      <c r="V5">
        <v>21.5</v>
      </c>
      <c r="W5">
        <v>66.97</v>
      </c>
      <c r="X5">
        <v>71.22</v>
      </c>
    </row>
    <row r="6" spans="1:24" x14ac:dyDescent="0.35">
      <c r="A6" t="s">
        <v>22</v>
      </c>
      <c r="B6" t="s">
        <v>12</v>
      </c>
      <c r="C6" t="s">
        <v>13</v>
      </c>
      <c r="D6" t="s">
        <v>14</v>
      </c>
      <c r="E6">
        <v>22</v>
      </c>
      <c r="F6">
        <v>67.540000000000006</v>
      </c>
      <c r="G6">
        <v>68.72</v>
      </c>
      <c r="H6">
        <f t="shared" si="0"/>
        <v>0.98282887077997683</v>
      </c>
      <c r="I6">
        <v>21.5</v>
      </c>
      <c r="J6">
        <v>53.51</v>
      </c>
      <c r="K6">
        <v>67.47</v>
      </c>
      <c r="O6" t="s">
        <v>22</v>
      </c>
      <c r="P6" t="s">
        <v>12</v>
      </c>
      <c r="Q6" t="s">
        <v>13</v>
      </c>
      <c r="R6" t="s">
        <v>221</v>
      </c>
      <c r="S6">
        <v>24</v>
      </c>
      <c r="T6">
        <v>151.53</v>
      </c>
      <c r="U6">
        <v>73.7</v>
      </c>
      <c r="V6">
        <v>21</v>
      </c>
      <c r="W6">
        <v>61.28</v>
      </c>
      <c r="X6">
        <v>68.72</v>
      </c>
    </row>
    <row r="7" spans="1:24" x14ac:dyDescent="0.35">
      <c r="A7" t="s">
        <v>24</v>
      </c>
      <c r="B7" t="s">
        <v>12</v>
      </c>
      <c r="C7" t="s">
        <v>13</v>
      </c>
      <c r="D7" t="s">
        <v>14</v>
      </c>
      <c r="E7">
        <v>21.5</v>
      </c>
      <c r="F7">
        <v>67.17</v>
      </c>
      <c r="G7">
        <v>67.47</v>
      </c>
      <c r="H7">
        <f t="shared" si="0"/>
        <v>0.99555357936860833</v>
      </c>
      <c r="I7">
        <v>21</v>
      </c>
      <c r="J7">
        <v>52.17</v>
      </c>
      <c r="K7">
        <v>66.22</v>
      </c>
      <c r="O7" t="s">
        <v>24</v>
      </c>
      <c r="P7" t="s">
        <v>12</v>
      </c>
      <c r="Q7" t="s">
        <v>13</v>
      </c>
      <c r="R7" t="s">
        <v>221</v>
      </c>
      <c r="S7">
        <v>24</v>
      </c>
      <c r="T7">
        <v>138.76</v>
      </c>
      <c r="U7">
        <v>73.7</v>
      </c>
      <c r="V7">
        <v>21.5</v>
      </c>
      <c r="W7">
        <v>65.510000000000005</v>
      </c>
      <c r="X7">
        <v>71.22</v>
      </c>
    </row>
    <row r="8" spans="1:24" x14ac:dyDescent="0.35">
      <c r="A8" t="s">
        <v>26</v>
      </c>
      <c r="B8" t="s">
        <v>12</v>
      </c>
      <c r="C8" t="s">
        <v>13</v>
      </c>
      <c r="D8" t="s">
        <v>14</v>
      </c>
      <c r="E8">
        <v>22</v>
      </c>
      <c r="F8">
        <v>83.17</v>
      </c>
      <c r="G8">
        <v>68.72</v>
      </c>
      <c r="H8">
        <f t="shared" si="0"/>
        <v>1.2102735739231665</v>
      </c>
      <c r="I8">
        <v>21</v>
      </c>
      <c r="J8">
        <v>63.62</v>
      </c>
      <c r="K8">
        <v>66.22</v>
      </c>
      <c r="O8" t="s">
        <v>26</v>
      </c>
      <c r="P8" t="s">
        <v>12</v>
      </c>
      <c r="Q8" t="s">
        <v>13</v>
      </c>
      <c r="R8" t="s">
        <v>221</v>
      </c>
      <c r="S8">
        <v>24</v>
      </c>
      <c r="T8">
        <v>159.63</v>
      </c>
      <c r="U8">
        <v>73.7</v>
      </c>
      <c r="V8">
        <v>21</v>
      </c>
      <c r="W8">
        <v>52.58</v>
      </c>
      <c r="X8">
        <v>68.72</v>
      </c>
    </row>
    <row r="9" spans="1:24" x14ac:dyDescent="0.35">
      <c r="A9" t="s">
        <v>30</v>
      </c>
      <c r="B9" t="s">
        <v>31</v>
      </c>
      <c r="C9" t="s">
        <v>32</v>
      </c>
      <c r="D9" t="s">
        <v>14</v>
      </c>
      <c r="E9">
        <v>24</v>
      </c>
      <c r="F9">
        <v>143.07</v>
      </c>
      <c r="G9">
        <v>73.7</v>
      </c>
      <c r="H9">
        <f t="shared" si="0"/>
        <v>1.9412483039348709</v>
      </c>
      <c r="I9">
        <v>22.5</v>
      </c>
      <c r="J9">
        <v>68.38</v>
      </c>
      <c r="K9">
        <v>69.97</v>
      </c>
      <c r="O9" t="s">
        <v>30</v>
      </c>
      <c r="P9" t="s">
        <v>31</v>
      </c>
      <c r="Q9" t="s">
        <v>32</v>
      </c>
      <c r="R9" t="s">
        <v>221</v>
      </c>
      <c r="S9">
        <v>24</v>
      </c>
      <c r="T9">
        <v>192.03</v>
      </c>
      <c r="U9">
        <v>73.7</v>
      </c>
      <c r="V9">
        <v>21.5</v>
      </c>
      <c r="W9">
        <v>64.86</v>
      </c>
      <c r="X9">
        <v>69.97</v>
      </c>
    </row>
    <row r="10" spans="1:24" x14ac:dyDescent="0.35">
      <c r="A10" t="s">
        <v>34</v>
      </c>
      <c r="B10" t="s">
        <v>31</v>
      </c>
      <c r="C10" t="s">
        <v>32</v>
      </c>
      <c r="D10" t="s">
        <v>14</v>
      </c>
      <c r="E10">
        <v>24</v>
      </c>
      <c r="F10">
        <v>89.65</v>
      </c>
      <c r="G10">
        <v>73.7</v>
      </c>
      <c r="H10">
        <f t="shared" si="0"/>
        <v>1.2164179104477613</v>
      </c>
      <c r="I10">
        <v>23</v>
      </c>
      <c r="J10">
        <v>60.46</v>
      </c>
      <c r="K10">
        <v>71.22</v>
      </c>
      <c r="O10" t="s">
        <v>34</v>
      </c>
      <c r="P10" t="s">
        <v>31</v>
      </c>
      <c r="Q10" t="s">
        <v>32</v>
      </c>
      <c r="R10" t="s">
        <v>221</v>
      </c>
      <c r="S10">
        <v>24</v>
      </c>
      <c r="T10">
        <v>164.59</v>
      </c>
      <c r="U10">
        <v>73.7</v>
      </c>
      <c r="V10">
        <v>22</v>
      </c>
      <c r="W10">
        <v>61.58</v>
      </c>
      <c r="X10">
        <v>68.72</v>
      </c>
    </row>
    <row r="11" spans="1:24" x14ac:dyDescent="0.35">
      <c r="A11" t="s">
        <v>35</v>
      </c>
      <c r="B11" t="s">
        <v>31</v>
      </c>
      <c r="C11" t="s">
        <v>32</v>
      </c>
      <c r="D11" t="s">
        <v>14</v>
      </c>
      <c r="E11">
        <v>24.5</v>
      </c>
      <c r="F11">
        <v>121.01</v>
      </c>
      <c r="G11">
        <v>74.930000000000007</v>
      </c>
      <c r="H11">
        <f t="shared" si="0"/>
        <v>1.6149739757106631</v>
      </c>
      <c r="I11">
        <v>23</v>
      </c>
      <c r="J11">
        <v>66.87</v>
      </c>
      <c r="K11">
        <v>71.22</v>
      </c>
      <c r="O11" t="s">
        <v>35</v>
      </c>
      <c r="P11" t="s">
        <v>31</v>
      </c>
      <c r="Q11" t="s">
        <v>32</v>
      </c>
      <c r="R11" t="s">
        <v>221</v>
      </c>
      <c r="S11">
        <v>24</v>
      </c>
      <c r="T11">
        <v>198.15</v>
      </c>
      <c r="U11">
        <v>73.7</v>
      </c>
      <c r="V11">
        <v>21.5</v>
      </c>
      <c r="W11">
        <v>50.35</v>
      </c>
      <c r="X11">
        <v>69.97</v>
      </c>
    </row>
    <row r="12" spans="1:24" x14ac:dyDescent="0.35">
      <c r="A12" t="s">
        <v>36</v>
      </c>
      <c r="B12" t="s">
        <v>31</v>
      </c>
      <c r="C12" t="s">
        <v>32</v>
      </c>
      <c r="D12" t="s">
        <v>14</v>
      </c>
      <c r="E12">
        <v>24</v>
      </c>
      <c r="F12">
        <v>100.25</v>
      </c>
      <c r="G12">
        <v>73.7</v>
      </c>
      <c r="H12">
        <f t="shared" si="0"/>
        <v>1.3602442333785616</v>
      </c>
      <c r="I12">
        <v>23</v>
      </c>
      <c r="J12">
        <v>54.76</v>
      </c>
      <c r="K12">
        <v>71.22</v>
      </c>
      <c r="O12" t="s">
        <v>36</v>
      </c>
      <c r="P12" t="s">
        <v>31</v>
      </c>
      <c r="Q12" t="s">
        <v>32</v>
      </c>
      <c r="R12" t="s">
        <v>221</v>
      </c>
      <c r="S12">
        <v>24</v>
      </c>
      <c r="T12">
        <v>156.84</v>
      </c>
      <c r="U12">
        <v>73.7</v>
      </c>
      <c r="V12">
        <v>22</v>
      </c>
      <c r="W12">
        <v>67.53</v>
      </c>
      <c r="X12">
        <v>71.22</v>
      </c>
    </row>
    <row r="13" spans="1:24" x14ac:dyDescent="0.35">
      <c r="A13" t="s">
        <v>37</v>
      </c>
      <c r="B13" t="s">
        <v>31</v>
      </c>
      <c r="C13" t="s">
        <v>32</v>
      </c>
      <c r="D13" t="s">
        <v>14</v>
      </c>
      <c r="E13">
        <v>24</v>
      </c>
      <c r="F13">
        <v>120.67</v>
      </c>
      <c r="G13">
        <v>73.7</v>
      </c>
      <c r="H13">
        <f t="shared" si="0"/>
        <v>1.6373134328358208</v>
      </c>
      <c r="I13">
        <v>22</v>
      </c>
      <c r="J13">
        <v>54.9</v>
      </c>
      <c r="K13">
        <v>68.72</v>
      </c>
      <c r="O13" t="s">
        <v>37</v>
      </c>
      <c r="P13" t="s">
        <v>31</v>
      </c>
      <c r="Q13" t="s">
        <v>32</v>
      </c>
      <c r="R13" t="s">
        <v>221</v>
      </c>
      <c r="S13">
        <v>24</v>
      </c>
      <c r="T13">
        <v>151.62</v>
      </c>
      <c r="U13">
        <v>73.7</v>
      </c>
      <c r="V13">
        <v>21.5</v>
      </c>
      <c r="W13">
        <v>60.3</v>
      </c>
      <c r="X13">
        <v>68.72</v>
      </c>
    </row>
    <row r="14" spans="1:24" x14ac:dyDescent="0.35">
      <c r="A14" t="s">
        <v>38</v>
      </c>
      <c r="B14" t="s">
        <v>31</v>
      </c>
      <c r="C14" t="s">
        <v>32</v>
      </c>
      <c r="D14" t="s">
        <v>14</v>
      </c>
      <c r="E14">
        <v>23</v>
      </c>
      <c r="F14">
        <v>89.02</v>
      </c>
      <c r="G14">
        <v>71.22</v>
      </c>
      <c r="H14">
        <f t="shared" si="0"/>
        <v>1.2499297950014041</v>
      </c>
      <c r="I14">
        <v>22</v>
      </c>
      <c r="J14">
        <v>61.43</v>
      </c>
      <c r="K14">
        <v>68.72</v>
      </c>
      <c r="O14" t="s">
        <v>38</v>
      </c>
      <c r="P14" t="s">
        <v>31</v>
      </c>
      <c r="Q14" t="s">
        <v>32</v>
      </c>
      <c r="R14" t="s">
        <v>221</v>
      </c>
      <c r="S14">
        <v>24</v>
      </c>
      <c r="T14">
        <v>163.31</v>
      </c>
      <c r="U14">
        <v>73.7</v>
      </c>
      <c r="V14">
        <v>21.5</v>
      </c>
      <c r="W14">
        <v>64.400000000000006</v>
      </c>
      <c r="X14">
        <v>69.97</v>
      </c>
    </row>
    <row r="15" spans="1:24" x14ac:dyDescent="0.35">
      <c r="A15" t="s">
        <v>39</v>
      </c>
      <c r="B15" t="s">
        <v>31</v>
      </c>
      <c r="C15" t="s">
        <v>32</v>
      </c>
      <c r="D15" t="s">
        <v>14</v>
      </c>
      <c r="E15">
        <v>24</v>
      </c>
      <c r="F15">
        <v>84.38</v>
      </c>
      <c r="G15">
        <v>73.7</v>
      </c>
      <c r="H15">
        <f t="shared" si="0"/>
        <v>1.1449118046132971</v>
      </c>
      <c r="I15">
        <v>23.5</v>
      </c>
      <c r="J15">
        <v>57.49</v>
      </c>
      <c r="K15">
        <v>72.459999999999994</v>
      </c>
      <c r="O15" t="s">
        <v>39</v>
      </c>
      <c r="P15" t="s">
        <v>31</v>
      </c>
      <c r="Q15" t="s">
        <v>32</v>
      </c>
      <c r="R15" t="s">
        <v>221</v>
      </c>
      <c r="S15">
        <v>24</v>
      </c>
      <c r="T15">
        <v>143.15</v>
      </c>
      <c r="U15">
        <v>73.7</v>
      </c>
      <c r="V15">
        <v>22</v>
      </c>
      <c r="W15">
        <v>62.76</v>
      </c>
      <c r="X15">
        <v>69.97</v>
      </c>
    </row>
    <row r="16" spans="1:24" x14ac:dyDescent="0.35">
      <c r="A16" t="s">
        <v>40</v>
      </c>
      <c r="B16" t="s">
        <v>31</v>
      </c>
      <c r="C16" t="s">
        <v>32</v>
      </c>
      <c r="D16" t="s">
        <v>14</v>
      </c>
      <c r="E16">
        <v>24</v>
      </c>
      <c r="F16">
        <v>101.35</v>
      </c>
      <c r="G16">
        <v>73.7</v>
      </c>
      <c r="H16">
        <f t="shared" si="0"/>
        <v>1.37516960651289</v>
      </c>
      <c r="I16">
        <v>23</v>
      </c>
      <c r="J16">
        <v>69.900000000000006</v>
      </c>
      <c r="K16">
        <v>71.22</v>
      </c>
      <c r="O16" t="s">
        <v>40</v>
      </c>
      <c r="P16" t="s">
        <v>31</v>
      </c>
      <c r="Q16" t="s">
        <v>32</v>
      </c>
      <c r="R16" t="s">
        <v>221</v>
      </c>
      <c r="S16">
        <v>24</v>
      </c>
      <c r="T16">
        <v>125.17</v>
      </c>
      <c r="U16">
        <v>73.7</v>
      </c>
      <c r="V16">
        <v>22.5</v>
      </c>
      <c r="W16">
        <v>31.55</v>
      </c>
      <c r="X16">
        <v>57.36</v>
      </c>
    </row>
    <row r="17" spans="1:24" x14ac:dyDescent="0.35">
      <c r="A17" t="s">
        <v>43</v>
      </c>
      <c r="B17" t="s">
        <v>31</v>
      </c>
      <c r="C17" t="s">
        <v>32</v>
      </c>
      <c r="D17" t="s">
        <v>14</v>
      </c>
      <c r="E17">
        <v>24</v>
      </c>
      <c r="F17">
        <v>128.99</v>
      </c>
      <c r="G17">
        <v>73.7</v>
      </c>
      <c r="H17">
        <f t="shared" si="0"/>
        <v>1.7502035278154682</v>
      </c>
      <c r="I17">
        <v>21.5</v>
      </c>
      <c r="J17">
        <v>47.12</v>
      </c>
      <c r="K17">
        <v>67.47</v>
      </c>
      <c r="O17" t="s">
        <v>43</v>
      </c>
      <c r="P17" t="s">
        <v>31</v>
      </c>
      <c r="Q17" t="s">
        <v>32</v>
      </c>
      <c r="R17" t="s">
        <v>221</v>
      </c>
      <c r="S17">
        <v>24</v>
      </c>
      <c r="T17">
        <v>188.98</v>
      </c>
      <c r="U17">
        <v>73.7</v>
      </c>
      <c r="V17">
        <v>21.5</v>
      </c>
      <c r="W17">
        <v>56.11</v>
      </c>
      <c r="X17">
        <v>68.72</v>
      </c>
    </row>
    <row r="18" spans="1:24" x14ac:dyDescent="0.35">
      <c r="A18" t="s">
        <v>44</v>
      </c>
      <c r="B18" t="s">
        <v>31</v>
      </c>
      <c r="C18" t="s">
        <v>32</v>
      </c>
      <c r="D18" t="s">
        <v>14</v>
      </c>
      <c r="E18">
        <v>24.5</v>
      </c>
      <c r="F18">
        <v>92.5</v>
      </c>
      <c r="G18">
        <v>74.930000000000007</v>
      </c>
      <c r="H18">
        <f t="shared" si="0"/>
        <v>1.2344855198184972</v>
      </c>
      <c r="I18">
        <v>23.5</v>
      </c>
      <c r="J18">
        <v>66.98</v>
      </c>
      <c r="K18">
        <v>72.459999999999994</v>
      </c>
      <c r="O18" t="s">
        <v>44</v>
      </c>
      <c r="P18" t="s">
        <v>31</v>
      </c>
      <c r="Q18" t="s">
        <v>32</v>
      </c>
      <c r="R18" t="s">
        <v>221</v>
      </c>
      <c r="S18">
        <v>24</v>
      </c>
      <c r="T18">
        <v>166.55</v>
      </c>
      <c r="U18">
        <v>73.7</v>
      </c>
      <c r="V18">
        <v>22</v>
      </c>
      <c r="W18">
        <v>56.37</v>
      </c>
      <c r="X18">
        <v>69.97</v>
      </c>
    </row>
    <row r="19" spans="1:24" x14ac:dyDescent="0.35">
      <c r="A19" t="s">
        <v>45</v>
      </c>
      <c r="B19" t="s">
        <v>31</v>
      </c>
      <c r="C19" t="s">
        <v>32</v>
      </c>
      <c r="D19" t="s">
        <v>14</v>
      </c>
      <c r="E19">
        <v>24.5</v>
      </c>
      <c r="F19">
        <v>107.21</v>
      </c>
      <c r="G19">
        <v>74.930000000000007</v>
      </c>
      <c r="H19">
        <f t="shared" si="0"/>
        <v>1.4308020819431466</v>
      </c>
      <c r="I19">
        <v>22.5</v>
      </c>
      <c r="J19">
        <v>68.56</v>
      </c>
      <c r="K19">
        <v>69.97</v>
      </c>
      <c r="O19" t="s">
        <v>45</v>
      </c>
      <c r="P19" t="s">
        <v>31</v>
      </c>
      <c r="Q19" t="s">
        <v>32</v>
      </c>
      <c r="R19" t="s">
        <v>221</v>
      </c>
      <c r="S19">
        <v>24</v>
      </c>
      <c r="T19">
        <v>154.15</v>
      </c>
      <c r="U19">
        <v>73.7</v>
      </c>
      <c r="V19">
        <v>21.5</v>
      </c>
      <c r="W19">
        <v>60.2</v>
      </c>
      <c r="X19">
        <v>71.22</v>
      </c>
    </row>
    <row r="20" spans="1:24" x14ac:dyDescent="0.35">
      <c r="A20" t="s">
        <v>46</v>
      </c>
      <c r="B20" t="s">
        <v>31</v>
      </c>
      <c r="C20" t="s">
        <v>32</v>
      </c>
      <c r="D20" t="s">
        <v>14</v>
      </c>
      <c r="E20">
        <v>23.5</v>
      </c>
      <c r="F20">
        <v>142.38999999999999</v>
      </c>
      <c r="G20">
        <v>72.459999999999994</v>
      </c>
      <c r="H20">
        <f t="shared" si="0"/>
        <v>1.9650841843775877</v>
      </c>
      <c r="I20">
        <v>21.5</v>
      </c>
      <c r="J20">
        <v>39.17</v>
      </c>
      <c r="K20">
        <v>67.47</v>
      </c>
      <c r="O20" t="s">
        <v>46</v>
      </c>
      <c r="P20" t="s">
        <v>31</v>
      </c>
      <c r="Q20" t="s">
        <v>32</v>
      </c>
      <c r="R20" t="s">
        <v>221</v>
      </c>
      <c r="S20">
        <v>24</v>
      </c>
      <c r="T20">
        <v>131.62</v>
      </c>
      <c r="U20">
        <v>73.7</v>
      </c>
      <c r="V20">
        <v>22.5</v>
      </c>
      <c r="W20">
        <v>54.33</v>
      </c>
      <c r="X20">
        <v>71.22</v>
      </c>
    </row>
    <row r="21" spans="1:24" x14ac:dyDescent="0.35">
      <c r="A21" t="s">
        <v>47</v>
      </c>
      <c r="B21" t="s">
        <v>31</v>
      </c>
      <c r="C21" t="s">
        <v>32</v>
      </c>
      <c r="D21" t="s">
        <v>14</v>
      </c>
      <c r="E21">
        <v>24.5</v>
      </c>
      <c r="F21">
        <v>155.03</v>
      </c>
      <c r="G21">
        <v>74.930000000000007</v>
      </c>
      <c r="H21">
        <f t="shared" si="0"/>
        <v>2.0689977312158012</v>
      </c>
      <c r="I21">
        <v>22.5</v>
      </c>
      <c r="J21">
        <v>61.53</v>
      </c>
      <c r="K21">
        <v>69.97</v>
      </c>
      <c r="O21" t="s">
        <v>47</v>
      </c>
      <c r="P21" t="s">
        <v>31</v>
      </c>
      <c r="Q21" t="s">
        <v>32</v>
      </c>
      <c r="R21" t="s">
        <v>221</v>
      </c>
      <c r="S21">
        <v>24</v>
      </c>
      <c r="T21">
        <v>187.38</v>
      </c>
      <c r="U21">
        <v>73.7</v>
      </c>
      <c r="V21">
        <v>21.5</v>
      </c>
      <c r="W21">
        <v>47.65</v>
      </c>
      <c r="X21">
        <v>50.91</v>
      </c>
    </row>
    <row r="22" spans="1:24" x14ac:dyDescent="0.35">
      <c r="A22" t="s">
        <v>48</v>
      </c>
      <c r="B22" t="s">
        <v>49</v>
      </c>
      <c r="C22" t="s">
        <v>13</v>
      </c>
      <c r="D22" t="s">
        <v>14</v>
      </c>
      <c r="E22">
        <v>15.5</v>
      </c>
      <c r="F22">
        <v>23.4</v>
      </c>
      <c r="G22">
        <v>52.21</v>
      </c>
      <c r="H22">
        <f t="shared" si="0"/>
        <v>0.44819000191534186</v>
      </c>
      <c r="I22">
        <v>15</v>
      </c>
      <c r="J22">
        <v>7.32</v>
      </c>
      <c r="K22">
        <v>50.91</v>
      </c>
      <c r="O22" t="s">
        <v>48</v>
      </c>
      <c r="P22" t="s">
        <v>49</v>
      </c>
      <c r="Q22" t="s">
        <v>13</v>
      </c>
      <c r="R22" t="s">
        <v>221</v>
      </c>
      <c r="S22">
        <v>20</v>
      </c>
      <c r="T22">
        <v>85.26</v>
      </c>
      <c r="U22">
        <v>63.71</v>
      </c>
      <c r="V22">
        <v>18.5</v>
      </c>
      <c r="W22">
        <v>59.21</v>
      </c>
      <c r="X22">
        <v>67.47</v>
      </c>
    </row>
    <row r="23" spans="1:24" x14ac:dyDescent="0.35">
      <c r="A23" t="s">
        <v>51</v>
      </c>
      <c r="B23" t="s">
        <v>49</v>
      </c>
      <c r="C23" t="s">
        <v>13</v>
      </c>
      <c r="D23" t="s">
        <v>14</v>
      </c>
      <c r="E23">
        <v>19.5</v>
      </c>
      <c r="F23">
        <v>39.479999999999997</v>
      </c>
      <c r="G23">
        <v>62.44</v>
      </c>
      <c r="H23">
        <f t="shared" si="0"/>
        <v>0.63228699551569501</v>
      </c>
      <c r="I23">
        <v>19</v>
      </c>
      <c r="J23">
        <v>25.84</v>
      </c>
      <c r="K23">
        <v>61.18</v>
      </c>
      <c r="O23" t="s">
        <v>51</v>
      </c>
      <c r="P23" t="s">
        <v>49</v>
      </c>
      <c r="Q23" t="s">
        <v>13</v>
      </c>
      <c r="R23" t="s">
        <v>221</v>
      </c>
      <c r="S23">
        <v>22.5</v>
      </c>
      <c r="T23">
        <v>119.68</v>
      </c>
      <c r="U23">
        <v>69.97</v>
      </c>
      <c r="V23">
        <v>21.5</v>
      </c>
      <c r="W23">
        <v>46.34</v>
      </c>
      <c r="X23">
        <v>69.97</v>
      </c>
    </row>
    <row r="24" spans="1:24" x14ac:dyDescent="0.35">
      <c r="A24" t="s">
        <v>54</v>
      </c>
      <c r="B24" t="s">
        <v>49</v>
      </c>
      <c r="C24" t="s">
        <v>13</v>
      </c>
      <c r="D24" t="s">
        <v>14</v>
      </c>
      <c r="E24">
        <v>15.5</v>
      </c>
      <c r="F24">
        <v>22.27</v>
      </c>
      <c r="G24">
        <v>52.21</v>
      </c>
      <c r="H24">
        <f t="shared" si="0"/>
        <v>0.42654663857498559</v>
      </c>
      <c r="I24">
        <v>15</v>
      </c>
      <c r="J24">
        <v>13.23</v>
      </c>
      <c r="K24">
        <v>50.91</v>
      </c>
      <c r="O24" t="s">
        <v>54</v>
      </c>
      <c r="P24" t="s">
        <v>49</v>
      </c>
      <c r="Q24" t="s">
        <v>13</v>
      </c>
      <c r="R24" t="s">
        <v>221</v>
      </c>
      <c r="S24">
        <v>23</v>
      </c>
      <c r="T24">
        <v>121.89</v>
      </c>
      <c r="U24">
        <v>71.22</v>
      </c>
      <c r="V24">
        <v>21</v>
      </c>
      <c r="W24">
        <v>59.72</v>
      </c>
      <c r="X24">
        <v>69.97</v>
      </c>
    </row>
    <row r="25" spans="1:24" x14ac:dyDescent="0.35">
      <c r="A25" t="s">
        <v>57</v>
      </c>
      <c r="B25" t="s">
        <v>56</v>
      </c>
      <c r="C25" t="s">
        <v>13</v>
      </c>
      <c r="D25" t="s">
        <v>14</v>
      </c>
      <c r="E25">
        <v>23.5</v>
      </c>
      <c r="F25">
        <v>87.04</v>
      </c>
      <c r="G25">
        <v>72.459999999999994</v>
      </c>
      <c r="H25">
        <f t="shared" si="0"/>
        <v>1.201214463152084</v>
      </c>
      <c r="I25">
        <v>22.5</v>
      </c>
      <c r="J25">
        <v>64.72</v>
      </c>
      <c r="K25">
        <v>69.97</v>
      </c>
      <c r="O25" t="s">
        <v>57</v>
      </c>
      <c r="P25" t="s">
        <v>56</v>
      </c>
      <c r="Q25" t="s">
        <v>13</v>
      </c>
      <c r="R25" t="s">
        <v>221</v>
      </c>
      <c r="S25">
        <v>24</v>
      </c>
      <c r="T25">
        <v>98.96</v>
      </c>
      <c r="U25">
        <v>73.7</v>
      </c>
      <c r="V25">
        <v>22</v>
      </c>
      <c r="W25">
        <v>68.8</v>
      </c>
      <c r="X25">
        <v>53.5</v>
      </c>
    </row>
    <row r="26" spans="1:24" x14ac:dyDescent="0.35">
      <c r="A26" t="s">
        <v>58</v>
      </c>
      <c r="B26" t="s">
        <v>56</v>
      </c>
      <c r="C26" t="s">
        <v>13</v>
      </c>
      <c r="D26" t="s">
        <v>14</v>
      </c>
      <c r="E26">
        <v>17.5</v>
      </c>
      <c r="F26">
        <v>56.1</v>
      </c>
      <c r="G26">
        <v>57.36</v>
      </c>
      <c r="H26">
        <f t="shared" si="0"/>
        <v>0.97803347280334729</v>
      </c>
      <c r="I26">
        <v>17</v>
      </c>
      <c r="J26">
        <v>43.76</v>
      </c>
      <c r="K26">
        <v>56.08</v>
      </c>
      <c r="O26" t="s">
        <v>58</v>
      </c>
      <c r="P26" t="s">
        <v>56</v>
      </c>
      <c r="Q26" t="s">
        <v>13</v>
      </c>
      <c r="R26" t="s">
        <v>221</v>
      </c>
      <c r="S26">
        <v>24</v>
      </c>
      <c r="T26">
        <v>112.97</v>
      </c>
      <c r="U26">
        <v>73.7</v>
      </c>
      <c r="V26">
        <v>22.5</v>
      </c>
      <c r="W26">
        <v>68.47</v>
      </c>
      <c r="X26">
        <v>68.72</v>
      </c>
    </row>
    <row r="27" spans="1:24" x14ac:dyDescent="0.35">
      <c r="A27" t="s">
        <v>59</v>
      </c>
      <c r="B27" t="s">
        <v>56</v>
      </c>
      <c r="C27" t="s">
        <v>13</v>
      </c>
      <c r="D27" t="s">
        <v>14</v>
      </c>
      <c r="E27">
        <v>20</v>
      </c>
      <c r="F27">
        <v>47.14</v>
      </c>
      <c r="G27">
        <v>63.71</v>
      </c>
      <c r="H27">
        <f t="shared" si="0"/>
        <v>0.73991524093548888</v>
      </c>
      <c r="I27">
        <v>19.5</v>
      </c>
      <c r="J27">
        <v>23.64</v>
      </c>
      <c r="K27">
        <v>62.44</v>
      </c>
      <c r="O27" t="s">
        <v>59</v>
      </c>
      <c r="P27" t="s">
        <v>56</v>
      </c>
      <c r="Q27" t="s">
        <v>13</v>
      </c>
      <c r="R27" t="s">
        <v>221</v>
      </c>
      <c r="S27">
        <v>24</v>
      </c>
      <c r="T27">
        <v>151.16</v>
      </c>
      <c r="U27">
        <v>73.7</v>
      </c>
      <c r="V27">
        <v>21</v>
      </c>
      <c r="W27">
        <v>68.150000000000006</v>
      </c>
      <c r="X27">
        <v>53.5</v>
      </c>
    </row>
    <row r="28" spans="1:24" x14ac:dyDescent="0.35">
      <c r="A28" t="s">
        <v>60</v>
      </c>
      <c r="B28" t="s">
        <v>56</v>
      </c>
      <c r="C28" t="s">
        <v>13</v>
      </c>
      <c r="D28" t="s">
        <v>14</v>
      </c>
      <c r="E28">
        <v>21</v>
      </c>
      <c r="F28">
        <v>60.92</v>
      </c>
      <c r="G28">
        <v>66.22</v>
      </c>
      <c r="H28">
        <f t="shared" si="0"/>
        <v>0.91996375717305956</v>
      </c>
      <c r="I28">
        <v>20.5</v>
      </c>
      <c r="J28">
        <v>46.6</v>
      </c>
      <c r="K28">
        <v>64.97</v>
      </c>
      <c r="O28" t="s">
        <v>60</v>
      </c>
      <c r="P28" t="s">
        <v>56</v>
      </c>
      <c r="Q28" t="s">
        <v>13</v>
      </c>
      <c r="R28" t="s">
        <v>221</v>
      </c>
      <c r="S28">
        <v>24</v>
      </c>
      <c r="T28">
        <v>172.5</v>
      </c>
      <c r="U28">
        <v>73.7</v>
      </c>
      <c r="V28">
        <v>21.5</v>
      </c>
      <c r="W28">
        <v>70.790000000000006</v>
      </c>
      <c r="X28">
        <v>77.400000000000006</v>
      </c>
    </row>
    <row r="29" spans="1:24" x14ac:dyDescent="0.35">
      <c r="A29" t="s">
        <v>61</v>
      </c>
      <c r="B29" t="s">
        <v>62</v>
      </c>
      <c r="C29" t="s">
        <v>13</v>
      </c>
      <c r="D29" t="s">
        <v>14</v>
      </c>
      <c r="E29">
        <v>22.5</v>
      </c>
      <c r="F29">
        <v>99.21</v>
      </c>
      <c r="G29">
        <v>69.97</v>
      </c>
      <c r="H29">
        <f t="shared" si="0"/>
        <v>1.4178933828783764</v>
      </c>
      <c r="I29">
        <v>20.5</v>
      </c>
      <c r="J29">
        <v>61.92</v>
      </c>
      <c r="K29">
        <v>64.97</v>
      </c>
      <c r="O29" t="s">
        <v>61</v>
      </c>
      <c r="P29" t="s">
        <v>62</v>
      </c>
      <c r="Q29" t="s">
        <v>13</v>
      </c>
      <c r="R29" t="s">
        <v>221</v>
      </c>
      <c r="S29">
        <v>21.5</v>
      </c>
      <c r="T29">
        <v>92.37</v>
      </c>
      <c r="U29">
        <v>67.47</v>
      </c>
      <c r="V29">
        <v>20.5</v>
      </c>
      <c r="W29">
        <v>59.26</v>
      </c>
      <c r="X29">
        <v>53.5</v>
      </c>
    </row>
    <row r="30" spans="1:24" x14ac:dyDescent="0.35">
      <c r="A30" t="s">
        <v>63</v>
      </c>
      <c r="B30" t="s">
        <v>62</v>
      </c>
      <c r="C30" t="s">
        <v>13</v>
      </c>
      <c r="D30" t="s">
        <v>14</v>
      </c>
      <c r="E30">
        <v>21</v>
      </c>
      <c r="F30">
        <v>73.3</v>
      </c>
      <c r="G30">
        <v>66.22</v>
      </c>
      <c r="H30">
        <f t="shared" si="0"/>
        <v>1.106916339474479</v>
      </c>
      <c r="I30">
        <v>19.5</v>
      </c>
      <c r="J30">
        <v>66.010000000000005</v>
      </c>
      <c r="K30">
        <v>62.44</v>
      </c>
      <c r="O30" t="s">
        <v>63</v>
      </c>
      <c r="P30" t="s">
        <v>62</v>
      </c>
      <c r="Q30" t="s">
        <v>13</v>
      </c>
      <c r="R30" t="s">
        <v>221</v>
      </c>
      <c r="S30">
        <v>22.5</v>
      </c>
      <c r="T30">
        <v>143.38999999999999</v>
      </c>
      <c r="U30">
        <v>69.97</v>
      </c>
      <c r="V30">
        <v>20</v>
      </c>
      <c r="W30">
        <v>53.5</v>
      </c>
      <c r="X30">
        <v>68.72</v>
      </c>
    </row>
    <row r="31" spans="1:24" x14ac:dyDescent="0.35">
      <c r="A31" t="s">
        <v>65</v>
      </c>
      <c r="B31" t="s">
        <v>62</v>
      </c>
      <c r="C31" t="s">
        <v>13</v>
      </c>
      <c r="D31" t="s">
        <v>14</v>
      </c>
      <c r="E31">
        <v>22</v>
      </c>
      <c r="F31">
        <v>94.54</v>
      </c>
      <c r="G31">
        <v>68.72</v>
      </c>
      <c r="H31">
        <f t="shared" si="0"/>
        <v>1.3757275902211876</v>
      </c>
      <c r="I31">
        <v>21</v>
      </c>
      <c r="J31">
        <v>56.32</v>
      </c>
      <c r="K31">
        <v>66.22</v>
      </c>
      <c r="O31" t="s">
        <v>65</v>
      </c>
      <c r="P31" t="s">
        <v>62</v>
      </c>
      <c r="Q31" t="s">
        <v>13</v>
      </c>
      <c r="R31" t="s">
        <v>221</v>
      </c>
      <c r="S31">
        <v>21</v>
      </c>
      <c r="T31">
        <v>114.89</v>
      </c>
      <c r="U31">
        <v>66.22</v>
      </c>
      <c r="V31">
        <v>19</v>
      </c>
      <c r="W31">
        <v>58.42</v>
      </c>
      <c r="X31">
        <v>68.72</v>
      </c>
    </row>
    <row r="32" spans="1:24" x14ac:dyDescent="0.35">
      <c r="A32" t="s">
        <v>66</v>
      </c>
      <c r="B32" t="s">
        <v>62</v>
      </c>
      <c r="C32" t="s">
        <v>13</v>
      </c>
      <c r="D32" t="s">
        <v>14</v>
      </c>
      <c r="E32">
        <v>28</v>
      </c>
      <c r="F32">
        <v>81.08</v>
      </c>
      <c r="G32">
        <v>83.53</v>
      </c>
      <c r="H32">
        <f t="shared" si="0"/>
        <v>0.97066922063929129</v>
      </c>
      <c r="I32">
        <v>27.5</v>
      </c>
      <c r="J32">
        <v>53.88</v>
      </c>
      <c r="K32">
        <v>82.3</v>
      </c>
      <c r="O32" t="s">
        <v>66</v>
      </c>
      <c r="P32" t="s">
        <v>62</v>
      </c>
      <c r="Q32" t="s">
        <v>13</v>
      </c>
      <c r="R32" t="s">
        <v>221</v>
      </c>
      <c r="S32">
        <v>24</v>
      </c>
      <c r="T32">
        <v>80.989999999999995</v>
      </c>
      <c r="U32">
        <v>73.7</v>
      </c>
      <c r="V32">
        <v>22.5</v>
      </c>
      <c r="W32">
        <v>57.16</v>
      </c>
      <c r="X32">
        <v>53.5</v>
      </c>
    </row>
    <row r="33" spans="1:24" x14ac:dyDescent="0.35">
      <c r="A33" t="s">
        <v>67</v>
      </c>
      <c r="B33" t="s">
        <v>68</v>
      </c>
      <c r="C33" t="s">
        <v>32</v>
      </c>
      <c r="D33" t="s">
        <v>14</v>
      </c>
      <c r="E33">
        <v>24</v>
      </c>
      <c r="F33">
        <v>162.84</v>
      </c>
      <c r="G33">
        <v>73.7</v>
      </c>
      <c r="H33">
        <f t="shared" si="0"/>
        <v>2.2094979647218453</v>
      </c>
      <c r="I33">
        <v>22.5</v>
      </c>
      <c r="J33">
        <v>64.78</v>
      </c>
      <c r="K33">
        <v>69.97</v>
      </c>
      <c r="O33" t="s">
        <v>67</v>
      </c>
      <c r="P33" t="s">
        <v>68</v>
      </c>
      <c r="Q33" t="s">
        <v>32</v>
      </c>
      <c r="R33" t="s">
        <v>221</v>
      </c>
      <c r="S33">
        <v>24</v>
      </c>
      <c r="T33">
        <v>82.5</v>
      </c>
      <c r="U33">
        <v>73.7</v>
      </c>
      <c r="V33">
        <v>23.5</v>
      </c>
      <c r="W33">
        <v>59.34</v>
      </c>
      <c r="X33">
        <v>68.72</v>
      </c>
    </row>
    <row r="34" spans="1:24" x14ac:dyDescent="0.35">
      <c r="A34" t="s">
        <v>69</v>
      </c>
      <c r="B34" t="s">
        <v>68</v>
      </c>
      <c r="C34" t="s">
        <v>32</v>
      </c>
      <c r="D34" t="s">
        <v>14</v>
      </c>
      <c r="E34">
        <v>23</v>
      </c>
      <c r="F34">
        <v>120.51</v>
      </c>
      <c r="G34">
        <v>71.22</v>
      </c>
      <c r="H34">
        <f t="shared" si="0"/>
        <v>1.6920808761583825</v>
      </c>
      <c r="I34">
        <v>21.5</v>
      </c>
      <c r="J34">
        <v>55.85</v>
      </c>
      <c r="K34">
        <v>67.47</v>
      </c>
      <c r="O34" t="s">
        <v>69</v>
      </c>
      <c r="P34" t="s">
        <v>68</v>
      </c>
      <c r="Q34" t="s">
        <v>32</v>
      </c>
      <c r="R34" t="s">
        <v>221</v>
      </c>
      <c r="S34">
        <v>24</v>
      </c>
      <c r="T34">
        <v>100.59</v>
      </c>
      <c r="U34">
        <v>73.7</v>
      </c>
      <c r="V34">
        <v>22.5</v>
      </c>
      <c r="W34">
        <v>50.17</v>
      </c>
      <c r="X34">
        <v>71.22</v>
      </c>
    </row>
    <row r="35" spans="1:24" x14ac:dyDescent="0.35">
      <c r="A35" t="s">
        <v>72</v>
      </c>
      <c r="B35" t="s">
        <v>68</v>
      </c>
      <c r="C35" t="s">
        <v>32</v>
      </c>
      <c r="D35" t="s">
        <v>14</v>
      </c>
      <c r="E35">
        <v>23.5</v>
      </c>
      <c r="F35">
        <v>122.72</v>
      </c>
      <c r="G35">
        <v>72.459999999999994</v>
      </c>
      <c r="H35">
        <f t="shared" si="0"/>
        <v>1.6936240684515596</v>
      </c>
      <c r="I35">
        <v>21.5</v>
      </c>
      <c r="J35">
        <v>47.47</v>
      </c>
      <c r="K35">
        <v>67.47</v>
      </c>
      <c r="O35" t="s">
        <v>72</v>
      </c>
      <c r="P35" t="s">
        <v>68</v>
      </c>
      <c r="Q35" t="s">
        <v>32</v>
      </c>
      <c r="R35" t="s">
        <v>221</v>
      </c>
      <c r="S35">
        <v>24</v>
      </c>
      <c r="T35">
        <v>167.92</v>
      </c>
      <c r="U35">
        <v>73.7</v>
      </c>
      <c r="V35">
        <v>22</v>
      </c>
      <c r="W35">
        <v>44.23</v>
      </c>
      <c r="X35">
        <v>67.47</v>
      </c>
    </row>
    <row r="36" spans="1:24" x14ac:dyDescent="0.35">
      <c r="A36" t="s">
        <v>74</v>
      </c>
      <c r="B36" t="s">
        <v>75</v>
      </c>
      <c r="C36" t="s">
        <v>32</v>
      </c>
      <c r="D36" t="s">
        <v>14</v>
      </c>
      <c r="E36">
        <v>24.5</v>
      </c>
      <c r="F36">
        <v>133.72999999999999</v>
      </c>
      <c r="G36">
        <v>74.930000000000007</v>
      </c>
      <c r="H36">
        <f t="shared" si="0"/>
        <v>1.7847324169224608</v>
      </c>
      <c r="I36">
        <v>22.5</v>
      </c>
      <c r="J36">
        <v>57.98</v>
      </c>
      <c r="K36">
        <v>69.97</v>
      </c>
      <c r="O36" t="s">
        <v>74</v>
      </c>
      <c r="P36" t="s">
        <v>75</v>
      </c>
      <c r="Q36" t="s">
        <v>32</v>
      </c>
      <c r="R36" t="s">
        <v>221</v>
      </c>
      <c r="S36">
        <v>24</v>
      </c>
      <c r="T36">
        <v>174.83</v>
      </c>
      <c r="U36">
        <v>73.7</v>
      </c>
      <c r="V36">
        <v>22</v>
      </c>
      <c r="W36">
        <v>58.46</v>
      </c>
      <c r="X36">
        <v>68.72</v>
      </c>
    </row>
    <row r="37" spans="1:24" x14ac:dyDescent="0.35">
      <c r="A37" t="s">
        <v>78</v>
      </c>
      <c r="B37" t="s">
        <v>75</v>
      </c>
      <c r="C37" t="s">
        <v>32</v>
      </c>
      <c r="D37" t="s">
        <v>14</v>
      </c>
      <c r="E37">
        <v>24</v>
      </c>
      <c r="F37">
        <v>181.82</v>
      </c>
      <c r="G37">
        <v>73.7</v>
      </c>
      <c r="H37">
        <f t="shared" si="0"/>
        <v>2.4670284938941656</v>
      </c>
      <c r="I37">
        <v>21.5</v>
      </c>
      <c r="J37">
        <v>44.16</v>
      </c>
      <c r="K37">
        <v>67.47</v>
      </c>
      <c r="O37" t="s">
        <v>78</v>
      </c>
      <c r="P37" t="s">
        <v>75</v>
      </c>
      <c r="Q37" t="s">
        <v>32</v>
      </c>
      <c r="R37" t="s">
        <v>221</v>
      </c>
      <c r="S37">
        <v>24</v>
      </c>
      <c r="T37">
        <v>171.58</v>
      </c>
      <c r="U37">
        <v>73.7</v>
      </c>
      <c r="V37">
        <v>22</v>
      </c>
      <c r="W37">
        <v>53.87</v>
      </c>
      <c r="X37">
        <v>67.47</v>
      </c>
    </row>
    <row r="38" spans="1:24" x14ac:dyDescent="0.35">
      <c r="A38" t="s">
        <v>79</v>
      </c>
      <c r="B38" t="s">
        <v>75</v>
      </c>
      <c r="C38" t="s">
        <v>32</v>
      </c>
      <c r="D38" t="s">
        <v>14</v>
      </c>
      <c r="E38">
        <v>24</v>
      </c>
      <c r="F38">
        <v>168.82</v>
      </c>
      <c r="G38">
        <v>73.7</v>
      </c>
      <c r="H38">
        <f t="shared" si="0"/>
        <v>2.2906377204884665</v>
      </c>
      <c r="I38">
        <v>22.5</v>
      </c>
      <c r="J38">
        <v>60.4</v>
      </c>
      <c r="K38">
        <v>69.97</v>
      </c>
      <c r="O38" t="s">
        <v>79</v>
      </c>
      <c r="P38" t="s">
        <v>75</v>
      </c>
      <c r="Q38" t="s">
        <v>32</v>
      </c>
      <c r="R38" t="s">
        <v>221</v>
      </c>
      <c r="S38">
        <v>24</v>
      </c>
      <c r="T38">
        <v>127.74</v>
      </c>
      <c r="U38">
        <v>73.7</v>
      </c>
      <c r="V38">
        <v>22</v>
      </c>
      <c r="W38">
        <v>56.34</v>
      </c>
      <c r="X38">
        <v>67.47</v>
      </c>
    </row>
    <row r="39" spans="1:24" x14ac:dyDescent="0.35">
      <c r="A39" t="s">
        <v>80</v>
      </c>
      <c r="B39" t="s">
        <v>81</v>
      </c>
      <c r="C39" t="s">
        <v>32</v>
      </c>
      <c r="D39" t="s">
        <v>14</v>
      </c>
      <c r="E39">
        <v>23.5</v>
      </c>
      <c r="F39">
        <v>105.77</v>
      </c>
      <c r="G39">
        <v>72.459999999999994</v>
      </c>
      <c r="H39">
        <f t="shared" si="0"/>
        <v>1.459701904499034</v>
      </c>
      <c r="I39">
        <v>22</v>
      </c>
      <c r="J39">
        <v>67.53</v>
      </c>
      <c r="K39">
        <v>68.72</v>
      </c>
      <c r="O39" t="s">
        <v>80</v>
      </c>
      <c r="P39" t="s">
        <v>81</v>
      </c>
      <c r="Q39" t="s">
        <v>32</v>
      </c>
      <c r="R39" t="s">
        <v>221</v>
      </c>
      <c r="S39">
        <v>24</v>
      </c>
      <c r="T39">
        <v>167.06</v>
      </c>
      <c r="U39">
        <v>73.7</v>
      </c>
      <c r="V39">
        <v>22</v>
      </c>
      <c r="W39">
        <v>60.17</v>
      </c>
      <c r="X39">
        <v>68.72</v>
      </c>
    </row>
    <row r="40" spans="1:24" x14ac:dyDescent="0.35">
      <c r="A40" t="s">
        <v>82</v>
      </c>
      <c r="B40" t="s">
        <v>81</v>
      </c>
      <c r="C40" t="s">
        <v>32</v>
      </c>
      <c r="D40" t="s">
        <v>14</v>
      </c>
      <c r="E40">
        <v>24</v>
      </c>
      <c r="F40">
        <v>194.79</v>
      </c>
      <c r="G40">
        <v>73.7</v>
      </c>
      <c r="H40">
        <f t="shared" si="0"/>
        <v>2.6430122116689279</v>
      </c>
      <c r="I40">
        <v>22</v>
      </c>
      <c r="J40">
        <v>46.34</v>
      </c>
      <c r="K40">
        <v>68.72</v>
      </c>
      <c r="O40" t="s">
        <v>82</v>
      </c>
      <c r="P40" t="s">
        <v>81</v>
      </c>
      <c r="Q40" t="s">
        <v>32</v>
      </c>
      <c r="R40" t="s">
        <v>221</v>
      </c>
      <c r="S40">
        <v>24.5</v>
      </c>
      <c r="T40">
        <v>119.58</v>
      </c>
      <c r="U40">
        <v>74.930000000000007</v>
      </c>
      <c r="V40">
        <v>22.5</v>
      </c>
      <c r="W40">
        <v>58.35</v>
      </c>
      <c r="X40">
        <v>69.97</v>
      </c>
    </row>
    <row r="41" spans="1:24" x14ac:dyDescent="0.35">
      <c r="A41" t="s">
        <v>84</v>
      </c>
      <c r="B41" t="s">
        <v>81</v>
      </c>
      <c r="C41" t="s">
        <v>32</v>
      </c>
      <c r="D41" t="s">
        <v>14</v>
      </c>
      <c r="E41">
        <v>24.5</v>
      </c>
      <c r="F41">
        <v>203.62</v>
      </c>
      <c r="G41">
        <v>74.930000000000007</v>
      </c>
      <c r="H41">
        <f t="shared" si="0"/>
        <v>2.7174696383291068</v>
      </c>
      <c r="I41">
        <v>21.5</v>
      </c>
      <c r="J41">
        <v>45.14</v>
      </c>
      <c r="K41">
        <v>67.47</v>
      </c>
      <c r="O41" t="s">
        <v>84</v>
      </c>
      <c r="P41" t="s">
        <v>81</v>
      </c>
      <c r="Q41" t="s">
        <v>32</v>
      </c>
      <c r="R41" t="s">
        <v>221</v>
      </c>
      <c r="S41">
        <v>24</v>
      </c>
      <c r="T41">
        <v>168.19</v>
      </c>
      <c r="U41">
        <v>73.7</v>
      </c>
      <c r="V41">
        <v>22</v>
      </c>
      <c r="W41">
        <v>59.84</v>
      </c>
      <c r="X41">
        <v>67.47</v>
      </c>
    </row>
    <row r="42" spans="1:24" x14ac:dyDescent="0.35">
      <c r="A42" t="s">
        <v>85</v>
      </c>
      <c r="B42" t="s">
        <v>81</v>
      </c>
      <c r="C42" t="s">
        <v>32</v>
      </c>
      <c r="D42" t="s">
        <v>14</v>
      </c>
      <c r="E42">
        <v>24</v>
      </c>
      <c r="F42">
        <v>136.25</v>
      </c>
      <c r="G42">
        <v>73.7</v>
      </c>
      <c r="H42">
        <f t="shared" si="0"/>
        <v>1.8487109905020351</v>
      </c>
      <c r="I42">
        <v>22.5</v>
      </c>
      <c r="J42">
        <v>69.03</v>
      </c>
      <c r="K42">
        <v>69.97</v>
      </c>
      <c r="O42" t="s">
        <v>85</v>
      </c>
      <c r="P42" t="s">
        <v>81</v>
      </c>
      <c r="Q42" t="s">
        <v>32</v>
      </c>
      <c r="R42" t="s">
        <v>221</v>
      </c>
      <c r="S42">
        <v>24</v>
      </c>
      <c r="T42">
        <v>116.86</v>
      </c>
      <c r="U42">
        <v>73.7</v>
      </c>
      <c r="V42">
        <v>22.5</v>
      </c>
      <c r="W42">
        <v>50.93</v>
      </c>
      <c r="X42">
        <v>67.47</v>
      </c>
    </row>
    <row r="43" spans="1:24" x14ac:dyDescent="0.35">
      <c r="A43" t="s">
        <v>86</v>
      </c>
      <c r="B43" t="s">
        <v>49</v>
      </c>
      <c r="C43" t="s">
        <v>13</v>
      </c>
      <c r="D43" t="s">
        <v>87</v>
      </c>
      <c r="E43">
        <v>15.5</v>
      </c>
      <c r="F43">
        <v>33.479999999999997</v>
      </c>
      <c r="G43">
        <v>52.21</v>
      </c>
      <c r="H43">
        <f t="shared" si="0"/>
        <v>0.64125646427887373</v>
      </c>
      <c r="I43">
        <v>15</v>
      </c>
      <c r="J43">
        <v>18.27</v>
      </c>
      <c r="K43">
        <v>50.91</v>
      </c>
      <c r="O43" t="s">
        <v>86</v>
      </c>
      <c r="P43" t="s">
        <v>49</v>
      </c>
      <c r="Q43" t="s">
        <v>13</v>
      </c>
      <c r="R43" t="s">
        <v>222</v>
      </c>
      <c r="S43">
        <v>24</v>
      </c>
      <c r="T43">
        <v>207.69</v>
      </c>
      <c r="U43">
        <v>73.7</v>
      </c>
      <c r="V43">
        <v>22.5</v>
      </c>
      <c r="W43">
        <v>61.52</v>
      </c>
      <c r="X43">
        <v>68.72</v>
      </c>
    </row>
    <row r="44" spans="1:24" x14ac:dyDescent="0.35">
      <c r="A44" t="s">
        <v>88</v>
      </c>
      <c r="B44" t="s">
        <v>49</v>
      </c>
      <c r="C44" t="s">
        <v>13</v>
      </c>
      <c r="D44" t="s">
        <v>87</v>
      </c>
      <c r="E44">
        <v>22.5</v>
      </c>
      <c r="F44">
        <v>110.74</v>
      </c>
      <c r="G44">
        <v>69.97</v>
      </c>
      <c r="H44">
        <f t="shared" si="0"/>
        <v>1.5826782906960126</v>
      </c>
      <c r="I44">
        <v>21</v>
      </c>
      <c r="J44">
        <v>56.59</v>
      </c>
      <c r="K44">
        <v>66.22</v>
      </c>
      <c r="O44" t="s">
        <v>88</v>
      </c>
      <c r="P44" t="s">
        <v>49</v>
      </c>
      <c r="Q44" t="s">
        <v>13</v>
      </c>
      <c r="R44" t="s">
        <v>222</v>
      </c>
      <c r="S44">
        <v>24</v>
      </c>
      <c r="T44">
        <v>196.87</v>
      </c>
      <c r="U44">
        <v>73.7</v>
      </c>
      <c r="V44">
        <v>21.5</v>
      </c>
      <c r="W44">
        <v>54.45</v>
      </c>
      <c r="X44">
        <v>67.47</v>
      </c>
    </row>
    <row r="45" spans="1:24" x14ac:dyDescent="0.35">
      <c r="A45" t="s">
        <v>91</v>
      </c>
      <c r="B45" t="s">
        <v>49</v>
      </c>
      <c r="C45" t="s">
        <v>13</v>
      </c>
      <c r="D45" t="s">
        <v>87</v>
      </c>
      <c r="E45">
        <v>23.5</v>
      </c>
      <c r="F45">
        <v>104.54</v>
      </c>
      <c r="G45">
        <v>72.459999999999994</v>
      </c>
      <c r="H45">
        <f t="shared" si="0"/>
        <v>1.442727021805134</v>
      </c>
      <c r="I45">
        <v>22</v>
      </c>
      <c r="J45">
        <v>43.68</v>
      </c>
      <c r="K45">
        <v>68.72</v>
      </c>
      <c r="O45" t="s">
        <v>91</v>
      </c>
      <c r="P45" t="s">
        <v>49</v>
      </c>
      <c r="Q45" t="s">
        <v>13</v>
      </c>
      <c r="R45" t="s">
        <v>222</v>
      </c>
      <c r="S45">
        <v>24</v>
      </c>
      <c r="T45">
        <v>212.2</v>
      </c>
      <c r="U45">
        <v>73.7</v>
      </c>
      <c r="V45">
        <v>22</v>
      </c>
      <c r="W45">
        <v>62.83</v>
      </c>
      <c r="X45">
        <v>68.72</v>
      </c>
    </row>
    <row r="46" spans="1:24" x14ac:dyDescent="0.35">
      <c r="A46" t="s">
        <v>97</v>
      </c>
      <c r="B46" t="s">
        <v>56</v>
      </c>
      <c r="C46" t="s">
        <v>13</v>
      </c>
      <c r="D46" t="s">
        <v>87</v>
      </c>
      <c r="E46">
        <v>22</v>
      </c>
      <c r="F46">
        <v>74.42</v>
      </c>
      <c r="G46">
        <v>68.72</v>
      </c>
      <c r="H46">
        <f t="shared" si="0"/>
        <v>1.0829452852153667</v>
      </c>
      <c r="I46">
        <v>23.5</v>
      </c>
      <c r="J46">
        <v>72.930000000000007</v>
      </c>
      <c r="K46">
        <v>72.459999999999994</v>
      </c>
      <c r="O46" t="s">
        <v>97</v>
      </c>
      <c r="P46" t="s">
        <v>56</v>
      </c>
      <c r="Q46" t="s">
        <v>13</v>
      </c>
      <c r="R46" t="s">
        <v>222</v>
      </c>
      <c r="S46">
        <v>24</v>
      </c>
      <c r="T46">
        <v>89.06</v>
      </c>
      <c r="U46">
        <v>73.7</v>
      </c>
      <c r="V46">
        <v>22.5</v>
      </c>
      <c r="W46">
        <v>65.75</v>
      </c>
      <c r="X46">
        <v>69.97</v>
      </c>
    </row>
    <row r="47" spans="1:24" x14ac:dyDescent="0.35">
      <c r="A47" t="s">
        <v>98</v>
      </c>
      <c r="B47" t="s">
        <v>62</v>
      </c>
      <c r="C47" t="s">
        <v>13</v>
      </c>
      <c r="D47" t="s">
        <v>87</v>
      </c>
      <c r="E47">
        <v>23.5</v>
      </c>
      <c r="F47">
        <v>95.44</v>
      </c>
      <c r="G47">
        <v>72.459999999999994</v>
      </c>
      <c r="H47">
        <f t="shared" si="0"/>
        <v>1.317140491305548</v>
      </c>
      <c r="I47">
        <v>23</v>
      </c>
      <c r="J47">
        <v>58.41</v>
      </c>
      <c r="K47">
        <v>71.22</v>
      </c>
      <c r="O47" t="s">
        <v>98</v>
      </c>
      <c r="P47" t="s">
        <v>62</v>
      </c>
      <c r="Q47" t="s">
        <v>13</v>
      </c>
      <c r="R47" t="s">
        <v>222</v>
      </c>
      <c r="S47">
        <v>24</v>
      </c>
      <c r="T47">
        <v>161.27000000000001</v>
      </c>
      <c r="U47">
        <v>73.7</v>
      </c>
      <c r="V47">
        <v>22.5</v>
      </c>
      <c r="W47">
        <v>28.9</v>
      </c>
      <c r="X47">
        <v>58.64</v>
      </c>
    </row>
    <row r="48" spans="1:24" x14ac:dyDescent="0.35">
      <c r="A48" t="s">
        <v>99</v>
      </c>
      <c r="B48" t="s">
        <v>62</v>
      </c>
      <c r="C48" t="s">
        <v>13</v>
      </c>
      <c r="D48" t="s">
        <v>87</v>
      </c>
      <c r="E48">
        <v>22.5</v>
      </c>
      <c r="F48">
        <v>95.76</v>
      </c>
      <c r="G48">
        <v>69.97</v>
      </c>
      <c r="H48">
        <f t="shared" si="0"/>
        <v>1.3685865370873231</v>
      </c>
      <c r="I48">
        <v>21</v>
      </c>
      <c r="J48">
        <v>42.5</v>
      </c>
      <c r="K48">
        <v>66.22</v>
      </c>
      <c r="O48" t="s">
        <v>99</v>
      </c>
      <c r="P48" t="s">
        <v>62</v>
      </c>
      <c r="Q48" t="s">
        <v>13</v>
      </c>
      <c r="R48" t="s">
        <v>222</v>
      </c>
      <c r="S48">
        <v>24</v>
      </c>
      <c r="T48">
        <v>160.06</v>
      </c>
      <c r="U48">
        <v>73.7</v>
      </c>
      <c r="V48">
        <v>22</v>
      </c>
      <c r="W48">
        <v>67.569999999999993</v>
      </c>
      <c r="X48">
        <v>68.72</v>
      </c>
    </row>
    <row r="49" spans="1:24" x14ac:dyDescent="0.35">
      <c r="A49" t="s">
        <v>100</v>
      </c>
      <c r="B49" t="s">
        <v>62</v>
      </c>
      <c r="C49" t="s">
        <v>13</v>
      </c>
      <c r="D49" t="s">
        <v>87</v>
      </c>
      <c r="E49">
        <v>24.5</v>
      </c>
      <c r="F49">
        <v>82.67</v>
      </c>
      <c r="G49">
        <v>74.930000000000007</v>
      </c>
      <c r="H49">
        <f t="shared" si="0"/>
        <v>1.1032964099826503</v>
      </c>
      <c r="I49">
        <v>22.5</v>
      </c>
      <c r="J49">
        <v>54.23</v>
      </c>
      <c r="K49">
        <v>69.97</v>
      </c>
      <c r="O49" t="s">
        <v>100</v>
      </c>
      <c r="P49" t="s">
        <v>62</v>
      </c>
      <c r="Q49" t="s">
        <v>13</v>
      </c>
      <c r="R49" t="s">
        <v>222</v>
      </c>
      <c r="S49">
        <v>24</v>
      </c>
      <c r="T49">
        <v>153.19</v>
      </c>
      <c r="U49">
        <v>73.7</v>
      </c>
      <c r="V49">
        <v>22.5</v>
      </c>
      <c r="W49">
        <v>51.31</v>
      </c>
      <c r="X49">
        <v>68.72</v>
      </c>
    </row>
    <row r="50" spans="1:24" x14ac:dyDescent="0.35">
      <c r="A50" t="s">
        <v>102</v>
      </c>
      <c r="B50" t="s">
        <v>62</v>
      </c>
      <c r="C50" t="s">
        <v>13</v>
      </c>
      <c r="D50" t="s">
        <v>87</v>
      </c>
      <c r="E50">
        <v>33.5</v>
      </c>
      <c r="F50">
        <v>95.9</v>
      </c>
      <c r="G50">
        <v>96.84</v>
      </c>
      <c r="H50">
        <f t="shared" si="0"/>
        <v>0.99029326724494016</v>
      </c>
      <c r="I50">
        <v>33</v>
      </c>
      <c r="J50">
        <v>83.51</v>
      </c>
      <c r="K50">
        <v>95.64</v>
      </c>
      <c r="O50" t="s">
        <v>102</v>
      </c>
      <c r="P50" t="s">
        <v>62</v>
      </c>
      <c r="Q50" t="s">
        <v>13</v>
      </c>
      <c r="R50" t="s">
        <v>222</v>
      </c>
      <c r="S50">
        <v>24</v>
      </c>
      <c r="T50">
        <v>139.47999999999999</v>
      </c>
      <c r="U50">
        <v>73.7</v>
      </c>
      <c r="V50">
        <v>22.5</v>
      </c>
      <c r="W50">
        <v>58.86</v>
      </c>
      <c r="X50">
        <v>68.72</v>
      </c>
    </row>
    <row r="51" spans="1:24" x14ac:dyDescent="0.35">
      <c r="A51" t="s">
        <v>103</v>
      </c>
      <c r="B51" t="s">
        <v>68</v>
      </c>
      <c r="C51" t="s">
        <v>32</v>
      </c>
      <c r="D51" t="s">
        <v>87</v>
      </c>
      <c r="E51">
        <v>23.5</v>
      </c>
      <c r="F51">
        <v>109.78</v>
      </c>
      <c r="G51">
        <v>72.459999999999994</v>
      </c>
      <c r="H51">
        <f t="shared" si="0"/>
        <v>1.5150427822246759</v>
      </c>
      <c r="I51">
        <v>22</v>
      </c>
      <c r="J51">
        <v>67.09</v>
      </c>
      <c r="K51">
        <v>68.72</v>
      </c>
      <c r="O51" t="s">
        <v>103</v>
      </c>
      <c r="P51" t="s">
        <v>68</v>
      </c>
      <c r="Q51" t="s">
        <v>32</v>
      </c>
      <c r="R51" t="s">
        <v>222</v>
      </c>
      <c r="S51">
        <v>23.5</v>
      </c>
      <c r="T51">
        <v>112.67</v>
      </c>
      <c r="U51">
        <v>72.459999999999994</v>
      </c>
      <c r="V51">
        <v>22.5</v>
      </c>
      <c r="W51">
        <v>48.27</v>
      </c>
      <c r="X51">
        <v>67.47</v>
      </c>
    </row>
    <row r="52" spans="1:24" x14ac:dyDescent="0.35">
      <c r="A52" t="s">
        <v>105</v>
      </c>
      <c r="B52" t="s">
        <v>68</v>
      </c>
      <c r="C52" t="s">
        <v>32</v>
      </c>
      <c r="D52" t="s">
        <v>87</v>
      </c>
      <c r="E52">
        <v>24</v>
      </c>
      <c r="F52">
        <v>230.6</v>
      </c>
      <c r="G52">
        <v>73.7</v>
      </c>
      <c r="H52">
        <f t="shared" si="0"/>
        <v>3.1289009497964719</v>
      </c>
      <c r="I52">
        <v>22</v>
      </c>
      <c r="J52">
        <v>55.03</v>
      </c>
      <c r="K52">
        <v>68.72</v>
      </c>
      <c r="O52" t="s">
        <v>105</v>
      </c>
      <c r="P52" t="s">
        <v>68</v>
      </c>
      <c r="Q52" t="s">
        <v>32</v>
      </c>
      <c r="R52" t="s">
        <v>222</v>
      </c>
      <c r="S52">
        <v>24</v>
      </c>
      <c r="T52">
        <v>157.75</v>
      </c>
      <c r="U52">
        <v>73.7</v>
      </c>
      <c r="V52">
        <v>22</v>
      </c>
      <c r="W52">
        <v>55.01</v>
      </c>
      <c r="X52">
        <v>67.47</v>
      </c>
    </row>
    <row r="53" spans="1:24" x14ac:dyDescent="0.35">
      <c r="A53" t="s">
        <v>106</v>
      </c>
      <c r="B53" t="s">
        <v>68</v>
      </c>
      <c r="C53" t="s">
        <v>32</v>
      </c>
      <c r="D53" t="s">
        <v>87</v>
      </c>
      <c r="E53">
        <v>25</v>
      </c>
      <c r="F53">
        <v>142.41999999999999</v>
      </c>
      <c r="G53">
        <v>76.17</v>
      </c>
      <c r="H53">
        <f t="shared" si="0"/>
        <v>1.8697649993435734</v>
      </c>
      <c r="I53">
        <v>24</v>
      </c>
      <c r="J53">
        <v>60.32</v>
      </c>
      <c r="K53">
        <v>73.7</v>
      </c>
      <c r="O53" t="s">
        <v>106</v>
      </c>
      <c r="P53" t="s">
        <v>68</v>
      </c>
      <c r="Q53" t="s">
        <v>32</v>
      </c>
      <c r="R53" t="s">
        <v>222</v>
      </c>
      <c r="S53">
        <v>24</v>
      </c>
      <c r="T53">
        <v>134.83000000000001</v>
      </c>
      <c r="U53">
        <v>73.7</v>
      </c>
      <c r="V53">
        <v>22.5</v>
      </c>
      <c r="W53">
        <v>67.42</v>
      </c>
      <c r="X53">
        <v>68.72</v>
      </c>
    </row>
    <row r="54" spans="1:24" x14ac:dyDescent="0.35">
      <c r="A54" t="s">
        <v>108</v>
      </c>
      <c r="B54" t="s">
        <v>68</v>
      </c>
      <c r="C54" t="s">
        <v>32</v>
      </c>
      <c r="D54" t="s">
        <v>87</v>
      </c>
      <c r="E54">
        <v>24.5</v>
      </c>
      <c r="F54">
        <v>173.24</v>
      </c>
      <c r="G54">
        <v>74.930000000000007</v>
      </c>
      <c r="H54">
        <f t="shared" si="0"/>
        <v>2.3120245562525024</v>
      </c>
      <c r="I54">
        <v>22</v>
      </c>
      <c r="J54">
        <v>41.38</v>
      </c>
      <c r="K54">
        <v>68.72</v>
      </c>
      <c r="O54" t="s">
        <v>108</v>
      </c>
      <c r="P54" t="s">
        <v>68</v>
      </c>
      <c r="Q54" t="s">
        <v>32</v>
      </c>
      <c r="R54" t="s">
        <v>222</v>
      </c>
      <c r="S54">
        <v>24</v>
      </c>
      <c r="T54">
        <v>186.33</v>
      </c>
      <c r="U54">
        <v>73.7</v>
      </c>
      <c r="V54">
        <v>22.5</v>
      </c>
      <c r="W54">
        <v>63.17</v>
      </c>
      <c r="X54">
        <v>71.22</v>
      </c>
    </row>
    <row r="55" spans="1:24" x14ac:dyDescent="0.35">
      <c r="A55" t="s">
        <v>109</v>
      </c>
      <c r="B55" t="s">
        <v>75</v>
      </c>
      <c r="C55" t="s">
        <v>32</v>
      </c>
      <c r="D55" t="s">
        <v>87</v>
      </c>
      <c r="E55">
        <v>24</v>
      </c>
      <c r="F55">
        <v>271.8</v>
      </c>
      <c r="G55">
        <v>73.7</v>
      </c>
      <c r="H55">
        <f t="shared" si="0"/>
        <v>3.6879240162822251</v>
      </c>
      <c r="I55">
        <v>22</v>
      </c>
      <c r="J55">
        <v>63.06</v>
      </c>
      <c r="K55">
        <v>68.72</v>
      </c>
      <c r="O55" t="s">
        <v>109</v>
      </c>
      <c r="P55" t="s">
        <v>75</v>
      </c>
      <c r="Q55" t="s">
        <v>32</v>
      </c>
      <c r="R55" t="s">
        <v>222</v>
      </c>
      <c r="S55">
        <v>24</v>
      </c>
      <c r="T55">
        <v>173.18</v>
      </c>
      <c r="U55">
        <v>73.7</v>
      </c>
      <c r="V55">
        <v>22</v>
      </c>
      <c r="W55">
        <v>58.19</v>
      </c>
      <c r="X55">
        <v>68.72</v>
      </c>
    </row>
    <row r="56" spans="1:24" x14ac:dyDescent="0.35">
      <c r="A56" t="s">
        <v>110</v>
      </c>
      <c r="B56" t="s">
        <v>75</v>
      </c>
      <c r="C56" t="s">
        <v>32</v>
      </c>
      <c r="D56" t="s">
        <v>87</v>
      </c>
      <c r="E56">
        <v>23.5</v>
      </c>
      <c r="F56">
        <v>164.17</v>
      </c>
      <c r="G56">
        <v>72.459999999999994</v>
      </c>
      <c r="H56">
        <f t="shared" si="0"/>
        <v>2.265663814518355</v>
      </c>
      <c r="I56">
        <v>22</v>
      </c>
      <c r="J56">
        <v>68.62</v>
      </c>
      <c r="K56">
        <v>68.72</v>
      </c>
      <c r="O56" t="s">
        <v>110</v>
      </c>
      <c r="P56" t="s">
        <v>75</v>
      </c>
      <c r="Q56" t="s">
        <v>32</v>
      </c>
      <c r="R56" t="s">
        <v>222</v>
      </c>
      <c r="S56">
        <v>24</v>
      </c>
      <c r="T56">
        <v>135.61000000000001</v>
      </c>
      <c r="U56">
        <v>73.7</v>
      </c>
      <c r="V56">
        <v>22</v>
      </c>
      <c r="W56">
        <v>66.540000000000006</v>
      </c>
      <c r="X56">
        <v>69.97</v>
      </c>
    </row>
    <row r="57" spans="1:24" x14ac:dyDescent="0.35">
      <c r="A57" t="s">
        <v>111</v>
      </c>
      <c r="B57" t="s">
        <v>75</v>
      </c>
      <c r="C57" t="s">
        <v>32</v>
      </c>
      <c r="D57" t="s">
        <v>87</v>
      </c>
      <c r="E57">
        <v>23.5</v>
      </c>
      <c r="F57">
        <v>160.84</v>
      </c>
      <c r="G57">
        <v>72.459999999999994</v>
      </c>
      <c r="H57">
        <f t="shared" si="0"/>
        <v>2.2197074247860891</v>
      </c>
      <c r="I57">
        <v>22</v>
      </c>
      <c r="J57">
        <v>60.47</v>
      </c>
      <c r="K57">
        <v>68.72</v>
      </c>
      <c r="O57" t="s">
        <v>111</v>
      </c>
      <c r="P57" t="s">
        <v>75</v>
      </c>
      <c r="Q57" t="s">
        <v>32</v>
      </c>
      <c r="R57" t="s">
        <v>222</v>
      </c>
      <c r="S57">
        <v>24</v>
      </c>
      <c r="T57">
        <v>139.61000000000001</v>
      </c>
      <c r="U57">
        <v>73.7</v>
      </c>
      <c r="V57">
        <v>23</v>
      </c>
      <c r="W57">
        <v>64.13</v>
      </c>
      <c r="X57">
        <v>71.22</v>
      </c>
    </row>
    <row r="58" spans="1:24" x14ac:dyDescent="0.35">
      <c r="A58" t="s">
        <v>112</v>
      </c>
      <c r="B58" t="s">
        <v>75</v>
      </c>
      <c r="C58" t="s">
        <v>32</v>
      </c>
      <c r="D58" t="s">
        <v>87</v>
      </c>
      <c r="E58">
        <v>24</v>
      </c>
      <c r="F58">
        <v>128.61000000000001</v>
      </c>
      <c r="G58">
        <v>73.7</v>
      </c>
      <c r="H58">
        <f t="shared" si="0"/>
        <v>1.7450474898236092</v>
      </c>
      <c r="I58">
        <v>22</v>
      </c>
      <c r="J58">
        <v>39.200000000000003</v>
      </c>
      <c r="K58">
        <v>68.72</v>
      </c>
      <c r="O58" t="s">
        <v>112</v>
      </c>
      <c r="P58" t="s">
        <v>75</v>
      </c>
      <c r="Q58" t="s">
        <v>32</v>
      </c>
      <c r="R58" t="s">
        <v>222</v>
      </c>
      <c r="S58">
        <v>24</v>
      </c>
      <c r="T58">
        <v>112.65</v>
      </c>
      <c r="U58">
        <v>73.7</v>
      </c>
      <c r="V58">
        <v>22</v>
      </c>
      <c r="W58">
        <v>59.65</v>
      </c>
      <c r="X58">
        <v>71.22</v>
      </c>
    </row>
    <row r="59" spans="1:24" x14ac:dyDescent="0.35">
      <c r="A59" t="s">
        <v>113</v>
      </c>
      <c r="B59" t="s">
        <v>75</v>
      </c>
      <c r="C59" t="s">
        <v>32</v>
      </c>
      <c r="D59" t="s">
        <v>87</v>
      </c>
      <c r="E59">
        <v>24</v>
      </c>
      <c r="F59">
        <v>223.33</v>
      </c>
      <c r="G59">
        <v>73.7</v>
      </c>
      <c r="H59">
        <f t="shared" si="0"/>
        <v>3.0302578018995932</v>
      </c>
      <c r="I59">
        <v>21.5</v>
      </c>
      <c r="J59">
        <v>51.45</v>
      </c>
      <c r="K59">
        <v>67.47</v>
      </c>
      <c r="O59" t="s">
        <v>113</v>
      </c>
      <c r="P59" t="s">
        <v>75</v>
      </c>
      <c r="Q59" t="s">
        <v>32</v>
      </c>
      <c r="R59" t="s">
        <v>222</v>
      </c>
      <c r="S59">
        <v>24</v>
      </c>
      <c r="T59">
        <v>166.03</v>
      </c>
      <c r="U59">
        <v>73.7</v>
      </c>
      <c r="V59">
        <v>22</v>
      </c>
      <c r="W59">
        <v>67.22</v>
      </c>
      <c r="X59">
        <v>68.72</v>
      </c>
    </row>
    <row r="60" spans="1:24" x14ac:dyDescent="0.35">
      <c r="A60" t="s">
        <v>114</v>
      </c>
      <c r="B60" t="s">
        <v>81</v>
      </c>
      <c r="C60" t="s">
        <v>32</v>
      </c>
      <c r="D60" t="s">
        <v>87</v>
      </c>
      <c r="E60">
        <v>24</v>
      </c>
      <c r="F60">
        <v>206.05</v>
      </c>
      <c r="G60">
        <v>73.7</v>
      </c>
      <c r="H60">
        <f t="shared" si="0"/>
        <v>2.7957937584803259</v>
      </c>
      <c r="I60">
        <v>22</v>
      </c>
      <c r="J60">
        <v>58.29</v>
      </c>
      <c r="K60">
        <v>68.72</v>
      </c>
      <c r="O60" t="s">
        <v>114</v>
      </c>
      <c r="P60" t="s">
        <v>81</v>
      </c>
      <c r="Q60" t="s">
        <v>32</v>
      </c>
      <c r="R60" t="s">
        <v>222</v>
      </c>
      <c r="S60">
        <v>24</v>
      </c>
      <c r="T60">
        <v>130.58000000000001</v>
      </c>
      <c r="U60">
        <v>73.7</v>
      </c>
      <c r="V60">
        <v>23</v>
      </c>
      <c r="W60">
        <v>57.12</v>
      </c>
      <c r="X60">
        <v>71.22</v>
      </c>
    </row>
    <row r="61" spans="1:24" x14ac:dyDescent="0.35">
      <c r="A61" t="s">
        <v>115</v>
      </c>
      <c r="B61" t="s">
        <v>81</v>
      </c>
      <c r="C61" t="s">
        <v>32</v>
      </c>
      <c r="D61" t="s">
        <v>87</v>
      </c>
      <c r="E61">
        <v>24</v>
      </c>
      <c r="F61">
        <v>195.74</v>
      </c>
      <c r="G61">
        <v>73.7</v>
      </c>
      <c r="H61">
        <f t="shared" si="0"/>
        <v>2.6559023066485752</v>
      </c>
      <c r="I61">
        <v>22</v>
      </c>
      <c r="J61">
        <v>54.84</v>
      </c>
      <c r="K61">
        <v>68.72</v>
      </c>
      <c r="O61" t="s">
        <v>115</v>
      </c>
      <c r="P61" t="s">
        <v>81</v>
      </c>
      <c r="Q61" t="s">
        <v>32</v>
      </c>
      <c r="R61" t="s">
        <v>222</v>
      </c>
      <c r="S61">
        <v>24</v>
      </c>
      <c r="T61">
        <v>149.38</v>
      </c>
      <c r="U61">
        <v>73.7</v>
      </c>
      <c r="V61">
        <v>23</v>
      </c>
      <c r="W61">
        <v>63.21</v>
      </c>
      <c r="X61">
        <v>71.22</v>
      </c>
    </row>
    <row r="62" spans="1:24" x14ac:dyDescent="0.35">
      <c r="A62" t="s">
        <v>116</v>
      </c>
      <c r="B62" t="s">
        <v>81</v>
      </c>
      <c r="C62" t="s">
        <v>32</v>
      </c>
      <c r="D62" t="s">
        <v>87</v>
      </c>
      <c r="E62">
        <v>24</v>
      </c>
      <c r="F62">
        <v>176.27</v>
      </c>
      <c r="G62">
        <v>73.7</v>
      </c>
      <c r="H62">
        <f t="shared" si="0"/>
        <v>2.3917232021709633</v>
      </c>
      <c r="I62">
        <v>22.5</v>
      </c>
      <c r="J62">
        <v>69</v>
      </c>
      <c r="K62">
        <v>69.97</v>
      </c>
      <c r="O62" t="s">
        <v>116</v>
      </c>
      <c r="P62" t="s">
        <v>81</v>
      </c>
      <c r="Q62" t="s">
        <v>32</v>
      </c>
      <c r="R62" t="s">
        <v>222</v>
      </c>
      <c r="S62">
        <v>24</v>
      </c>
      <c r="T62">
        <v>183.07</v>
      </c>
      <c r="U62">
        <v>73.7</v>
      </c>
      <c r="V62">
        <v>22</v>
      </c>
      <c r="W62">
        <v>67.78</v>
      </c>
      <c r="X62">
        <v>69.97</v>
      </c>
    </row>
    <row r="63" spans="1:24" x14ac:dyDescent="0.35">
      <c r="A63" t="s">
        <v>117</v>
      </c>
      <c r="B63" t="s">
        <v>81</v>
      </c>
      <c r="C63" t="s">
        <v>32</v>
      </c>
      <c r="D63" t="s">
        <v>87</v>
      </c>
      <c r="E63">
        <v>23.5</v>
      </c>
      <c r="F63">
        <v>244.58</v>
      </c>
      <c r="G63">
        <v>72.459999999999994</v>
      </c>
      <c r="H63">
        <f t="shared" si="0"/>
        <v>3.3753795197350267</v>
      </c>
      <c r="I63">
        <v>21.5</v>
      </c>
      <c r="J63">
        <v>66.239999999999995</v>
      </c>
      <c r="K63">
        <v>67.47</v>
      </c>
      <c r="O63" t="s">
        <v>117</v>
      </c>
      <c r="P63" t="s">
        <v>81</v>
      </c>
      <c r="Q63" t="s">
        <v>32</v>
      </c>
      <c r="R63" t="s">
        <v>222</v>
      </c>
      <c r="S63">
        <v>24</v>
      </c>
      <c r="T63">
        <v>158.19</v>
      </c>
      <c r="U63">
        <v>73.7</v>
      </c>
      <c r="V63">
        <v>22.5</v>
      </c>
      <c r="W63">
        <v>55.95</v>
      </c>
      <c r="X63">
        <v>69.97</v>
      </c>
    </row>
    <row r="64" spans="1:24" x14ac:dyDescent="0.35">
      <c r="A64" t="s">
        <v>121</v>
      </c>
      <c r="B64" t="s">
        <v>120</v>
      </c>
      <c r="C64" t="s">
        <v>13</v>
      </c>
      <c r="D64" t="s">
        <v>14</v>
      </c>
      <c r="E64">
        <v>21</v>
      </c>
      <c r="F64">
        <v>80.650000000000006</v>
      </c>
      <c r="G64">
        <v>66.22</v>
      </c>
      <c r="H64">
        <f t="shared" si="0"/>
        <v>1.2179099969797644</v>
      </c>
      <c r="I64">
        <v>20</v>
      </c>
      <c r="J64">
        <v>62.77</v>
      </c>
      <c r="K64">
        <v>63.71</v>
      </c>
      <c r="O64" t="s">
        <v>121</v>
      </c>
      <c r="P64" t="s">
        <v>120</v>
      </c>
      <c r="Q64" t="s">
        <v>13</v>
      </c>
      <c r="R64" t="s">
        <v>221</v>
      </c>
      <c r="S64">
        <v>24</v>
      </c>
      <c r="T64">
        <v>105.23</v>
      </c>
      <c r="U64">
        <v>73.7</v>
      </c>
      <c r="V64">
        <v>20.5</v>
      </c>
      <c r="W64">
        <v>61.89</v>
      </c>
      <c r="X64">
        <v>53.5</v>
      </c>
    </row>
    <row r="65" spans="1:24" x14ac:dyDescent="0.35">
      <c r="A65" t="s">
        <v>123</v>
      </c>
      <c r="B65" t="s">
        <v>120</v>
      </c>
      <c r="C65" t="s">
        <v>13</v>
      </c>
      <c r="D65" t="s">
        <v>14</v>
      </c>
      <c r="E65">
        <v>25.5</v>
      </c>
      <c r="F65">
        <v>66.73</v>
      </c>
      <c r="G65">
        <v>77.400000000000006</v>
      </c>
      <c r="H65">
        <f t="shared" si="0"/>
        <v>0.86214470284237721</v>
      </c>
      <c r="I65">
        <v>25</v>
      </c>
      <c r="J65">
        <v>31.4</v>
      </c>
      <c r="K65">
        <v>76.17</v>
      </c>
      <c r="O65" t="s">
        <v>123</v>
      </c>
      <c r="P65" t="s">
        <v>120</v>
      </c>
      <c r="Q65" t="s">
        <v>13</v>
      </c>
      <c r="R65" t="s">
        <v>221</v>
      </c>
      <c r="S65">
        <v>24</v>
      </c>
      <c r="T65">
        <v>80.209999999999994</v>
      </c>
      <c r="U65">
        <v>73.7</v>
      </c>
      <c r="V65">
        <v>25.5</v>
      </c>
      <c r="W65">
        <v>69.02</v>
      </c>
      <c r="X65">
        <v>72.459999999999994</v>
      </c>
    </row>
    <row r="66" spans="1:24" x14ac:dyDescent="0.35">
      <c r="A66" t="s">
        <v>124</v>
      </c>
      <c r="B66" t="s">
        <v>120</v>
      </c>
      <c r="C66" t="s">
        <v>13</v>
      </c>
      <c r="D66" t="s">
        <v>14</v>
      </c>
      <c r="E66">
        <v>23.5</v>
      </c>
      <c r="F66">
        <v>58.27</v>
      </c>
      <c r="G66">
        <v>72.459999999999994</v>
      </c>
      <c r="H66">
        <f t="shared" ref="H66:H129" si="1">F66/G66</f>
        <v>0.80416781672646986</v>
      </c>
      <c r="I66">
        <v>23</v>
      </c>
      <c r="J66">
        <v>44.38</v>
      </c>
      <c r="K66">
        <v>71.22</v>
      </c>
      <c r="O66" t="s">
        <v>124</v>
      </c>
      <c r="P66" t="s">
        <v>120</v>
      </c>
      <c r="Q66" t="s">
        <v>13</v>
      </c>
      <c r="R66" t="s">
        <v>221</v>
      </c>
      <c r="S66">
        <v>24</v>
      </c>
      <c r="T66">
        <v>136.32</v>
      </c>
      <c r="U66">
        <v>73.7</v>
      </c>
      <c r="V66">
        <v>21.5</v>
      </c>
      <c r="W66">
        <v>75.209999999999994</v>
      </c>
      <c r="X66">
        <v>71.22</v>
      </c>
    </row>
    <row r="67" spans="1:24" x14ac:dyDescent="0.35">
      <c r="A67" t="s">
        <v>125</v>
      </c>
      <c r="B67" t="s">
        <v>120</v>
      </c>
      <c r="C67" t="s">
        <v>13</v>
      </c>
      <c r="D67" t="s">
        <v>14</v>
      </c>
      <c r="E67">
        <v>25.5</v>
      </c>
      <c r="F67">
        <v>65.31</v>
      </c>
      <c r="G67">
        <v>77.400000000000006</v>
      </c>
      <c r="H67">
        <f t="shared" si="1"/>
        <v>0.84379844961240302</v>
      </c>
      <c r="I67">
        <v>25</v>
      </c>
      <c r="J67">
        <v>52.99</v>
      </c>
      <c r="K67">
        <v>76.17</v>
      </c>
      <c r="O67" t="s">
        <v>125</v>
      </c>
      <c r="P67" t="s">
        <v>120</v>
      </c>
      <c r="Q67" t="s">
        <v>13</v>
      </c>
      <c r="R67" t="s">
        <v>221</v>
      </c>
      <c r="S67">
        <v>22.5</v>
      </c>
      <c r="T67">
        <v>68.89</v>
      </c>
      <c r="U67">
        <v>69.97</v>
      </c>
      <c r="V67">
        <v>22</v>
      </c>
      <c r="W67">
        <v>64.78</v>
      </c>
      <c r="X67">
        <v>68.72</v>
      </c>
    </row>
    <row r="68" spans="1:24" x14ac:dyDescent="0.35">
      <c r="A68" t="s">
        <v>126</v>
      </c>
      <c r="B68" t="s">
        <v>120</v>
      </c>
      <c r="C68" t="s">
        <v>13</v>
      </c>
      <c r="D68" t="s">
        <v>14</v>
      </c>
      <c r="E68">
        <v>21.5</v>
      </c>
      <c r="F68">
        <v>54.54</v>
      </c>
      <c r="G68">
        <v>67.47</v>
      </c>
      <c r="H68">
        <f t="shared" si="1"/>
        <v>0.80835927078701642</v>
      </c>
      <c r="I68">
        <v>21</v>
      </c>
      <c r="J68">
        <v>48.35</v>
      </c>
      <c r="K68">
        <v>66.22</v>
      </c>
      <c r="O68" t="s">
        <v>126</v>
      </c>
      <c r="P68" t="s">
        <v>120</v>
      </c>
      <c r="Q68" t="s">
        <v>13</v>
      </c>
      <c r="R68" t="s">
        <v>221</v>
      </c>
      <c r="S68">
        <v>24</v>
      </c>
      <c r="T68">
        <v>109.68</v>
      </c>
      <c r="U68">
        <v>73.7</v>
      </c>
      <c r="V68">
        <v>22</v>
      </c>
      <c r="W68">
        <v>60.7</v>
      </c>
      <c r="X68">
        <v>67.47</v>
      </c>
    </row>
    <row r="69" spans="1:24" x14ac:dyDescent="0.35">
      <c r="A69" t="s">
        <v>127</v>
      </c>
      <c r="B69" t="s">
        <v>120</v>
      </c>
      <c r="C69" t="s">
        <v>13</v>
      </c>
      <c r="D69" t="s">
        <v>14</v>
      </c>
      <c r="E69">
        <v>21.5</v>
      </c>
      <c r="F69">
        <v>122.71</v>
      </c>
      <c r="G69">
        <v>67.47</v>
      </c>
      <c r="H69">
        <f t="shared" si="1"/>
        <v>1.8187342522602639</v>
      </c>
      <c r="I69">
        <v>20</v>
      </c>
      <c r="J69">
        <v>45.3</v>
      </c>
      <c r="K69">
        <v>63.71</v>
      </c>
      <c r="O69" t="s">
        <v>127</v>
      </c>
      <c r="P69" t="s">
        <v>120</v>
      </c>
      <c r="Q69" t="s">
        <v>13</v>
      </c>
      <c r="R69" t="s">
        <v>221</v>
      </c>
      <c r="S69">
        <v>24</v>
      </c>
      <c r="T69">
        <v>145.86000000000001</v>
      </c>
      <c r="U69">
        <v>73.7</v>
      </c>
      <c r="V69">
        <v>21</v>
      </c>
      <c r="W69">
        <v>76.290000000000006</v>
      </c>
      <c r="X69">
        <v>76.17</v>
      </c>
    </row>
    <row r="70" spans="1:24" x14ac:dyDescent="0.35">
      <c r="A70" t="s">
        <v>133</v>
      </c>
      <c r="B70" t="s">
        <v>120</v>
      </c>
      <c r="C70" t="s">
        <v>13</v>
      </c>
      <c r="D70" t="s">
        <v>14</v>
      </c>
      <c r="E70">
        <v>22.5</v>
      </c>
      <c r="F70">
        <v>81.819999999999993</v>
      </c>
      <c r="G70">
        <v>69.97</v>
      </c>
      <c r="H70">
        <f t="shared" si="1"/>
        <v>1.1693582964127482</v>
      </c>
      <c r="I70">
        <v>21</v>
      </c>
      <c r="J70">
        <v>72.48</v>
      </c>
      <c r="K70">
        <v>66.22</v>
      </c>
      <c r="O70" t="s">
        <v>133</v>
      </c>
      <c r="P70" t="s">
        <v>120</v>
      </c>
      <c r="Q70" t="s">
        <v>13</v>
      </c>
      <c r="R70" t="s">
        <v>221</v>
      </c>
      <c r="S70">
        <v>24</v>
      </c>
      <c r="T70">
        <v>142.21</v>
      </c>
      <c r="U70">
        <v>73.7</v>
      </c>
      <c r="V70">
        <v>20.5</v>
      </c>
      <c r="W70">
        <v>58.18</v>
      </c>
      <c r="X70">
        <v>69.97</v>
      </c>
    </row>
    <row r="71" spans="1:24" x14ac:dyDescent="0.35">
      <c r="A71" t="s">
        <v>134</v>
      </c>
      <c r="B71" t="s">
        <v>120</v>
      </c>
      <c r="C71" t="s">
        <v>13</v>
      </c>
      <c r="D71" t="s">
        <v>14</v>
      </c>
      <c r="E71">
        <v>22.5</v>
      </c>
      <c r="F71">
        <v>76.459999999999994</v>
      </c>
      <c r="G71">
        <v>69.97</v>
      </c>
      <c r="H71">
        <f t="shared" si="1"/>
        <v>1.092754037444619</v>
      </c>
      <c r="I71">
        <v>22</v>
      </c>
      <c r="J71">
        <v>57.58</v>
      </c>
      <c r="K71">
        <v>68.72</v>
      </c>
      <c r="O71" t="s">
        <v>134</v>
      </c>
      <c r="P71" t="s">
        <v>120</v>
      </c>
      <c r="Q71" t="s">
        <v>13</v>
      </c>
      <c r="R71" t="s">
        <v>221</v>
      </c>
      <c r="S71">
        <v>22.5</v>
      </c>
      <c r="T71">
        <v>96.11</v>
      </c>
      <c r="U71">
        <v>69.97</v>
      </c>
      <c r="V71">
        <v>21.5</v>
      </c>
      <c r="W71">
        <v>63.47</v>
      </c>
      <c r="X71">
        <v>66.22</v>
      </c>
    </row>
    <row r="72" spans="1:24" x14ac:dyDescent="0.35">
      <c r="A72" t="s">
        <v>136</v>
      </c>
      <c r="B72" t="s">
        <v>120</v>
      </c>
      <c r="C72" t="s">
        <v>13</v>
      </c>
      <c r="D72" t="s">
        <v>14</v>
      </c>
      <c r="E72">
        <v>33</v>
      </c>
      <c r="F72">
        <v>76.05</v>
      </c>
      <c r="G72">
        <v>95.64</v>
      </c>
      <c r="H72">
        <f t="shared" si="1"/>
        <v>0.79516938519447922</v>
      </c>
      <c r="I72">
        <v>32.5</v>
      </c>
      <c r="J72">
        <v>53.6</v>
      </c>
      <c r="K72">
        <v>94.43</v>
      </c>
      <c r="O72" t="s">
        <v>136</v>
      </c>
      <c r="P72" t="s">
        <v>120</v>
      </c>
      <c r="Q72" t="s">
        <v>13</v>
      </c>
      <c r="R72" t="s">
        <v>221</v>
      </c>
      <c r="S72">
        <v>24</v>
      </c>
      <c r="T72">
        <v>150.86000000000001</v>
      </c>
      <c r="U72">
        <v>73.7</v>
      </c>
      <c r="V72">
        <v>21.5</v>
      </c>
      <c r="W72">
        <v>57.78</v>
      </c>
      <c r="X72">
        <v>72.459999999999994</v>
      </c>
    </row>
    <row r="73" spans="1:24" x14ac:dyDescent="0.35">
      <c r="A73" t="s">
        <v>137</v>
      </c>
      <c r="B73" t="s">
        <v>120</v>
      </c>
      <c r="C73" t="s">
        <v>13</v>
      </c>
      <c r="D73" t="s">
        <v>14</v>
      </c>
      <c r="E73">
        <v>24</v>
      </c>
      <c r="F73">
        <v>85.11</v>
      </c>
      <c r="G73">
        <v>73.7</v>
      </c>
      <c r="H73">
        <f t="shared" si="1"/>
        <v>1.1548168249660786</v>
      </c>
      <c r="I73">
        <v>23</v>
      </c>
      <c r="J73">
        <v>61.96</v>
      </c>
      <c r="K73">
        <v>71.22</v>
      </c>
      <c r="O73" t="s">
        <v>137</v>
      </c>
      <c r="P73" t="s">
        <v>120</v>
      </c>
      <c r="Q73" t="s">
        <v>13</v>
      </c>
      <c r="R73" t="s">
        <v>221</v>
      </c>
      <c r="S73">
        <v>24</v>
      </c>
      <c r="T73">
        <v>104.83</v>
      </c>
      <c r="U73">
        <v>73.7</v>
      </c>
      <c r="V73">
        <v>23</v>
      </c>
      <c r="W73">
        <v>61.16</v>
      </c>
      <c r="X73">
        <v>85.96</v>
      </c>
    </row>
    <row r="74" spans="1:24" x14ac:dyDescent="0.35">
      <c r="A74" t="s">
        <v>140</v>
      </c>
      <c r="B74" t="s">
        <v>139</v>
      </c>
      <c r="C74" t="s">
        <v>32</v>
      </c>
      <c r="D74" t="s">
        <v>14</v>
      </c>
      <c r="E74">
        <v>24.5</v>
      </c>
      <c r="F74">
        <v>78.709999999999994</v>
      </c>
      <c r="G74">
        <v>74.930000000000007</v>
      </c>
      <c r="H74">
        <f t="shared" si="1"/>
        <v>1.0504470839450151</v>
      </c>
      <c r="I74">
        <v>23.5</v>
      </c>
      <c r="J74">
        <v>75.36</v>
      </c>
      <c r="K74">
        <v>72.459999999999994</v>
      </c>
      <c r="O74" t="s">
        <v>140</v>
      </c>
      <c r="P74" t="s">
        <v>139</v>
      </c>
      <c r="Q74" t="s">
        <v>32</v>
      </c>
      <c r="R74" t="s">
        <v>221</v>
      </c>
      <c r="S74">
        <v>24</v>
      </c>
      <c r="T74">
        <v>115.99</v>
      </c>
      <c r="U74">
        <v>73.7</v>
      </c>
      <c r="V74">
        <v>22</v>
      </c>
      <c r="W74">
        <v>0</v>
      </c>
      <c r="X74">
        <v>0</v>
      </c>
    </row>
    <row r="75" spans="1:24" x14ac:dyDescent="0.35">
      <c r="A75" t="s">
        <v>141</v>
      </c>
      <c r="B75" t="s">
        <v>139</v>
      </c>
      <c r="C75" t="s">
        <v>32</v>
      </c>
      <c r="D75" t="s">
        <v>14</v>
      </c>
      <c r="E75">
        <v>24.5</v>
      </c>
      <c r="F75">
        <v>54.58</v>
      </c>
      <c r="G75">
        <v>74.930000000000007</v>
      </c>
      <c r="H75">
        <f t="shared" si="1"/>
        <v>0.72841318563993052</v>
      </c>
      <c r="I75">
        <v>24</v>
      </c>
      <c r="J75">
        <v>43.01</v>
      </c>
      <c r="K75">
        <v>73.7</v>
      </c>
      <c r="O75" t="s">
        <v>141</v>
      </c>
      <c r="P75" t="s">
        <v>139</v>
      </c>
      <c r="Q75" t="s">
        <v>32</v>
      </c>
      <c r="R75" t="s">
        <v>221</v>
      </c>
      <c r="S75">
        <v>24</v>
      </c>
      <c r="T75">
        <v>134.91999999999999</v>
      </c>
      <c r="U75">
        <v>73.7</v>
      </c>
      <c r="V75">
        <v>21.5</v>
      </c>
      <c r="W75">
        <v>0</v>
      </c>
      <c r="X75">
        <v>0</v>
      </c>
    </row>
    <row r="76" spans="1:24" x14ac:dyDescent="0.35">
      <c r="A76" t="s">
        <v>142</v>
      </c>
      <c r="B76" t="s">
        <v>139</v>
      </c>
      <c r="C76" t="s">
        <v>32</v>
      </c>
      <c r="D76" t="s">
        <v>14</v>
      </c>
      <c r="E76">
        <v>22</v>
      </c>
      <c r="F76">
        <v>70.64</v>
      </c>
      <c r="G76">
        <v>68.72</v>
      </c>
      <c r="H76">
        <f t="shared" si="1"/>
        <v>1.0279394644935973</v>
      </c>
      <c r="I76">
        <v>24.5</v>
      </c>
      <c r="J76">
        <v>75.16</v>
      </c>
      <c r="K76">
        <v>74.930000000000007</v>
      </c>
      <c r="O76" t="s">
        <v>142</v>
      </c>
      <c r="P76" t="s">
        <v>139</v>
      </c>
      <c r="Q76" t="s">
        <v>32</v>
      </c>
      <c r="R76" t="s">
        <v>221</v>
      </c>
      <c r="S76">
        <v>24</v>
      </c>
      <c r="T76">
        <v>104.96</v>
      </c>
      <c r="U76">
        <v>73.7</v>
      </c>
      <c r="V76">
        <v>25</v>
      </c>
      <c r="W76">
        <v>0</v>
      </c>
      <c r="X76">
        <v>0</v>
      </c>
    </row>
    <row r="77" spans="1:24" x14ac:dyDescent="0.35">
      <c r="A77" t="s">
        <v>143</v>
      </c>
      <c r="B77" t="s">
        <v>139</v>
      </c>
      <c r="C77" t="s">
        <v>32</v>
      </c>
      <c r="D77" t="s">
        <v>14</v>
      </c>
      <c r="E77">
        <v>24</v>
      </c>
      <c r="F77">
        <v>89.97</v>
      </c>
      <c r="G77">
        <v>73.7</v>
      </c>
      <c r="H77">
        <f t="shared" si="1"/>
        <v>1.2207598371777475</v>
      </c>
      <c r="I77">
        <v>22</v>
      </c>
      <c r="J77">
        <v>73.77</v>
      </c>
      <c r="K77">
        <v>68.72</v>
      </c>
      <c r="O77" t="s">
        <v>143</v>
      </c>
      <c r="P77" t="s">
        <v>139</v>
      </c>
      <c r="Q77" t="s">
        <v>32</v>
      </c>
      <c r="R77" t="s">
        <v>221</v>
      </c>
      <c r="S77">
        <v>24</v>
      </c>
      <c r="T77">
        <v>129</v>
      </c>
      <c r="U77">
        <v>73.7</v>
      </c>
      <c r="V77">
        <v>21.5</v>
      </c>
      <c r="W77">
        <v>0</v>
      </c>
      <c r="X77">
        <v>0</v>
      </c>
    </row>
    <row r="78" spans="1:24" x14ac:dyDescent="0.35">
      <c r="A78" t="s">
        <v>149</v>
      </c>
      <c r="B78" t="s">
        <v>139</v>
      </c>
      <c r="C78" t="s">
        <v>32</v>
      </c>
      <c r="D78" t="s">
        <v>14</v>
      </c>
      <c r="E78">
        <v>23</v>
      </c>
      <c r="F78">
        <v>68.48</v>
      </c>
      <c r="G78">
        <v>71.22</v>
      </c>
      <c r="H78">
        <f t="shared" si="1"/>
        <v>0.96152766076944685</v>
      </c>
      <c r="I78">
        <v>22.5</v>
      </c>
      <c r="J78">
        <v>53.89</v>
      </c>
      <c r="K78">
        <v>69.97</v>
      </c>
      <c r="O78" t="s">
        <v>149</v>
      </c>
      <c r="P78" t="s">
        <v>139</v>
      </c>
      <c r="Q78" t="s">
        <v>32</v>
      </c>
      <c r="R78" t="s">
        <v>221</v>
      </c>
      <c r="S78">
        <v>24</v>
      </c>
      <c r="T78">
        <v>122.83</v>
      </c>
      <c r="U78">
        <v>73.7</v>
      </c>
      <c r="V78">
        <v>21</v>
      </c>
      <c r="W78">
        <v>66.41</v>
      </c>
      <c r="X78">
        <v>69.97</v>
      </c>
    </row>
    <row r="79" spans="1:24" x14ac:dyDescent="0.35">
      <c r="A79" t="s">
        <v>150</v>
      </c>
      <c r="B79" t="s">
        <v>139</v>
      </c>
      <c r="C79" t="s">
        <v>32</v>
      </c>
      <c r="D79" t="s">
        <v>14</v>
      </c>
      <c r="E79">
        <v>23.5</v>
      </c>
      <c r="F79">
        <v>85.51</v>
      </c>
      <c r="G79">
        <v>72.459999999999994</v>
      </c>
      <c r="H79">
        <f t="shared" si="1"/>
        <v>1.1800993651669889</v>
      </c>
      <c r="I79">
        <v>22.5</v>
      </c>
      <c r="J79">
        <v>55.01</v>
      </c>
      <c r="K79">
        <v>69.97</v>
      </c>
      <c r="O79" t="s">
        <v>150</v>
      </c>
      <c r="P79" t="s">
        <v>139</v>
      </c>
      <c r="Q79" t="s">
        <v>32</v>
      </c>
      <c r="R79" t="s">
        <v>221</v>
      </c>
      <c r="S79">
        <v>24</v>
      </c>
      <c r="T79">
        <v>123.85</v>
      </c>
      <c r="U79">
        <v>73.7</v>
      </c>
      <c r="V79">
        <v>22</v>
      </c>
      <c r="W79">
        <v>67.239999999999995</v>
      </c>
      <c r="X79">
        <v>71.22</v>
      </c>
    </row>
    <row r="80" spans="1:24" x14ac:dyDescent="0.35">
      <c r="A80" t="s">
        <v>151</v>
      </c>
      <c r="B80" t="s">
        <v>139</v>
      </c>
      <c r="C80" t="s">
        <v>32</v>
      </c>
      <c r="D80" t="s">
        <v>14</v>
      </c>
      <c r="E80">
        <v>34.5</v>
      </c>
      <c r="F80">
        <v>89.69</v>
      </c>
      <c r="G80">
        <v>99.24</v>
      </c>
      <c r="H80">
        <f t="shared" si="1"/>
        <v>0.90376864167674331</v>
      </c>
      <c r="I80">
        <v>34</v>
      </c>
      <c r="J80">
        <v>62.21</v>
      </c>
      <c r="K80">
        <v>98.04</v>
      </c>
      <c r="O80" t="s">
        <v>151</v>
      </c>
      <c r="P80" t="s">
        <v>139</v>
      </c>
      <c r="Q80" t="s">
        <v>32</v>
      </c>
      <c r="R80" t="s">
        <v>221</v>
      </c>
      <c r="S80">
        <v>24</v>
      </c>
      <c r="T80">
        <v>78.14</v>
      </c>
      <c r="U80">
        <v>73.7</v>
      </c>
      <c r="V80">
        <v>23.5</v>
      </c>
      <c r="W80">
        <v>50</v>
      </c>
      <c r="X80">
        <v>68.72</v>
      </c>
    </row>
    <row r="81" spans="1:24" x14ac:dyDescent="0.35">
      <c r="A81" t="s">
        <v>153</v>
      </c>
      <c r="B81" t="s">
        <v>154</v>
      </c>
      <c r="C81" t="s">
        <v>13</v>
      </c>
      <c r="D81" t="s">
        <v>14</v>
      </c>
      <c r="E81">
        <v>24</v>
      </c>
      <c r="F81">
        <v>89.85</v>
      </c>
      <c r="G81">
        <v>73.7</v>
      </c>
      <c r="H81">
        <f t="shared" si="1"/>
        <v>1.2191316146540025</v>
      </c>
      <c r="I81">
        <v>22</v>
      </c>
      <c r="J81">
        <v>70.44</v>
      </c>
      <c r="K81">
        <v>68.72</v>
      </c>
      <c r="O81" t="s">
        <v>153</v>
      </c>
      <c r="P81" t="s">
        <v>154</v>
      </c>
      <c r="Q81" t="s">
        <v>13</v>
      </c>
      <c r="R81" t="s">
        <v>221</v>
      </c>
      <c r="S81">
        <v>24</v>
      </c>
      <c r="T81">
        <v>142.77000000000001</v>
      </c>
      <c r="U81">
        <v>73.7</v>
      </c>
      <c r="V81">
        <v>22.5</v>
      </c>
      <c r="W81">
        <v>51.14</v>
      </c>
      <c r="X81">
        <v>68.72</v>
      </c>
    </row>
    <row r="82" spans="1:24" x14ac:dyDescent="0.35">
      <c r="A82" t="s">
        <v>155</v>
      </c>
      <c r="B82" t="s">
        <v>154</v>
      </c>
      <c r="C82" t="s">
        <v>13</v>
      </c>
      <c r="D82" t="s">
        <v>14</v>
      </c>
      <c r="E82">
        <v>24</v>
      </c>
      <c r="F82">
        <v>67.16</v>
      </c>
      <c r="G82">
        <v>73.7</v>
      </c>
      <c r="H82">
        <f t="shared" si="1"/>
        <v>0.91126187245590218</v>
      </c>
      <c r="I82">
        <v>23.5</v>
      </c>
      <c r="J82">
        <v>60.03</v>
      </c>
      <c r="K82">
        <v>72.459999999999994</v>
      </c>
      <c r="O82" t="s">
        <v>155</v>
      </c>
      <c r="P82" t="s">
        <v>154</v>
      </c>
      <c r="Q82" t="s">
        <v>13</v>
      </c>
      <c r="R82" t="s">
        <v>221</v>
      </c>
      <c r="S82">
        <v>24</v>
      </c>
      <c r="T82">
        <v>128.83000000000001</v>
      </c>
      <c r="U82">
        <v>73.7</v>
      </c>
      <c r="V82">
        <v>35</v>
      </c>
      <c r="W82">
        <v>58.52</v>
      </c>
      <c r="X82">
        <v>69.97</v>
      </c>
    </row>
    <row r="83" spans="1:24" x14ac:dyDescent="0.35">
      <c r="A83" t="s">
        <v>156</v>
      </c>
      <c r="B83" t="s">
        <v>154</v>
      </c>
      <c r="C83" t="s">
        <v>13</v>
      </c>
      <c r="D83" t="s">
        <v>14</v>
      </c>
      <c r="E83">
        <v>23</v>
      </c>
      <c r="F83">
        <v>119.38</v>
      </c>
      <c r="G83">
        <v>71.22</v>
      </c>
      <c r="H83">
        <f t="shared" si="1"/>
        <v>1.676214546475709</v>
      </c>
      <c r="I83">
        <v>21</v>
      </c>
      <c r="J83">
        <v>51.37</v>
      </c>
      <c r="K83">
        <v>66.22</v>
      </c>
      <c r="O83" t="s">
        <v>156</v>
      </c>
      <c r="P83" t="s">
        <v>154</v>
      </c>
      <c r="Q83" t="s">
        <v>13</v>
      </c>
      <c r="R83" t="s">
        <v>221</v>
      </c>
      <c r="S83">
        <v>24</v>
      </c>
      <c r="T83">
        <v>142.75</v>
      </c>
      <c r="U83">
        <v>73.7</v>
      </c>
      <c r="V83">
        <v>22.5</v>
      </c>
      <c r="W83">
        <v>68.180000000000007</v>
      </c>
      <c r="X83">
        <v>72.459999999999994</v>
      </c>
    </row>
    <row r="84" spans="1:24" x14ac:dyDescent="0.35">
      <c r="A84" t="s">
        <v>157</v>
      </c>
      <c r="B84" t="s">
        <v>154</v>
      </c>
      <c r="C84" t="s">
        <v>13</v>
      </c>
      <c r="D84" t="s">
        <v>14</v>
      </c>
      <c r="E84">
        <v>24</v>
      </c>
      <c r="F84">
        <v>96.59</v>
      </c>
      <c r="G84">
        <v>73.7</v>
      </c>
      <c r="H84">
        <f t="shared" si="1"/>
        <v>1.310583446404342</v>
      </c>
      <c r="I84">
        <v>23</v>
      </c>
      <c r="J84">
        <v>63.27</v>
      </c>
      <c r="K84">
        <v>71.22</v>
      </c>
      <c r="O84" t="s">
        <v>157</v>
      </c>
      <c r="P84" t="s">
        <v>154</v>
      </c>
      <c r="Q84" t="s">
        <v>13</v>
      </c>
      <c r="R84" t="s">
        <v>221</v>
      </c>
      <c r="S84">
        <v>24</v>
      </c>
      <c r="T84">
        <v>122.29</v>
      </c>
      <c r="U84">
        <v>73.7</v>
      </c>
      <c r="V84">
        <v>22.5</v>
      </c>
      <c r="W84">
        <v>59.65</v>
      </c>
      <c r="X84">
        <v>69.97</v>
      </c>
    </row>
    <row r="85" spans="1:24" x14ac:dyDescent="0.35">
      <c r="A85" t="s">
        <v>158</v>
      </c>
      <c r="B85" t="s">
        <v>154</v>
      </c>
      <c r="C85" t="s">
        <v>13</v>
      </c>
      <c r="D85" t="s">
        <v>14</v>
      </c>
      <c r="E85">
        <v>23</v>
      </c>
      <c r="F85">
        <v>92.56</v>
      </c>
      <c r="G85">
        <v>71.22</v>
      </c>
      <c r="H85">
        <f t="shared" si="1"/>
        <v>1.2996349340073015</v>
      </c>
      <c r="I85">
        <v>21.5</v>
      </c>
      <c r="J85">
        <v>57.5</v>
      </c>
      <c r="K85">
        <v>67.47</v>
      </c>
      <c r="O85" t="s">
        <v>158</v>
      </c>
      <c r="P85" t="s">
        <v>154</v>
      </c>
      <c r="Q85" t="s">
        <v>13</v>
      </c>
      <c r="R85" t="s">
        <v>221</v>
      </c>
      <c r="S85">
        <v>24</v>
      </c>
      <c r="T85">
        <v>134.63</v>
      </c>
      <c r="U85">
        <v>73.7</v>
      </c>
      <c r="V85">
        <v>23</v>
      </c>
      <c r="W85">
        <v>53.94</v>
      </c>
      <c r="X85">
        <v>67.47</v>
      </c>
    </row>
    <row r="86" spans="1:24" x14ac:dyDescent="0.35">
      <c r="A86" t="s">
        <v>159</v>
      </c>
      <c r="B86" t="s">
        <v>154</v>
      </c>
      <c r="C86" t="s">
        <v>13</v>
      </c>
      <c r="D86" t="s">
        <v>14</v>
      </c>
      <c r="E86">
        <v>23.5</v>
      </c>
      <c r="F86">
        <v>106.66</v>
      </c>
      <c r="G86">
        <v>72.459999999999994</v>
      </c>
      <c r="H86">
        <f t="shared" si="1"/>
        <v>1.4719845431962464</v>
      </c>
      <c r="I86">
        <v>21.5</v>
      </c>
      <c r="J86">
        <v>69.13</v>
      </c>
      <c r="K86">
        <v>67.47</v>
      </c>
      <c r="O86" t="s">
        <v>159</v>
      </c>
      <c r="P86" t="s">
        <v>154</v>
      </c>
      <c r="Q86" t="s">
        <v>13</v>
      </c>
      <c r="R86" t="s">
        <v>221</v>
      </c>
      <c r="S86">
        <v>24</v>
      </c>
      <c r="T86">
        <v>123.4</v>
      </c>
      <c r="U86">
        <v>73.7</v>
      </c>
      <c r="V86">
        <v>22.5</v>
      </c>
      <c r="W86">
        <v>26.93</v>
      </c>
      <c r="X86">
        <v>59.91</v>
      </c>
    </row>
    <row r="87" spans="1:24" x14ac:dyDescent="0.35">
      <c r="A87" t="s">
        <v>161</v>
      </c>
      <c r="B87" t="s">
        <v>154</v>
      </c>
      <c r="C87" t="s">
        <v>13</v>
      </c>
      <c r="D87" t="s">
        <v>14</v>
      </c>
      <c r="E87">
        <v>23.5</v>
      </c>
      <c r="F87">
        <v>116.65</v>
      </c>
      <c r="G87">
        <v>72.459999999999994</v>
      </c>
      <c r="H87">
        <f t="shared" si="1"/>
        <v>1.6098537123930448</v>
      </c>
      <c r="I87">
        <v>22</v>
      </c>
      <c r="J87">
        <v>61.76</v>
      </c>
      <c r="K87">
        <v>68.72</v>
      </c>
      <c r="O87" t="s">
        <v>161</v>
      </c>
      <c r="P87" t="s">
        <v>154</v>
      </c>
      <c r="Q87" t="s">
        <v>13</v>
      </c>
      <c r="R87" t="s">
        <v>221</v>
      </c>
      <c r="S87">
        <v>24</v>
      </c>
      <c r="T87">
        <v>116.59</v>
      </c>
      <c r="U87">
        <v>73.7</v>
      </c>
      <c r="V87">
        <v>22.5</v>
      </c>
      <c r="W87">
        <v>62.78</v>
      </c>
      <c r="X87">
        <v>69.97</v>
      </c>
    </row>
    <row r="88" spans="1:24" x14ac:dyDescent="0.35">
      <c r="A88" t="s">
        <v>162</v>
      </c>
      <c r="B88" t="s">
        <v>154</v>
      </c>
      <c r="C88" t="s">
        <v>13</v>
      </c>
      <c r="D88" t="s">
        <v>14</v>
      </c>
      <c r="E88">
        <v>24</v>
      </c>
      <c r="F88">
        <v>94.36</v>
      </c>
      <c r="G88">
        <v>73.7</v>
      </c>
      <c r="H88">
        <f t="shared" si="1"/>
        <v>1.2803256445047488</v>
      </c>
      <c r="I88">
        <v>21.5</v>
      </c>
      <c r="J88">
        <v>53.91</v>
      </c>
      <c r="K88">
        <v>67.47</v>
      </c>
      <c r="O88" t="s">
        <v>162</v>
      </c>
      <c r="P88" t="s">
        <v>154</v>
      </c>
      <c r="Q88" t="s">
        <v>13</v>
      </c>
      <c r="R88" t="s">
        <v>221</v>
      </c>
      <c r="S88">
        <v>24</v>
      </c>
      <c r="T88">
        <v>116.67</v>
      </c>
      <c r="U88">
        <v>73.7</v>
      </c>
      <c r="V88">
        <v>23</v>
      </c>
      <c r="W88">
        <v>54.3</v>
      </c>
      <c r="X88">
        <v>73.7</v>
      </c>
    </row>
    <row r="89" spans="1:24" x14ac:dyDescent="0.35">
      <c r="A89" t="s">
        <v>165</v>
      </c>
      <c r="B89" t="s">
        <v>154</v>
      </c>
      <c r="C89" t="s">
        <v>13</v>
      </c>
      <c r="D89" t="s">
        <v>14</v>
      </c>
      <c r="E89">
        <v>23.5</v>
      </c>
      <c r="F89">
        <v>79.25</v>
      </c>
      <c r="G89">
        <v>72.459999999999994</v>
      </c>
      <c r="H89">
        <f t="shared" si="1"/>
        <v>1.0937068727573835</v>
      </c>
      <c r="I89">
        <v>23</v>
      </c>
      <c r="J89">
        <v>62</v>
      </c>
      <c r="K89">
        <v>71.22</v>
      </c>
      <c r="O89" t="s">
        <v>165</v>
      </c>
      <c r="P89" t="s">
        <v>154</v>
      </c>
      <c r="Q89" t="s">
        <v>13</v>
      </c>
      <c r="R89" t="s">
        <v>221</v>
      </c>
      <c r="S89">
        <v>24</v>
      </c>
      <c r="T89">
        <v>98.74</v>
      </c>
      <c r="U89">
        <v>73.7</v>
      </c>
      <c r="V89">
        <v>23.5</v>
      </c>
      <c r="W89">
        <v>52.71</v>
      </c>
      <c r="X89">
        <v>69.97</v>
      </c>
    </row>
    <row r="90" spans="1:24" x14ac:dyDescent="0.35">
      <c r="A90" t="s">
        <v>167</v>
      </c>
      <c r="B90" t="s">
        <v>154</v>
      </c>
      <c r="C90" t="s">
        <v>13</v>
      </c>
      <c r="D90" t="s">
        <v>14</v>
      </c>
      <c r="E90">
        <v>24</v>
      </c>
      <c r="F90">
        <v>132.41</v>
      </c>
      <c r="G90">
        <v>73.7</v>
      </c>
      <c r="H90">
        <f t="shared" si="1"/>
        <v>1.7966078697421979</v>
      </c>
      <c r="I90">
        <v>22</v>
      </c>
      <c r="J90">
        <v>47.07</v>
      </c>
      <c r="K90">
        <v>68.72</v>
      </c>
      <c r="O90" t="s">
        <v>167</v>
      </c>
      <c r="P90" t="s">
        <v>154</v>
      </c>
      <c r="Q90" t="s">
        <v>13</v>
      </c>
      <c r="R90" t="s">
        <v>221</v>
      </c>
      <c r="S90">
        <v>24</v>
      </c>
      <c r="T90">
        <v>104.4</v>
      </c>
      <c r="U90">
        <v>73.7</v>
      </c>
      <c r="V90">
        <v>23</v>
      </c>
      <c r="W90">
        <v>59.23</v>
      </c>
      <c r="X90">
        <v>62.44</v>
      </c>
    </row>
    <row r="91" spans="1:24" x14ac:dyDescent="0.35">
      <c r="A91" t="s">
        <v>172</v>
      </c>
      <c r="B91" t="s">
        <v>171</v>
      </c>
      <c r="C91" t="s">
        <v>32</v>
      </c>
      <c r="D91" t="s">
        <v>14</v>
      </c>
      <c r="E91">
        <v>24</v>
      </c>
      <c r="F91">
        <v>121.26</v>
      </c>
      <c r="G91">
        <v>73.7</v>
      </c>
      <c r="H91">
        <f t="shared" si="1"/>
        <v>1.6453188602442335</v>
      </c>
      <c r="I91">
        <v>22</v>
      </c>
      <c r="J91">
        <v>63.46</v>
      </c>
      <c r="K91">
        <v>68.72</v>
      </c>
      <c r="O91" t="s">
        <v>172</v>
      </c>
      <c r="P91" t="s">
        <v>171</v>
      </c>
      <c r="Q91" t="s">
        <v>32</v>
      </c>
      <c r="R91" t="s">
        <v>221</v>
      </c>
      <c r="S91">
        <v>24</v>
      </c>
      <c r="T91">
        <v>144.9</v>
      </c>
      <c r="U91">
        <v>73.7</v>
      </c>
      <c r="V91">
        <v>22.5</v>
      </c>
      <c r="W91">
        <v>50.49</v>
      </c>
      <c r="X91">
        <v>67.47</v>
      </c>
    </row>
    <row r="92" spans="1:24" x14ac:dyDescent="0.35">
      <c r="A92" t="s">
        <v>173</v>
      </c>
      <c r="B92" t="s">
        <v>171</v>
      </c>
      <c r="C92" t="s">
        <v>32</v>
      </c>
      <c r="D92" t="s">
        <v>14</v>
      </c>
      <c r="E92">
        <v>24</v>
      </c>
      <c r="F92">
        <v>58.73</v>
      </c>
      <c r="G92">
        <v>73.7</v>
      </c>
      <c r="H92">
        <f t="shared" si="1"/>
        <v>0.79687924016282219</v>
      </c>
      <c r="I92">
        <v>23.5</v>
      </c>
      <c r="J92">
        <v>51.49</v>
      </c>
      <c r="K92">
        <v>72.459999999999994</v>
      </c>
      <c r="O92" t="s">
        <v>173</v>
      </c>
      <c r="P92" t="s">
        <v>171</v>
      </c>
      <c r="Q92" t="s">
        <v>32</v>
      </c>
      <c r="R92" t="s">
        <v>221</v>
      </c>
      <c r="S92">
        <v>23.5</v>
      </c>
      <c r="T92">
        <v>105.23</v>
      </c>
      <c r="U92">
        <v>72.459999999999994</v>
      </c>
      <c r="V92">
        <v>26</v>
      </c>
      <c r="W92">
        <v>55.59</v>
      </c>
      <c r="X92">
        <v>69.97</v>
      </c>
    </row>
    <row r="93" spans="1:24" x14ac:dyDescent="0.35">
      <c r="A93" t="s">
        <v>175</v>
      </c>
      <c r="B93" t="s">
        <v>171</v>
      </c>
      <c r="C93" t="s">
        <v>32</v>
      </c>
      <c r="D93" t="s">
        <v>14</v>
      </c>
      <c r="E93">
        <v>25.5</v>
      </c>
      <c r="F93">
        <v>65.86</v>
      </c>
      <c r="G93">
        <v>77.400000000000006</v>
      </c>
      <c r="H93">
        <f t="shared" si="1"/>
        <v>0.85090439276485785</v>
      </c>
      <c r="I93">
        <v>25</v>
      </c>
      <c r="J93">
        <v>54.11</v>
      </c>
      <c r="K93">
        <v>76.17</v>
      </c>
      <c r="O93" t="s">
        <v>175</v>
      </c>
      <c r="P93" t="s">
        <v>171</v>
      </c>
      <c r="Q93" t="s">
        <v>32</v>
      </c>
      <c r="R93" t="s">
        <v>221</v>
      </c>
      <c r="S93">
        <v>24</v>
      </c>
      <c r="T93">
        <v>111.63</v>
      </c>
      <c r="U93">
        <v>73.7</v>
      </c>
      <c r="V93">
        <v>23</v>
      </c>
      <c r="W93">
        <v>60.93</v>
      </c>
      <c r="X93">
        <v>69.97</v>
      </c>
    </row>
    <row r="94" spans="1:24" x14ac:dyDescent="0.35">
      <c r="A94" t="s">
        <v>176</v>
      </c>
      <c r="B94" t="s">
        <v>171</v>
      </c>
      <c r="C94" t="s">
        <v>32</v>
      </c>
      <c r="D94" t="s">
        <v>14</v>
      </c>
      <c r="E94">
        <v>23.5</v>
      </c>
      <c r="F94">
        <v>108.67</v>
      </c>
      <c r="G94">
        <v>72.459999999999994</v>
      </c>
      <c r="H94">
        <f t="shared" si="1"/>
        <v>1.4997239856472537</v>
      </c>
      <c r="I94">
        <v>16</v>
      </c>
      <c r="J94">
        <v>55.59</v>
      </c>
      <c r="K94">
        <v>53.5</v>
      </c>
      <c r="O94" t="s">
        <v>176</v>
      </c>
      <c r="P94" t="s">
        <v>171</v>
      </c>
      <c r="Q94" t="s">
        <v>32</v>
      </c>
      <c r="R94" t="s">
        <v>221</v>
      </c>
      <c r="S94">
        <v>24</v>
      </c>
      <c r="T94">
        <v>127.66</v>
      </c>
      <c r="U94">
        <v>73.7</v>
      </c>
      <c r="V94">
        <v>22.5</v>
      </c>
      <c r="W94">
        <v>25.95</v>
      </c>
      <c r="X94">
        <v>50.91</v>
      </c>
    </row>
    <row r="95" spans="1:24" x14ac:dyDescent="0.35">
      <c r="A95" t="s">
        <v>177</v>
      </c>
      <c r="B95" t="s">
        <v>171</v>
      </c>
      <c r="C95" t="s">
        <v>32</v>
      </c>
      <c r="D95" t="s">
        <v>14</v>
      </c>
      <c r="E95">
        <v>24</v>
      </c>
      <c r="F95">
        <v>140.66</v>
      </c>
      <c r="G95">
        <v>73.7</v>
      </c>
      <c r="H95">
        <f t="shared" si="1"/>
        <v>1.9085481682496606</v>
      </c>
      <c r="I95">
        <v>22.5</v>
      </c>
      <c r="J95">
        <v>65.16</v>
      </c>
      <c r="K95">
        <v>69.97</v>
      </c>
      <c r="O95" t="s">
        <v>177</v>
      </c>
      <c r="P95" t="s">
        <v>171</v>
      </c>
      <c r="Q95" t="s">
        <v>32</v>
      </c>
      <c r="R95" t="s">
        <v>221</v>
      </c>
      <c r="S95">
        <v>24</v>
      </c>
      <c r="T95">
        <v>96</v>
      </c>
      <c r="U95">
        <v>73.7</v>
      </c>
      <c r="V95">
        <v>23.5</v>
      </c>
      <c r="W95">
        <v>59.81</v>
      </c>
      <c r="X95">
        <v>69.97</v>
      </c>
    </row>
    <row r="96" spans="1:24" x14ac:dyDescent="0.35">
      <c r="A96" t="s">
        <v>181</v>
      </c>
      <c r="B96" t="s">
        <v>171</v>
      </c>
      <c r="C96" t="s">
        <v>32</v>
      </c>
      <c r="D96" t="s">
        <v>14</v>
      </c>
      <c r="E96">
        <v>24</v>
      </c>
      <c r="F96">
        <v>87.64</v>
      </c>
      <c r="G96">
        <v>73.7</v>
      </c>
      <c r="H96">
        <f t="shared" si="1"/>
        <v>1.1891451831750339</v>
      </c>
      <c r="I96">
        <v>23</v>
      </c>
      <c r="J96">
        <v>51.15</v>
      </c>
      <c r="K96">
        <v>71.22</v>
      </c>
      <c r="O96" t="s">
        <v>181</v>
      </c>
      <c r="P96" t="s">
        <v>171</v>
      </c>
      <c r="Q96" t="s">
        <v>32</v>
      </c>
      <c r="R96" t="s">
        <v>221</v>
      </c>
      <c r="S96">
        <v>24</v>
      </c>
      <c r="T96">
        <v>142.49</v>
      </c>
      <c r="U96">
        <v>73.7</v>
      </c>
      <c r="V96">
        <v>22.5</v>
      </c>
      <c r="W96">
        <v>34.31</v>
      </c>
      <c r="X96">
        <v>61.18</v>
      </c>
    </row>
    <row r="97" spans="1:24" x14ac:dyDescent="0.35">
      <c r="A97" t="s">
        <v>182</v>
      </c>
      <c r="B97" t="s">
        <v>171</v>
      </c>
      <c r="C97" t="s">
        <v>32</v>
      </c>
      <c r="D97" t="s">
        <v>14</v>
      </c>
      <c r="E97">
        <v>24.5</v>
      </c>
      <c r="F97">
        <v>126.92</v>
      </c>
      <c r="G97">
        <v>74.930000000000007</v>
      </c>
      <c r="H97">
        <f t="shared" si="1"/>
        <v>1.6938475910850126</v>
      </c>
      <c r="I97">
        <v>23.5</v>
      </c>
      <c r="J97">
        <v>70.23</v>
      </c>
      <c r="K97">
        <v>72.459999999999994</v>
      </c>
      <c r="O97" t="s">
        <v>182</v>
      </c>
      <c r="P97" t="s">
        <v>171</v>
      </c>
      <c r="Q97" t="s">
        <v>32</v>
      </c>
      <c r="R97" t="s">
        <v>221</v>
      </c>
      <c r="S97">
        <v>24</v>
      </c>
      <c r="T97">
        <v>130.80000000000001</v>
      </c>
      <c r="U97">
        <v>73.7</v>
      </c>
      <c r="V97">
        <v>22.5</v>
      </c>
      <c r="W97">
        <v>62.05</v>
      </c>
      <c r="X97">
        <v>69.97</v>
      </c>
    </row>
    <row r="98" spans="1:24" x14ac:dyDescent="0.35">
      <c r="A98" t="s">
        <v>185</v>
      </c>
      <c r="B98" t="s">
        <v>171</v>
      </c>
      <c r="C98" t="s">
        <v>32</v>
      </c>
      <c r="D98" t="s">
        <v>14</v>
      </c>
      <c r="E98">
        <v>23</v>
      </c>
      <c r="F98">
        <v>68.66</v>
      </c>
      <c r="G98">
        <v>71.22</v>
      </c>
      <c r="H98">
        <f t="shared" si="1"/>
        <v>0.96405504071889914</v>
      </c>
      <c r="I98">
        <v>22.5</v>
      </c>
      <c r="J98">
        <v>61.38</v>
      </c>
      <c r="K98">
        <v>69.97</v>
      </c>
      <c r="O98" t="s">
        <v>185</v>
      </c>
      <c r="P98" t="s">
        <v>171</v>
      </c>
      <c r="Q98" t="s">
        <v>32</v>
      </c>
      <c r="R98" t="s">
        <v>221</v>
      </c>
      <c r="S98">
        <v>24</v>
      </c>
      <c r="T98">
        <v>90.46</v>
      </c>
      <c r="U98">
        <v>73.7</v>
      </c>
      <c r="V98">
        <v>23</v>
      </c>
      <c r="W98">
        <v>49.1</v>
      </c>
      <c r="X98">
        <v>68.72</v>
      </c>
    </row>
    <row r="99" spans="1:24" x14ac:dyDescent="0.35">
      <c r="A99" t="s">
        <v>190</v>
      </c>
      <c r="B99" t="s">
        <v>188</v>
      </c>
      <c r="C99" t="s">
        <v>13</v>
      </c>
      <c r="D99" t="s">
        <v>14</v>
      </c>
      <c r="E99">
        <v>24</v>
      </c>
      <c r="F99">
        <v>89.64</v>
      </c>
      <c r="G99">
        <v>73.7</v>
      </c>
      <c r="H99">
        <f t="shared" si="1"/>
        <v>1.216282225237449</v>
      </c>
      <c r="I99">
        <v>22.5</v>
      </c>
      <c r="J99">
        <v>44.98</v>
      </c>
      <c r="K99">
        <v>69.97</v>
      </c>
      <c r="O99" t="s">
        <v>190</v>
      </c>
      <c r="P99" t="s">
        <v>188</v>
      </c>
      <c r="Q99" t="s">
        <v>13</v>
      </c>
      <c r="R99" t="s">
        <v>221</v>
      </c>
      <c r="S99">
        <v>24</v>
      </c>
      <c r="T99">
        <v>110.07</v>
      </c>
      <c r="U99">
        <v>73.7</v>
      </c>
      <c r="V99">
        <v>23</v>
      </c>
      <c r="W99">
        <v>63.67</v>
      </c>
      <c r="X99">
        <v>69.97</v>
      </c>
    </row>
    <row r="100" spans="1:24" x14ac:dyDescent="0.35">
      <c r="A100" t="s">
        <v>191</v>
      </c>
      <c r="B100" t="s">
        <v>188</v>
      </c>
      <c r="C100" t="s">
        <v>13</v>
      </c>
      <c r="D100" t="s">
        <v>14</v>
      </c>
      <c r="E100">
        <v>23.5</v>
      </c>
      <c r="F100">
        <v>65.16</v>
      </c>
      <c r="G100">
        <v>72.459999999999994</v>
      </c>
      <c r="H100">
        <f t="shared" si="1"/>
        <v>0.89925476124758486</v>
      </c>
      <c r="I100">
        <v>23</v>
      </c>
      <c r="J100">
        <v>57.49</v>
      </c>
      <c r="K100">
        <v>71.22</v>
      </c>
      <c r="O100" t="s">
        <v>191</v>
      </c>
      <c r="P100" t="s">
        <v>188</v>
      </c>
      <c r="Q100" t="s">
        <v>13</v>
      </c>
      <c r="R100" t="s">
        <v>221</v>
      </c>
      <c r="S100">
        <v>24</v>
      </c>
      <c r="T100">
        <v>85.87</v>
      </c>
      <c r="U100">
        <v>73.7</v>
      </c>
      <c r="V100">
        <v>25</v>
      </c>
      <c r="W100">
        <v>64.599999999999994</v>
      </c>
      <c r="X100">
        <v>68.72</v>
      </c>
    </row>
    <row r="101" spans="1:24" x14ac:dyDescent="0.35">
      <c r="A101" t="s">
        <v>192</v>
      </c>
      <c r="B101" t="s">
        <v>188</v>
      </c>
      <c r="C101" t="s">
        <v>13</v>
      </c>
      <c r="D101" t="s">
        <v>14</v>
      </c>
      <c r="E101">
        <v>24</v>
      </c>
      <c r="F101">
        <v>61.31</v>
      </c>
      <c r="G101">
        <v>73.7</v>
      </c>
      <c r="H101">
        <f t="shared" si="1"/>
        <v>0.83188602442333781</v>
      </c>
      <c r="I101">
        <v>23.5</v>
      </c>
      <c r="J101">
        <v>56.65</v>
      </c>
      <c r="K101">
        <v>72.459999999999994</v>
      </c>
      <c r="O101" t="s">
        <v>192</v>
      </c>
      <c r="P101" t="s">
        <v>188</v>
      </c>
      <c r="Q101" t="s">
        <v>13</v>
      </c>
      <c r="R101" t="s">
        <v>221</v>
      </c>
      <c r="S101">
        <v>24</v>
      </c>
      <c r="T101">
        <v>92.91</v>
      </c>
      <c r="U101">
        <v>73.7</v>
      </c>
      <c r="V101">
        <v>23</v>
      </c>
      <c r="W101">
        <v>69.53</v>
      </c>
      <c r="X101">
        <v>71.22</v>
      </c>
    </row>
    <row r="102" spans="1:24" x14ac:dyDescent="0.35">
      <c r="A102" t="s">
        <v>194</v>
      </c>
      <c r="B102" t="s">
        <v>188</v>
      </c>
      <c r="C102" t="s">
        <v>13</v>
      </c>
      <c r="D102" t="s">
        <v>14</v>
      </c>
      <c r="E102">
        <v>24.5</v>
      </c>
      <c r="F102">
        <v>79.42</v>
      </c>
      <c r="G102">
        <v>74.930000000000007</v>
      </c>
      <c r="H102">
        <f t="shared" si="1"/>
        <v>1.0599225944214599</v>
      </c>
      <c r="I102">
        <v>24</v>
      </c>
      <c r="J102">
        <v>67.5</v>
      </c>
      <c r="K102">
        <v>73.7</v>
      </c>
      <c r="O102" t="s">
        <v>194</v>
      </c>
      <c r="P102" t="s">
        <v>188</v>
      </c>
      <c r="Q102" t="s">
        <v>13</v>
      </c>
      <c r="R102" t="s">
        <v>221</v>
      </c>
      <c r="S102">
        <v>24</v>
      </c>
      <c r="T102">
        <v>66.2</v>
      </c>
      <c r="U102">
        <v>73.7</v>
      </c>
      <c r="V102">
        <v>23.5</v>
      </c>
      <c r="W102">
        <v>72.13</v>
      </c>
      <c r="X102">
        <v>72.459999999999994</v>
      </c>
    </row>
    <row r="103" spans="1:24" x14ac:dyDescent="0.35">
      <c r="A103" t="s">
        <v>196</v>
      </c>
      <c r="B103" t="s">
        <v>188</v>
      </c>
      <c r="C103" t="s">
        <v>13</v>
      </c>
      <c r="D103" t="s">
        <v>14</v>
      </c>
      <c r="E103">
        <v>23</v>
      </c>
      <c r="F103">
        <v>94.63</v>
      </c>
      <c r="G103">
        <v>71.22</v>
      </c>
      <c r="H103">
        <f t="shared" si="1"/>
        <v>1.3286998034260038</v>
      </c>
      <c r="I103">
        <v>21.5</v>
      </c>
      <c r="J103">
        <v>45.2</v>
      </c>
      <c r="K103">
        <v>67.47</v>
      </c>
      <c r="O103" t="s">
        <v>196</v>
      </c>
      <c r="P103" t="s">
        <v>188</v>
      </c>
      <c r="Q103" t="s">
        <v>13</v>
      </c>
      <c r="R103" t="s">
        <v>221</v>
      </c>
      <c r="S103">
        <v>24</v>
      </c>
      <c r="T103">
        <v>90.51</v>
      </c>
      <c r="U103">
        <v>73.7</v>
      </c>
      <c r="V103">
        <v>22.5</v>
      </c>
      <c r="W103">
        <v>68.28</v>
      </c>
      <c r="X103">
        <v>72.459999999999994</v>
      </c>
    </row>
    <row r="104" spans="1:24" x14ac:dyDescent="0.35">
      <c r="A104" t="s">
        <v>198</v>
      </c>
      <c r="B104" t="s">
        <v>188</v>
      </c>
      <c r="C104" t="s">
        <v>13</v>
      </c>
      <c r="D104" t="s">
        <v>14</v>
      </c>
      <c r="E104">
        <v>24</v>
      </c>
      <c r="F104">
        <v>160.22</v>
      </c>
      <c r="G104">
        <v>73.7</v>
      </c>
      <c r="H104">
        <f t="shared" si="1"/>
        <v>2.1739484396200814</v>
      </c>
      <c r="I104">
        <v>22.5</v>
      </c>
      <c r="J104">
        <v>47.99</v>
      </c>
      <c r="K104">
        <v>69.97</v>
      </c>
      <c r="O104" t="s">
        <v>198</v>
      </c>
      <c r="P104" t="s">
        <v>188</v>
      </c>
      <c r="Q104" t="s">
        <v>13</v>
      </c>
      <c r="R104" t="s">
        <v>221</v>
      </c>
      <c r="S104">
        <v>24</v>
      </c>
      <c r="T104">
        <v>106.41</v>
      </c>
      <c r="U104">
        <v>73.7</v>
      </c>
      <c r="V104">
        <v>23</v>
      </c>
      <c r="W104">
        <v>52.58</v>
      </c>
      <c r="X104">
        <v>69.97</v>
      </c>
    </row>
    <row r="105" spans="1:24" x14ac:dyDescent="0.35">
      <c r="A105" t="s">
        <v>199</v>
      </c>
      <c r="B105" t="s">
        <v>188</v>
      </c>
      <c r="C105" t="s">
        <v>13</v>
      </c>
      <c r="D105" t="s">
        <v>14</v>
      </c>
      <c r="E105">
        <v>24</v>
      </c>
      <c r="F105">
        <v>110.51</v>
      </c>
      <c r="G105">
        <v>73.7</v>
      </c>
      <c r="H105">
        <f t="shared" si="1"/>
        <v>1.4994572591587516</v>
      </c>
      <c r="I105">
        <v>22</v>
      </c>
      <c r="J105">
        <v>55.73</v>
      </c>
      <c r="K105">
        <v>68.72</v>
      </c>
      <c r="O105" t="s">
        <v>199</v>
      </c>
      <c r="P105" t="s">
        <v>188</v>
      </c>
      <c r="Q105" t="s">
        <v>13</v>
      </c>
      <c r="R105" t="s">
        <v>221</v>
      </c>
      <c r="S105">
        <v>24</v>
      </c>
      <c r="T105">
        <v>100.62</v>
      </c>
      <c r="U105">
        <v>73.7</v>
      </c>
      <c r="V105">
        <v>25.5</v>
      </c>
      <c r="W105">
        <v>0</v>
      </c>
      <c r="X105">
        <v>0</v>
      </c>
    </row>
    <row r="106" spans="1:24" x14ac:dyDescent="0.35">
      <c r="A106" t="s">
        <v>202</v>
      </c>
      <c r="B106" t="s">
        <v>188</v>
      </c>
      <c r="C106" t="s">
        <v>13</v>
      </c>
      <c r="D106" t="s">
        <v>14</v>
      </c>
      <c r="E106">
        <v>23.5</v>
      </c>
      <c r="F106">
        <v>78.11</v>
      </c>
      <c r="G106">
        <v>72.459999999999994</v>
      </c>
      <c r="H106">
        <f t="shared" si="1"/>
        <v>1.0779740546508418</v>
      </c>
      <c r="I106">
        <v>23</v>
      </c>
      <c r="J106">
        <v>66</v>
      </c>
      <c r="K106">
        <v>71.22</v>
      </c>
      <c r="O106" t="s">
        <v>202</v>
      </c>
      <c r="P106" t="s">
        <v>188</v>
      </c>
      <c r="Q106" t="s">
        <v>13</v>
      </c>
      <c r="R106" t="s">
        <v>221</v>
      </c>
      <c r="S106">
        <v>24</v>
      </c>
      <c r="T106">
        <v>101.18</v>
      </c>
      <c r="U106">
        <v>73.7</v>
      </c>
      <c r="V106">
        <v>23.5</v>
      </c>
      <c r="W106">
        <v>53.41</v>
      </c>
      <c r="X106">
        <v>69.97</v>
      </c>
    </row>
    <row r="107" spans="1:24" x14ac:dyDescent="0.35">
      <c r="A107" t="s">
        <v>203</v>
      </c>
      <c r="B107" t="s">
        <v>188</v>
      </c>
      <c r="C107" t="s">
        <v>13</v>
      </c>
      <c r="D107" t="s">
        <v>14</v>
      </c>
      <c r="E107">
        <v>24</v>
      </c>
      <c r="F107">
        <v>90.22</v>
      </c>
      <c r="G107">
        <v>73.7</v>
      </c>
      <c r="H107">
        <f t="shared" si="1"/>
        <v>1.2241519674355494</v>
      </c>
      <c r="I107">
        <v>22.5</v>
      </c>
      <c r="J107">
        <v>52.48</v>
      </c>
      <c r="K107">
        <v>69.97</v>
      </c>
      <c r="O107" t="s">
        <v>203</v>
      </c>
      <c r="P107" t="s">
        <v>188</v>
      </c>
      <c r="Q107" t="s">
        <v>13</v>
      </c>
      <c r="R107" t="s">
        <v>221</v>
      </c>
      <c r="S107">
        <v>24</v>
      </c>
      <c r="T107">
        <v>84.02</v>
      </c>
      <c r="U107">
        <v>73.7</v>
      </c>
      <c r="V107">
        <v>23</v>
      </c>
      <c r="W107">
        <v>61.41</v>
      </c>
      <c r="X107">
        <v>68.72</v>
      </c>
    </row>
    <row r="108" spans="1:24" x14ac:dyDescent="0.35">
      <c r="A108" t="s">
        <v>206</v>
      </c>
      <c r="B108" t="s">
        <v>205</v>
      </c>
      <c r="C108" t="s">
        <v>32</v>
      </c>
      <c r="D108" t="s">
        <v>14</v>
      </c>
      <c r="E108">
        <v>16.5</v>
      </c>
      <c r="F108">
        <v>40.36</v>
      </c>
      <c r="G108">
        <v>54.79</v>
      </c>
      <c r="H108">
        <f t="shared" si="1"/>
        <v>0.7366307720386932</v>
      </c>
      <c r="I108">
        <v>16</v>
      </c>
      <c r="J108">
        <v>33.56</v>
      </c>
      <c r="K108">
        <v>53.5</v>
      </c>
      <c r="O108" t="s">
        <v>206</v>
      </c>
      <c r="P108" t="s">
        <v>205</v>
      </c>
      <c r="Q108" t="s">
        <v>32</v>
      </c>
      <c r="R108" t="s">
        <v>221</v>
      </c>
      <c r="S108">
        <v>24</v>
      </c>
      <c r="T108">
        <v>98.28</v>
      </c>
      <c r="U108">
        <v>73.7</v>
      </c>
      <c r="V108">
        <v>23.5</v>
      </c>
      <c r="W108">
        <v>74.87</v>
      </c>
      <c r="X108">
        <v>96.84</v>
      </c>
    </row>
    <row r="109" spans="1:24" x14ac:dyDescent="0.35">
      <c r="A109" t="s">
        <v>208</v>
      </c>
      <c r="B109" t="s">
        <v>205</v>
      </c>
      <c r="C109" t="s">
        <v>32</v>
      </c>
      <c r="D109" t="s">
        <v>14</v>
      </c>
      <c r="E109">
        <v>24.5</v>
      </c>
      <c r="F109">
        <v>99.35</v>
      </c>
      <c r="G109">
        <v>74.930000000000007</v>
      </c>
      <c r="H109">
        <f t="shared" si="1"/>
        <v>1.325904177232083</v>
      </c>
      <c r="I109">
        <v>24</v>
      </c>
      <c r="J109">
        <v>54.58</v>
      </c>
      <c r="K109">
        <v>73.7</v>
      </c>
      <c r="O109" t="s">
        <v>208</v>
      </c>
      <c r="P109" t="s">
        <v>205</v>
      </c>
      <c r="Q109" t="s">
        <v>32</v>
      </c>
      <c r="R109" t="s">
        <v>221</v>
      </c>
      <c r="S109">
        <v>24</v>
      </c>
      <c r="T109">
        <v>106.57</v>
      </c>
      <c r="U109">
        <v>73.7</v>
      </c>
      <c r="V109">
        <v>23</v>
      </c>
      <c r="W109">
        <v>56.06</v>
      </c>
      <c r="X109">
        <v>68.72</v>
      </c>
    </row>
    <row r="110" spans="1:24" x14ac:dyDescent="0.35">
      <c r="A110" t="s">
        <v>210</v>
      </c>
      <c r="B110" t="s">
        <v>205</v>
      </c>
      <c r="C110" t="s">
        <v>32</v>
      </c>
      <c r="D110" t="s">
        <v>14</v>
      </c>
      <c r="E110">
        <v>24</v>
      </c>
      <c r="F110">
        <v>98.28</v>
      </c>
      <c r="G110">
        <v>73.7</v>
      </c>
      <c r="H110">
        <f t="shared" si="1"/>
        <v>1.3335142469470826</v>
      </c>
      <c r="I110">
        <v>22.5</v>
      </c>
      <c r="J110">
        <v>64.17</v>
      </c>
      <c r="K110">
        <v>69.97</v>
      </c>
      <c r="O110" t="s">
        <v>210</v>
      </c>
      <c r="P110" t="s">
        <v>205</v>
      </c>
      <c r="Q110" t="s">
        <v>32</v>
      </c>
      <c r="R110" t="s">
        <v>221</v>
      </c>
      <c r="S110">
        <v>24</v>
      </c>
      <c r="T110">
        <v>95.97</v>
      </c>
      <c r="U110">
        <v>73.7</v>
      </c>
      <c r="V110">
        <v>23.5</v>
      </c>
      <c r="W110">
        <v>59.65</v>
      </c>
      <c r="X110">
        <v>69.97</v>
      </c>
    </row>
    <row r="111" spans="1:24" x14ac:dyDescent="0.35">
      <c r="A111" t="s">
        <v>216</v>
      </c>
      <c r="B111" t="s">
        <v>205</v>
      </c>
      <c r="C111" t="s">
        <v>32</v>
      </c>
      <c r="D111" t="s">
        <v>14</v>
      </c>
      <c r="E111">
        <v>23.5</v>
      </c>
      <c r="F111">
        <v>73.39</v>
      </c>
      <c r="G111">
        <v>72.459999999999994</v>
      </c>
      <c r="H111">
        <f t="shared" si="1"/>
        <v>1.0128346674027051</v>
      </c>
      <c r="I111">
        <v>23</v>
      </c>
      <c r="J111">
        <v>52.27</v>
      </c>
      <c r="K111">
        <v>71.22</v>
      </c>
      <c r="O111" t="s">
        <v>216</v>
      </c>
      <c r="P111" t="s">
        <v>205</v>
      </c>
      <c r="Q111" t="s">
        <v>32</v>
      </c>
      <c r="R111" t="s">
        <v>221</v>
      </c>
      <c r="S111">
        <v>24.5</v>
      </c>
      <c r="T111">
        <v>101.37</v>
      </c>
      <c r="U111">
        <v>74.930000000000007</v>
      </c>
      <c r="V111">
        <v>23</v>
      </c>
      <c r="W111">
        <v>69.27</v>
      </c>
      <c r="X111">
        <v>71.22</v>
      </c>
    </row>
    <row r="112" spans="1:24" x14ac:dyDescent="0.35">
      <c r="A112" t="s">
        <v>218</v>
      </c>
      <c r="B112" t="s">
        <v>205</v>
      </c>
      <c r="C112" t="s">
        <v>32</v>
      </c>
      <c r="D112" t="s">
        <v>14</v>
      </c>
      <c r="E112">
        <v>24</v>
      </c>
      <c r="F112">
        <v>100.51</v>
      </c>
      <c r="G112">
        <v>73.7</v>
      </c>
      <c r="H112">
        <f t="shared" si="1"/>
        <v>1.3637720488466758</v>
      </c>
      <c r="I112">
        <v>23</v>
      </c>
      <c r="J112">
        <v>43.28</v>
      </c>
      <c r="K112">
        <v>71.22</v>
      </c>
      <c r="O112" t="s">
        <v>218</v>
      </c>
      <c r="P112" t="s">
        <v>205</v>
      </c>
      <c r="Q112" t="s">
        <v>32</v>
      </c>
      <c r="R112" t="s">
        <v>221</v>
      </c>
      <c r="S112">
        <v>24</v>
      </c>
      <c r="T112">
        <v>102.47</v>
      </c>
      <c r="U112">
        <v>73.7</v>
      </c>
      <c r="V112">
        <v>22</v>
      </c>
      <c r="W112">
        <v>51.38</v>
      </c>
      <c r="X112">
        <v>63.71</v>
      </c>
    </row>
    <row r="113" spans="1:24" x14ac:dyDescent="0.35">
      <c r="A113" t="s">
        <v>228</v>
      </c>
      <c r="B113" t="s">
        <v>188</v>
      </c>
      <c r="C113" t="s">
        <v>13</v>
      </c>
      <c r="D113" t="s">
        <v>87</v>
      </c>
      <c r="E113">
        <v>24</v>
      </c>
      <c r="F113">
        <v>93.42</v>
      </c>
      <c r="G113">
        <v>73.7</v>
      </c>
      <c r="H113">
        <f t="shared" si="1"/>
        <v>1.2675712347354138</v>
      </c>
      <c r="I113">
        <v>23</v>
      </c>
      <c r="J113">
        <v>61.16</v>
      </c>
      <c r="K113">
        <v>71.22</v>
      </c>
      <c r="O113" t="s">
        <v>228</v>
      </c>
      <c r="P113" t="s">
        <v>188</v>
      </c>
      <c r="Q113" t="s">
        <v>13</v>
      </c>
      <c r="R113" t="s">
        <v>222</v>
      </c>
      <c r="S113">
        <v>24.5</v>
      </c>
      <c r="T113">
        <v>101.72</v>
      </c>
      <c r="U113">
        <v>74.930000000000007</v>
      </c>
      <c r="V113">
        <v>23.5</v>
      </c>
      <c r="W113">
        <v>55.33</v>
      </c>
      <c r="X113">
        <v>67.47</v>
      </c>
    </row>
    <row r="114" spans="1:24" x14ac:dyDescent="0.35">
      <c r="A114" t="s">
        <v>230</v>
      </c>
      <c r="B114" t="s">
        <v>188</v>
      </c>
      <c r="C114" t="s">
        <v>13</v>
      </c>
      <c r="D114" t="s">
        <v>87</v>
      </c>
      <c r="E114">
        <v>22.5</v>
      </c>
      <c r="F114">
        <v>73.900000000000006</v>
      </c>
      <c r="G114">
        <v>69.97</v>
      </c>
      <c r="H114">
        <f t="shared" si="1"/>
        <v>1.0561669286837216</v>
      </c>
      <c r="I114">
        <v>23.5</v>
      </c>
      <c r="J114">
        <v>73.87</v>
      </c>
      <c r="K114">
        <v>72.459999999999994</v>
      </c>
      <c r="O114" t="s">
        <v>230</v>
      </c>
      <c r="P114" t="s">
        <v>188</v>
      </c>
      <c r="Q114" t="s">
        <v>13</v>
      </c>
      <c r="R114" t="s">
        <v>222</v>
      </c>
      <c r="S114">
        <v>24</v>
      </c>
      <c r="T114">
        <v>78.540000000000006</v>
      </c>
      <c r="U114">
        <v>73.7</v>
      </c>
      <c r="V114">
        <v>23.5</v>
      </c>
      <c r="W114">
        <v>56.23</v>
      </c>
      <c r="X114">
        <v>71.22</v>
      </c>
    </row>
    <row r="115" spans="1:24" x14ac:dyDescent="0.35">
      <c r="A115" t="s">
        <v>231</v>
      </c>
      <c r="B115" t="s">
        <v>188</v>
      </c>
      <c r="C115" t="s">
        <v>13</v>
      </c>
      <c r="D115" t="s">
        <v>87</v>
      </c>
      <c r="E115">
        <v>24</v>
      </c>
      <c r="F115">
        <v>64</v>
      </c>
      <c r="G115">
        <v>73.7</v>
      </c>
      <c r="H115">
        <f t="shared" si="1"/>
        <v>0.86838534599728623</v>
      </c>
      <c r="I115">
        <v>23.5</v>
      </c>
      <c r="J115">
        <v>56.02</v>
      </c>
      <c r="K115">
        <v>72.459999999999994</v>
      </c>
      <c r="O115" t="s">
        <v>231</v>
      </c>
      <c r="P115" t="s">
        <v>188</v>
      </c>
      <c r="Q115" t="s">
        <v>13</v>
      </c>
      <c r="R115" t="s">
        <v>222</v>
      </c>
      <c r="S115">
        <v>24</v>
      </c>
      <c r="T115">
        <v>107.06</v>
      </c>
      <c r="U115">
        <v>73.7</v>
      </c>
      <c r="V115">
        <v>25.5</v>
      </c>
      <c r="W115">
        <v>57.98</v>
      </c>
      <c r="X115">
        <v>66.22</v>
      </c>
    </row>
    <row r="116" spans="1:24" x14ac:dyDescent="0.35">
      <c r="A116" t="s">
        <v>233</v>
      </c>
      <c r="B116" t="s">
        <v>188</v>
      </c>
      <c r="C116" t="s">
        <v>13</v>
      </c>
      <c r="D116" t="s">
        <v>87</v>
      </c>
      <c r="E116">
        <v>23</v>
      </c>
      <c r="F116">
        <v>73.17</v>
      </c>
      <c r="G116">
        <v>71.22</v>
      </c>
      <c r="H116">
        <f t="shared" si="1"/>
        <v>1.027379949452401</v>
      </c>
      <c r="I116">
        <v>22.5</v>
      </c>
      <c r="J116">
        <v>38.1</v>
      </c>
      <c r="K116">
        <v>69.97</v>
      </c>
      <c r="O116" t="s">
        <v>233</v>
      </c>
      <c r="P116" t="s">
        <v>188</v>
      </c>
      <c r="Q116" t="s">
        <v>13</v>
      </c>
      <c r="R116" t="s">
        <v>222</v>
      </c>
      <c r="S116">
        <v>24</v>
      </c>
      <c r="T116">
        <v>114.85</v>
      </c>
      <c r="U116">
        <v>73.7</v>
      </c>
      <c r="V116">
        <v>23</v>
      </c>
      <c r="W116">
        <v>57.2</v>
      </c>
      <c r="X116">
        <v>67.47</v>
      </c>
    </row>
    <row r="117" spans="1:24" x14ac:dyDescent="0.35">
      <c r="A117" t="s">
        <v>236</v>
      </c>
      <c r="B117" t="s">
        <v>188</v>
      </c>
      <c r="C117" t="s">
        <v>13</v>
      </c>
      <c r="D117" t="s">
        <v>87</v>
      </c>
      <c r="E117">
        <v>23.5</v>
      </c>
      <c r="F117">
        <v>87.22</v>
      </c>
      <c r="G117">
        <v>72.459999999999994</v>
      </c>
      <c r="H117">
        <f t="shared" si="1"/>
        <v>1.2036985923268011</v>
      </c>
      <c r="I117">
        <v>23</v>
      </c>
      <c r="J117">
        <v>58.11</v>
      </c>
      <c r="K117">
        <v>71.22</v>
      </c>
      <c r="O117" t="s">
        <v>236</v>
      </c>
      <c r="P117" t="s">
        <v>188</v>
      </c>
      <c r="Q117" t="s">
        <v>13</v>
      </c>
      <c r="R117" t="s">
        <v>222</v>
      </c>
      <c r="S117">
        <v>24</v>
      </c>
      <c r="T117">
        <v>123.27</v>
      </c>
      <c r="U117">
        <v>73.7</v>
      </c>
      <c r="V117">
        <v>23</v>
      </c>
      <c r="W117">
        <v>63.37</v>
      </c>
      <c r="X117">
        <v>67.47</v>
      </c>
    </row>
    <row r="118" spans="1:24" x14ac:dyDescent="0.35">
      <c r="A118" t="s">
        <v>237</v>
      </c>
      <c r="B118" t="s">
        <v>188</v>
      </c>
      <c r="C118" t="s">
        <v>13</v>
      </c>
      <c r="D118" t="s">
        <v>87</v>
      </c>
      <c r="E118">
        <v>16</v>
      </c>
      <c r="F118">
        <v>35.21</v>
      </c>
      <c r="G118">
        <v>53.5</v>
      </c>
      <c r="H118">
        <f t="shared" si="1"/>
        <v>0.65813084112149534</v>
      </c>
      <c r="I118">
        <v>15.5</v>
      </c>
      <c r="J118">
        <v>23</v>
      </c>
      <c r="K118">
        <v>52.21</v>
      </c>
      <c r="O118" t="s">
        <v>237</v>
      </c>
      <c r="P118" t="s">
        <v>188</v>
      </c>
      <c r="Q118" t="s">
        <v>13</v>
      </c>
      <c r="R118" t="s">
        <v>222</v>
      </c>
      <c r="S118">
        <v>24</v>
      </c>
      <c r="T118">
        <v>70.260000000000005</v>
      </c>
      <c r="U118">
        <v>73.7</v>
      </c>
      <c r="V118">
        <v>23.5</v>
      </c>
      <c r="W118">
        <v>50.69</v>
      </c>
      <c r="X118">
        <v>69.97</v>
      </c>
    </row>
    <row r="119" spans="1:24" x14ac:dyDescent="0.35">
      <c r="A119" t="s">
        <v>239</v>
      </c>
      <c r="B119" t="s">
        <v>205</v>
      </c>
      <c r="C119" t="s">
        <v>32</v>
      </c>
      <c r="D119" t="s">
        <v>87</v>
      </c>
      <c r="E119">
        <v>24</v>
      </c>
      <c r="F119">
        <v>151.78</v>
      </c>
      <c r="G119">
        <v>73.7</v>
      </c>
      <c r="H119">
        <f t="shared" si="1"/>
        <v>2.0594301221166891</v>
      </c>
      <c r="I119">
        <v>23</v>
      </c>
      <c r="J119">
        <v>66.87</v>
      </c>
      <c r="K119">
        <v>71.22</v>
      </c>
      <c r="O119" t="s">
        <v>239</v>
      </c>
      <c r="P119" t="s">
        <v>205</v>
      </c>
      <c r="Q119" t="s">
        <v>32</v>
      </c>
      <c r="R119" t="s">
        <v>222</v>
      </c>
      <c r="S119">
        <v>24</v>
      </c>
      <c r="T119">
        <v>157.58000000000001</v>
      </c>
      <c r="U119">
        <v>73.7</v>
      </c>
      <c r="V119">
        <v>16</v>
      </c>
      <c r="W119">
        <v>43.15</v>
      </c>
      <c r="X119">
        <v>74.930000000000007</v>
      </c>
    </row>
    <row r="120" spans="1:24" x14ac:dyDescent="0.35">
      <c r="A120" t="s">
        <v>244</v>
      </c>
      <c r="B120" t="s">
        <v>205</v>
      </c>
      <c r="C120" t="s">
        <v>32</v>
      </c>
      <c r="D120" t="s">
        <v>87</v>
      </c>
      <c r="E120">
        <v>25</v>
      </c>
      <c r="F120">
        <v>140.85</v>
      </c>
      <c r="G120">
        <v>76.17</v>
      </c>
      <c r="H120">
        <f t="shared" si="1"/>
        <v>1.8491532099251673</v>
      </c>
      <c r="I120">
        <v>23</v>
      </c>
      <c r="J120">
        <v>66.349999999999994</v>
      </c>
      <c r="K120">
        <v>71.22</v>
      </c>
      <c r="O120" t="s">
        <v>244</v>
      </c>
      <c r="P120" t="s">
        <v>205</v>
      </c>
      <c r="Q120" t="s">
        <v>32</v>
      </c>
      <c r="R120" t="s">
        <v>222</v>
      </c>
      <c r="S120">
        <v>24</v>
      </c>
      <c r="T120">
        <v>99.69</v>
      </c>
      <c r="U120">
        <v>73.7</v>
      </c>
      <c r="V120">
        <v>22.5</v>
      </c>
      <c r="W120">
        <v>56.67</v>
      </c>
      <c r="X120">
        <v>66.22</v>
      </c>
    </row>
    <row r="121" spans="1:24" x14ac:dyDescent="0.35">
      <c r="A121" t="s">
        <v>247</v>
      </c>
      <c r="B121" t="s">
        <v>205</v>
      </c>
      <c r="C121" t="s">
        <v>32</v>
      </c>
      <c r="D121" t="s">
        <v>87</v>
      </c>
      <c r="E121">
        <v>24</v>
      </c>
      <c r="F121">
        <v>186.01</v>
      </c>
      <c r="G121">
        <v>73.7</v>
      </c>
      <c r="H121">
        <f t="shared" si="1"/>
        <v>2.5238805970149252</v>
      </c>
      <c r="I121">
        <v>22.5</v>
      </c>
      <c r="J121">
        <v>57.11</v>
      </c>
      <c r="K121">
        <v>69.97</v>
      </c>
      <c r="O121" t="s">
        <v>247</v>
      </c>
      <c r="P121" t="s">
        <v>205</v>
      </c>
      <c r="Q121" t="s">
        <v>32</v>
      </c>
      <c r="R121" t="s">
        <v>222</v>
      </c>
      <c r="S121">
        <v>24</v>
      </c>
      <c r="T121">
        <v>131.77000000000001</v>
      </c>
      <c r="U121">
        <v>73.7</v>
      </c>
      <c r="V121">
        <v>23</v>
      </c>
      <c r="W121">
        <v>59.04</v>
      </c>
      <c r="X121">
        <v>66.22</v>
      </c>
    </row>
    <row r="122" spans="1:24" x14ac:dyDescent="0.35">
      <c r="A122" t="s">
        <v>252</v>
      </c>
      <c r="B122" t="s">
        <v>205</v>
      </c>
      <c r="C122" t="s">
        <v>32</v>
      </c>
      <c r="D122" t="s">
        <v>87</v>
      </c>
      <c r="E122">
        <v>22</v>
      </c>
      <c r="F122">
        <v>56.42</v>
      </c>
      <c r="G122">
        <v>68.72</v>
      </c>
      <c r="H122">
        <f t="shared" si="1"/>
        <v>0.82101280558789291</v>
      </c>
      <c r="I122">
        <v>21.5</v>
      </c>
      <c r="J122">
        <v>55.08</v>
      </c>
      <c r="K122">
        <v>67.47</v>
      </c>
      <c r="O122" t="s">
        <v>252</v>
      </c>
      <c r="P122" t="s">
        <v>205</v>
      </c>
      <c r="Q122" t="s">
        <v>32</v>
      </c>
      <c r="R122" t="s">
        <v>222</v>
      </c>
      <c r="S122">
        <v>24</v>
      </c>
      <c r="T122">
        <v>144.18</v>
      </c>
      <c r="U122">
        <v>73.7</v>
      </c>
      <c r="V122">
        <v>22.5</v>
      </c>
      <c r="W122">
        <v>64.78</v>
      </c>
      <c r="X122">
        <v>69.97</v>
      </c>
    </row>
    <row r="123" spans="1:24" x14ac:dyDescent="0.35">
      <c r="A123" t="s">
        <v>254</v>
      </c>
      <c r="B123" t="s">
        <v>205</v>
      </c>
      <c r="C123" t="s">
        <v>32</v>
      </c>
      <c r="D123" t="s">
        <v>87</v>
      </c>
      <c r="E123">
        <v>24</v>
      </c>
      <c r="F123">
        <v>138.13</v>
      </c>
      <c r="G123">
        <v>73.7</v>
      </c>
      <c r="H123">
        <f t="shared" si="1"/>
        <v>1.8742198100407055</v>
      </c>
      <c r="I123">
        <v>22.5</v>
      </c>
      <c r="J123">
        <v>61.09</v>
      </c>
      <c r="K123">
        <v>69.97</v>
      </c>
      <c r="O123" t="s">
        <v>254</v>
      </c>
      <c r="P123" t="s">
        <v>205</v>
      </c>
      <c r="Q123" t="s">
        <v>32</v>
      </c>
      <c r="R123" t="s">
        <v>222</v>
      </c>
      <c r="S123">
        <v>24</v>
      </c>
      <c r="T123">
        <v>111.57</v>
      </c>
      <c r="U123">
        <v>73.7</v>
      </c>
      <c r="V123">
        <v>23.5</v>
      </c>
      <c r="W123">
        <v>61.11</v>
      </c>
      <c r="X123">
        <v>69.97</v>
      </c>
    </row>
    <row r="124" spans="1:24" x14ac:dyDescent="0.35">
      <c r="A124" t="s">
        <v>255</v>
      </c>
      <c r="B124" t="s">
        <v>154</v>
      </c>
      <c r="C124" t="s">
        <v>13</v>
      </c>
      <c r="D124" t="s">
        <v>87</v>
      </c>
      <c r="E124">
        <v>23</v>
      </c>
      <c r="F124">
        <v>80.39</v>
      </c>
      <c r="G124">
        <v>71.22</v>
      </c>
      <c r="H124">
        <f t="shared" si="1"/>
        <v>1.1287559674248806</v>
      </c>
      <c r="I124">
        <v>22.5</v>
      </c>
      <c r="J124">
        <v>57.33</v>
      </c>
      <c r="K124">
        <v>69.97</v>
      </c>
      <c r="O124" t="s">
        <v>255</v>
      </c>
      <c r="P124" t="s">
        <v>154</v>
      </c>
      <c r="Q124" t="s">
        <v>13</v>
      </c>
      <c r="R124" t="s">
        <v>222</v>
      </c>
      <c r="S124">
        <v>24</v>
      </c>
      <c r="T124">
        <v>113.94</v>
      </c>
      <c r="U124">
        <v>73.7</v>
      </c>
      <c r="V124">
        <v>23</v>
      </c>
      <c r="W124">
        <v>57.79</v>
      </c>
      <c r="X124">
        <v>68.72</v>
      </c>
    </row>
    <row r="125" spans="1:24" x14ac:dyDescent="0.35">
      <c r="A125" t="s">
        <v>262</v>
      </c>
      <c r="B125" t="s">
        <v>154</v>
      </c>
      <c r="C125" t="s">
        <v>13</v>
      </c>
      <c r="D125" t="s">
        <v>87</v>
      </c>
      <c r="E125">
        <v>22.5</v>
      </c>
      <c r="F125">
        <v>96.19</v>
      </c>
      <c r="G125">
        <v>69.97</v>
      </c>
      <c r="H125">
        <f t="shared" si="1"/>
        <v>1.3747320280120052</v>
      </c>
      <c r="I125">
        <v>21.5</v>
      </c>
      <c r="J125">
        <v>65.83</v>
      </c>
      <c r="K125">
        <v>67.47</v>
      </c>
      <c r="O125" t="s">
        <v>262</v>
      </c>
      <c r="P125" t="s">
        <v>154</v>
      </c>
      <c r="Q125" t="s">
        <v>13</v>
      </c>
      <c r="R125" t="s">
        <v>222</v>
      </c>
      <c r="S125">
        <v>24</v>
      </c>
      <c r="T125">
        <v>141.82</v>
      </c>
      <c r="U125">
        <v>73.7</v>
      </c>
      <c r="V125">
        <v>23</v>
      </c>
      <c r="W125">
        <v>57.38</v>
      </c>
      <c r="X125">
        <v>69.97</v>
      </c>
    </row>
    <row r="126" spans="1:24" x14ac:dyDescent="0.35">
      <c r="A126" t="s">
        <v>263</v>
      </c>
      <c r="B126" t="s">
        <v>154</v>
      </c>
      <c r="C126" t="s">
        <v>13</v>
      </c>
      <c r="D126" t="s">
        <v>87</v>
      </c>
      <c r="E126">
        <v>24</v>
      </c>
      <c r="F126">
        <v>86.44</v>
      </c>
      <c r="G126">
        <v>73.7</v>
      </c>
      <c r="H126">
        <f t="shared" si="1"/>
        <v>1.1728629579375847</v>
      </c>
      <c r="I126">
        <v>23.5</v>
      </c>
      <c r="J126">
        <v>66.239999999999995</v>
      </c>
      <c r="K126">
        <v>72.459999999999994</v>
      </c>
      <c r="O126" t="s">
        <v>263</v>
      </c>
      <c r="P126" t="s">
        <v>154</v>
      </c>
      <c r="Q126" t="s">
        <v>13</v>
      </c>
      <c r="R126" t="s">
        <v>222</v>
      </c>
      <c r="S126">
        <v>24</v>
      </c>
      <c r="T126">
        <v>143.96</v>
      </c>
      <c r="U126">
        <v>73.7</v>
      </c>
      <c r="V126">
        <v>23</v>
      </c>
      <c r="W126">
        <v>46.14</v>
      </c>
      <c r="X126">
        <v>69.97</v>
      </c>
    </row>
    <row r="127" spans="1:24" x14ac:dyDescent="0.35">
      <c r="A127" t="s">
        <v>267</v>
      </c>
      <c r="B127" t="s">
        <v>154</v>
      </c>
      <c r="C127" t="s">
        <v>13</v>
      </c>
      <c r="D127" t="s">
        <v>87</v>
      </c>
      <c r="E127">
        <v>23</v>
      </c>
      <c r="F127">
        <v>117.34</v>
      </c>
      <c r="G127">
        <v>71.22</v>
      </c>
      <c r="H127">
        <f t="shared" si="1"/>
        <v>1.647570907048582</v>
      </c>
      <c r="I127">
        <v>22</v>
      </c>
      <c r="J127">
        <v>57.94</v>
      </c>
      <c r="K127">
        <v>68.72</v>
      </c>
      <c r="O127" t="s">
        <v>267</v>
      </c>
      <c r="P127" t="s">
        <v>154</v>
      </c>
      <c r="Q127" t="s">
        <v>13</v>
      </c>
      <c r="R127" t="s">
        <v>222</v>
      </c>
      <c r="S127">
        <v>24</v>
      </c>
      <c r="T127">
        <v>157.83000000000001</v>
      </c>
      <c r="U127">
        <v>73.7</v>
      </c>
      <c r="V127">
        <v>22.5</v>
      </c>
      <c r="W127">
        <v>63.14</v>
      </c>
      <c r="X127">
        <v>71.22</v>
      </c>
    </row>
    <row r="128" spans="1:24" x14ac:dyDescent="0.35">
      <c r="A128" t="s">
        <v>268</v>
      </c>
      <c r="B128" t="s">
        <v>154</v>
      </c>
      <c r="C128" t="s">
        <v>13</v>
      </c>
      <c r="D128" t="s">
        <v>87</v>
      </c>
      <c r="E128">
        <v>23.5</v>
      </c>
      <c r="F128">
        <v>84.68</v>
      </c>
      <c r="G128">
        <v>72.459999999999994</v>
      </c>
      <c r="H128">
        <f t="shared" si="1"/>
        <v>1.1686447695280155</v>
      </c>
      <c r="I128">
        <v>23</v>
      </c>
      <c r="J128">
        <v>55.4</v>
      </c>
      <c r="K128">
        <v>71.22</v>
      </c>
      <c r="O128" t="s">
        <v>268</v>
      </c>
      <c r="P128" t="s">
        <v>154</v>
      </c>
      <c r="Q128" t="s">
        <v>13</v>
      </c>
      <c r="R128" t="s">
        <v>222</v>
      </c>
      <c r="S128">
        <v>24</v>
      </c>
      <c r="T128">
        <v>116.28</v>
      </c>
      <c r="U128">
        <v>73.7</v>
      </c>
      <c r="V128">
        <v>23</v>
      </c>
      <c r="W128">
        <v>56.21</v>
      </c>
      <c r="X128">
        <v>64.97</v>
      </c>
    </row>
    <row r="129" spans="1:24" x14ac:dyDescent="0.35">
      <c r="A129" t="s">
        <v>269</v>
      </c>
      <c r="B129" t="s">
        <v>154</v>
      </c>
      <c r="C129" t="s">
        <v>13</v>
      </c>
      <c r="D129" t="s">
        <v>87</v>
      </c>
      <c r="E129">
        <v>23.5</v>
      </c>
      <c r="F129">
        <v>72.849999999999994</v>
      </c>
      <c r="G129">
        <v>72.459999999999994</v>
      </c>
      <c r="H129">
        <f t="shared" si="1"/>
        <v>1.0053822798785537</v>
      </c>
      <c r="I129">
        <v>23</v>
      </c>
      <c r="J129">
        <v>56.64</v>
      </c>
      <c r="K129">
        <v>71.22</v>
      </c>
      <c r="O129" t="s">
        <v>269</v>
      </c>
      <c r="P129" t="s">
        <v>154</v>
      </c>
      <c r="Q129" t="s">
        <v>13</v>
      </c>
      <c r="R129" t="s">
        <v>222</v>
      </c>
      <c r="S129">
        <v>24</v>
      </c>
      <c r="T129">
        <v>150.9</v>
      </c>
      <c r="U129">
        <v>73.7</v>
      </c>
      <c r="V129">
        <v>35</v>
      </c>
      <c r="W129">
        <v>66.099999999999994</v>
      </c>
      <c r="X129">
        <v>67.47</v>
      </c>
    </row>
    <row r="130" spans="1:24" x14ac:dyDescent="0.35">
      <c r="A130" t="s">
        <v>274</v>
      </c>
      <c r="B130" t="s">
        <v>171</v>
      </c>
      <c r="C130" t="s">
        <v>32</v>
      </c>
      <c r="D130" t="s">
        <v>87</v>
      </c>
      <c r="E130">
        <v>24</v>
      </c>
      <c r="F130">
        <v>107.91</v>
      </c>
      <c r="G130">
        <v>73.7</v>
      </c>
      <c r="H130">
        <f t="shared" ref="H130:H193" si="2">F130/G130</f>
        <v>1.4641791044776118</v>
      </c>
      <c r="I130">
        <v>23</v>
      </c>
      <c r="J130">
        <v>56.75</v>
      </c>
      <c r="K130">
        <v>71.22</v>
      </c>
      <c r="O130" t="s">
        <v>274</v>
      </c>
      <c r="P130" t="s">
        <v>171</v>
      </c>
      <c r="Q130" t="s">
        <v>32</v>
      </c>
      <c r="R130" t="s">
        <v>222</v>
      </c>
      <c r="S130">
        <v>24</v>
      </c>
      <c r="T130">
        <v>76.16</v>
      </c>
      <c r="U130">
        <v>73.7</v>
      </c>
      <c r="V130">
        <v>23.5</v>
      </c>
      <c r="W130">
        <v>58.66</v>
      </c>
      <c r="X130">
        <v>66.22</v>
      </c>
    </row>
    <row r="131" spans="1:24" x14ac:dyDescent="0.35">
      <c r="A131" t="s">
        <v>275</v>
      </c>
      <c r="B131" t="s">
        <v>171</v>
      </c>
      <c r="C131" t="s">
        <v>32</v>
      </c>
      <c r="D131" t="s">
        <v>87</v>
      </c>
      <c r="E131">
        <v>24</v>
      </c>
      <c r="F131">
        <v>135.16999999999999</v>
      </c>
      <c r="G131">
        <v>73.7</v>
      </c>
      <c r="H131">
        <f t="shared" si="2"/>
        <v>1.8340569877883308</v>
      </c>
      <c r="I131">
        <v>22.5</v>
      </c>
      <c r="J131">
        <v>65.22</v>
      </c>
      <c r="K131">
        <v>69.97</v>
      </c>
      <c r="O131" t="s">
        <v>275</v>
      </c>
      <c r="P131" t="s">
        <v>171</v>
      </c>
      <c r="Q131" t="s">
        <v>32</v>
      </c>
      <c r="R131" t="s">
        <v>222</v>
      </c>
      <c r="S131">
        <v>24.5</v>
      </c>
      <c r="T131">
        <v>96.88</v>
      </c>
      <c r="U131">
        <v>74.930000000000007</v>
      </c>
      <c r="V131">
        <v>23.5</v>
      </c>
      <c r="W131">
        <v>62.42</v>
      </c>
      <c r="X131">
        <v>67.47</v>
      </c>
    </row>
    <row r="132" spans="1:24" x14ac:dyDescent="0.35">
      <c r="A132" t="s">
        <v>279</v>
      </c>
      <c r="B132" t="s">
        <v>171</v>
      </c>
      <c r="C132" t="s">
        <v>32</v>
      </c>
      <c r="D132" t="s">
        <v>87</v>
      </c>
      <c r="E132">
        <v>24</v>
      </c>
      <c r="F132">
        <v>118</v>
      </c>
      <c r="G132">
        <v>73.7</v>
      </c>
      <c r="H132">
        <f t="shared" si="2"/>
        <v>1.6010854816824966</v>
      </c>
      <c r="I132">
        <v>22.5</v>
      </c>
      <c r="J132">
        <v>46.72</v>
      </c>
      <c r="K132">
        <v>69.97</v>
      </c>
      <c r="O132" t="s">
        <v>279</v>
      </c>
      <c r="P132" t="s">
        <v>171</v>
      </c>
      <c r="Q132" t="s">
        <v>32</v>
      </c>
      <c r="R132" t="s">
        <v>222</v>
      </c>
      <c r="S132">
        <v>24</v>
      </c>
      <c r="T132">
        <v>100.44</v>
      </c>
      <c r="U132">
        <v>73.7</v>
      </c>
      <c r="V132">
        <v>34.5</v>
      </c>
      <c r="W132">
        <v>68.709999999999994</v>
      </c>
      <c r="X132">
        <v>68.72</v>
      </c>
    </row>
    <row r="133" spans="1:24" x14ac:dyDescent="0.35">
      <c r="A133" t="s">
        <v>289</v>
      </c>
      <c r="B133" t="s">
        <v>351</v>
      </c>
      <c r="C133" t="s">
        <v>13</v>
      </c>
      <c r="D133" t="s">
        <v>87</v>
      </c>
      <c r="E133">
        <v>24</v>
      </c>
      <c r="F133">
        <v>202.08</v>
      </c>
      <c r="G133">
        <v>73.7</v>
      </c>
      <c r="H133">
        <f t="shared" si="2"/>
        <v>2.7419267299864316</v>
      </c>
      <c r="I133">
        <v>22.5</v>
      </c>
      <c r="J133">
        <v>69.97</v>
      </c>
      <c r="K133">
        <v>69.97</v>
      </c>
      <c r="O133" t="s">
        <v>289</v>
      </c>
      <c r="P133" t="s">
        <v>351</v>
      </c>
      <c r="Q133" t="s">
        <v>13</v>
      </c>
      <c r="R133" t="s">
        <v>222</v>
      </c>
      <c r="S133">
        <v>24</v>
      </c>
      <c r="T133">
        <v>165.67</v>
      </c>
      <c r="U133">
        <v>73.7</v>
      </c>
      <c r="V133">
        <v>22.5</v>
      </c>
      <c r="W133">
        <v>73.11</v>
      </c>
      <c r="X133">
        <v>72.459999999999994</v>
      </c>
    </row>
    <row r="134" spans="1:24" x14ac:dyDescent="0.35">
      <c r="A134" t="s">
        <v>295</v>
      </c>
      <c r="B134" t="s">
        <v>351</v>
      </c>
      <c r="C134" t="s">
        <v>13</v>
      </c>
      <c r="D134" t="s">
        <v>87</v>
      </c>
      <c r="E134">
        <v>16.5</v>
      </c>
      <c r="F134">
        <v>43.76</v>
      </c>
      <c r="G134">
        <v>54.79</v>
      </c>
      <c r="H134">
        <f t="shared" si="2"/>
        <v>0.79868589158605585</v>
      </c>
      <c r="I134">
        <v>16</v>
      </c>
      <c r="J134">
        <v>23.85</v>
      </c>
      <c r="K134">
        <v>53.5</v>
      </c>
      <c r="O134" t="s">
        <v>295</v>
      </c>
      <c r="P134" t="s">
        <v>351</v>
      </c>
      <c r="Q134" t="s">
        <v>13</v>
      </c>
      <c r="R134" t="s">
        <v>222</v>
      </c>
      <c r="S134">
        <v>24</v>
      </c>
      <c r="T134">
        <v>106.7</v>
      </c>
      <c r="U134">
        <v>73.7</v>
      </c>
      <c r="V134">
        <v>23.5</v>
      </c>
      <c r="W134">
        <v>68.709999999999994</v>
      </c>
      <c r="X134">
        <v>68.72</v>
      </c>
    </row>
    <row r="135" spans="1:24" x14ac:dyDescent="0.35">
      <c r="A135" t="s">
        <v>297</v>
      </c>
      <c r="B135" t="s">
        <v>351</v>
      </c>
      <c r="C135" t="s">
        <v>13</v>
      </c>
      <c r="D135" t="s">
        <v>87</v>
      </c>
      <c r="E135">
        <v>23.5</v>
      </c>
      <c r="F135">
        <v>114.27</v>
      </c>
      <c r="G135">
        <v>72.459999999999994</v>
      </c>
      <c r="H135">
        <f t="shared" si="2"/>
        <v>1.5770080044162298</v>
      </c>
      <c r="I135">
        <v>25</v>
      </c>
      <c r="J135">
        <v>78.180000000000007</v>
      </c>
      <c r="K135">
        <v>76.17</v>
      </c>
      <c r="O135" t="s">
        <v>297</v>
      </c>
      <c r="P135" t="s">
        <v>351</v>
      </c>
      <c r="Q135" t="s">
        <v>13</v>
      </c>
      <c r="R135" t="s">
        <v>222</v>
      </c>
      <c r="S135">
        <v>24</v>
      </c>
      <c r="T135">
        <v>146.51</v>
      </c>
      <c r="U135">
        <v>73.7</v>
      </c>
      <c r="V135">
        <v>23</v>
      </c>
      <c r="W135">
        <v>62.93</v>
      </c>
      <c r="X135">
        <v>67.47</v>
      </c>
    </row>
    <row r="136" spans="1:24" x14ac:dyDescent="0.35">
      <c r="A136" t="s">
        <v>299</v>
      </c>
      <c r="B136" t="s">
        <v>351</v>
      </c>
      <c r="C136" t="s">
        <v>13</v>
      </c>
      <c r="D136" t="s">
        <v>87</v>
      </c>
      <c r="E136">
        <v>21.5</v>
      </c>
      <c r="F136">
        <v>62.01</v>
      </c>
      <c r="G136">
        <v>67.47</v>
      </c>
      <c r="H136">
        <f t="shared" si="2"/>
        <v>0.91907514450867056</v>
      </c>
      <c r="I136">
        <v>21</v>
      </c>
      <c r="J136">
        <v>43.95</v>
      </c>
      <c r="K136">
        <v>66.22</v>
      </c>
      <c r="O136" t="s">
        <v>299</v>
      </c>
      <c r="P136" t="s">
        <v>351</v>
      </c>
      <c r="Q136" t="s">
        <v>13</v>
      </c>
      <c r="R136" t="s">
        <v>222</v>
      </c>
      <c r="S136">
        <v>24</v>
      </c>
      <c r="T136">
        <v>96.58</v>
      </c>
      <c r="U136">
        <v>73.7</v>
      </c>
      <c r="V136">
        <v>23</v>
      </c>
      <c r="W136">
        <v>36.04</v>
      </c>
      <c r="X136">
        <v>71.22</v>
      </c>
    </row>
    <row r="137" spans="1:24" x14ac:dyDescent="0.35">
      <c r="A137" t="s">
        <v>307</v>
      </c>
      <c r="B137" t="s">
        <v>352</v>
      </c>
      <c r="C137" t="s">
        <v>32</v>
      </c>
      <c r="D137" t="s">
        <v>87</v>
      </c>
      <c r="E137">
        <v>23.5</v>
      </c>
      <c r="F137">
        <v>75.44</v>
      </c>
      <c r="G137">
        <v>72.459999999999994</v>
      </c>
      <c r="H137">
        <f t="shared" si="2"/>
        <v>1.0411261385592052</v>
      </c>
      <c r="I137">
        <v>23</v>
      </c>
      <c r="J137">
        <v>58.87</v>
      </c>
      <c r="K137">
        <v>71.22</v>
      </c>
      <c r="O137" t="s">
        <v>307</v>
      </c>
      <c r="P137" t="s">
        <v>352</v>
      </c>
      <c r="Q137" t="s">
        <v>32</v>
      </c>
      <c r="R137" t="s">
        <v>222</v>
      </c>
      <c r="S137">
        <v>20.5</v>
      </c>
      <c r="T137">
        <v>42.42</v>
      </c>
      <c r="U137">
        <v>64.97</v>
      </c>
      <c r="V137">
        <v>20</v>
      </c>
      <c r="W137">
        <v>63.94</v>
      </c>
      <c r="X137">
        <v>69.97</v>
      </c>
    </row>
    <row r="138" spans="1:24" x14ac:dyDescent="0.35">
      <c r="A138" t="s">
        <v>308</v>
      </c>
      <c r="B138" t="s">
        <v>352</v>
      </c>
      <c r="C138" t="s">
        <v>32</v>
      </c>
      <c r="D138" t="s">
        <v>87</v>
      </c>
      <c r="E138">
        <v>24</v>
      </c>
      <c r="F138">
        <v>92.39</v>
      </c>
      <c r="G138">
        <v>73.7</v>
      </c>
      <c r="H138">
        <f t="shared" si="2"/>
        <v>1.2535956580732699</v>
      </c>
      <c r="I138">
        <v>22.5</v>
      </c>
      <c r="J138">
        <v>54.98</v>
      </c>
      <c r="K138">
        <v>69.97</v>
      </c>
      <c r="O138" t="s">
        <v>308</v>
      </c>
      <c r="P138" t="s">
        <v>352</v>
      </c>
      <c r="Q138" t="s">
        <v>32</v>
      </c>
      <c r="R138" t="s">
        <v>222</v>
      </c>
      <c r="S138">
        <v>24</v>
      </c>
      <c r="T138">
        <v>102.96</v>
      </c>
      <c r="U138">
        <v>73.7</v>
      </c>
      <c r="V138">
        <v>23</v>
      </c>
      <c r="W138">
        <v>57.44</v>
      </c>
      <c r="X138">
        <v>67.47</v>
      </c>
    </row>
    <row r="139" spans="1:24" x14ac:dyDescent="0.35">
      <c r="A139" t="s">
        <v>311</v>
      </c>
      <c r="B139" t="s">
        <v>352</v>
      </c>
      <c r="C139" t="s">
        <v>32</v>
      </c>
      <c r="D139" t="s">
        <v>87</v>
      </c>
      <c r="E139">
        <v>24</v>
      </c>
      <c r="F139">
        <v>158.86000000000001</v>
      </c>
      <c r="G139">
        <v>73.7</v>
      </c>
      <c r="H139">
        <f t="shared" si="2"/>
        <v>2.1554952510176393</v>
      </c>
      <c r="I139">
        <v>22.5</v>
      </c>
      <c r="J139">
        <v>61.59</v>
      </c>
      <c r="K139">
        <v>69.97</v>
      </c>
      <c r="O139" t="s">
        <v>311</v>
      </c>
      <c r="P139" t="s">
        <v>352</v>
      </c>
      <c r="Q139" t="s">
        <v>32</v>
      </c>
      <c r="R139" t="s">
        <v>222</v>
      </c>
      <c r="S139">
        <v>24</v>
      </c>
      <c r="T139">
        <v>170.22</v>
      </c>
      <c r="U139">
        <v>73.7</v>
      </c>
      <c r="V139">
        <v>16</v>
      </c>
      <c r="W139">
        <v>48.41</v>
      </c>
      <c r="X139">
        <v>68.72</v>
      </c>
    </row>
    <row r="140" spans="1:24" x14ac:dyDescent="0.35">
      <c r="A140" t="s">
        <v>313</v>
      </c>
      <c r="B140" t="s">
        <v>352</v>
      </c>
      <c r="C140" t="s">
        <v>32</v>
      </c>
      <c r="D140" t="s">
        <v>87</v>
      </c>
      <c r="E140">
        <v>24</v>
      </c>
      <c r="F140">
        <v>183.98</v>
      </c>
      <c r="G140">
        <v>73.7</v>
      </c>
      <c r="H140">
        <f t="shared" si="2"/>
        <v>2.4963364993215738</v>
      </c>
      <c r="I140">
        <v>22</v>
      </c>
      <c r="J140">
        <v>61.84</v>
      </c>
      <c r="K140">
        <v>68.72</v>
      </c>
      <c r="O140" t="s">
        <v>313</v>
      </c>
      <c r="P140" t="s">
        <v>352</v>
      </c>
      <c r="Q140" t="s">
        <v>32</v>
      </c>
      <c r="R140" t="s">
        <v>222</v>
      </c>
      <c r="S140">
        <v>24</v>
      </c>
      <c r="T140">
        <v>164.32</v>
      </c>
      <c r="U140">
        <v>73.7</v>
      </c>
      <c r="V140">
        <v>22</v>
      </c>
      <c r="W140">
        <v>40.98</v>
      </c>
      <c r="X140">
        <v>59.91</v>
      </c>
    </row>
    <row r="141" spans="1:24" x14ac:dyDescent="0.35">
      <c r="A141" t="s">
        <v>320</v>
      </c>
      <c r="B141" t="s">
        <v>351</v>
      </c>
      <c r="C141" t="s">
        <v>13</v>
      </c>
      <c r="D141" t="s">
        <v>14</v>
      </c>
      <c r="E141">
        <v>24</v>
      </c>
      <c r="F141">
        <v>121.4</v>
      </c>
      <c r="G141">
        <v>73.7</v>
      </c>
      <c r="H141">
        <f t="shared" si="2"/>
        <v>1.6472184531886025</v>
      </c>
      <c r="I141">
        <v>22</v>
      </c>
      <c r="J141">
        <v>55.52</v>
      </c>
      <c r="K141">
        <v>68.72</v>
      </c>
      <c r="O141" t="s">
        <v>320</v>
      </c>
      <c r="P141" t="s">
        <v>351</v>
      </c>
      <c r="Q141" t="s">
        <v>13</v>
      </c>
      <c r="R141" t="s">
        <v>221</v>
      </c>
      <c r="S141">
        <v>24</v>
      </c>
      <c r="T141">
        <v>94.94</v>
      </c>
      <c r="U141">
        <v>73.7</v>
      </c>
      <c r="V141">
        <v>23</v>
      </c>
      <c r="W141">
        <v>58.09</v>
      </c>
      <c r="X141">
        <v>71.22</v>
      </c>
    </row>
    <row r="142" spans="1:24" x14ac:dyDescent="0.35">
      <c r="A142" t="s">
        <v>324</v>
      </c>
      <c r="B142" t="s">
        <v>351</v>
      </c>
      <c r="C142" t="s">
        <v>13</v>
      </c>
      <c r="D142" t="s">
        <v>14</v>
      </c>
      <c r="E142">
        <v>24</v>
      </c>
      <c r="F142">
        <v>84.64</v>
      </c>
      <c r="G142">
        <v>73.7</v>
      </c>
      <c r="H142">
        <f t="shared" si="2"/>
        <v>1.1484396200814111</v>
      </c>
      <c r="I142">
        <v>23.5</v>
      </c>
      <c r="J142">
        <v>69.930000000000007</v>
      </c>
      <c r="K142">
        <v>72.459999999999994</v>
      </c>
      <c r="O142" t="s">
        <v>324</v>
      </c>
      <c r="P142" t="s">
        <v>351</v>
      </c>
      <c r="Q142" t="s">
        <v>13</v>
      </c>
      <c r="R142" t="s">
        <v>221</v>
      </c>
      <c r="S142">
        <v>24</v>
      </c>
      <c r="T142">
        <v>95.9</v>
      </c>
      <c r="U142">
        <v>73.7</v>
      </c>
      <c r="V142">
        <v>23</v>
      </c>
      <c r="W142">
        <v>71.28</v>
      </c>
      <c r="X142">
        <v>72.459999999999994</v>
      </c>
    </row>
    <row r="143" spans="1:24" x14ac:dyDescent="0.35">
      <c r="A143" t="s">
        <v>326</v>
      </c>
      <c r="B143" t="s">
        <v>351</v>
      </c>
      <c r="C143" t="s">
        <v>13</v>
      </c>
      <c r="D143" t="s">
        <v>14</v>
      </c>
      <c r="E143">
        <v>24.5</v>
      </c>
      <c r="F143">
        <v>108.61</v>
      </c>
      <c r="G143">
        <v>74.930000000000007</v>
      </c>
      <c r="H143">
        <f t="shared" si="2"/>
        <v>1.4494861871079674</v>
      </c>
      <c r="I143">
        <v>23.5</v>
      </c>
      <c r="J143">
        <v>70.67</v>
      </c>
      <c r="K143">
        <v>72.459999999999994</v>
      </c>
      <c r="O143" t="s">
        <v>326</v>
      </c>
      <c r="P143" t="s">
        <v>351</v>
      </c>
      <c r="Q143" t="s">
        <v>13</v>
      </c>
      <c r="R143" t="s">
        <v>221</v>
      </c>
      <c r="S143">
        <v>24.5</v>
      </c>
      <c r="T143">
        <v>110.01</v>
      </c>
      <c r="U143">
        <v>74.930000000000007</v>
      </c>
      <c r="V143">
        <v>23</v>
      </c>
      <c r="W143">
        <v>49</v>
      </c>
      <c r="X143">
        <v>68.72</v>
      </c>
    </row>
    <row r="144" spans="1:24" x14ac:dyDescent="0.35">
      <c r="A144" t="s">
        <v>327</v>
      </c>
      <c r="B144" t="s">
        <v>351</v>
      </c>
      <c r="C144" t="s">
        <v>13</v>
      </c>
      <c r="D144" t="s">
        <v>14</v>
      </c>
      <c r="E144">
        <v>24</v>
      </c>
      <c r="F144">
        <v>132.04</v>
      </c>
      <c r="G144">
        <v>73.7</v>
      </c>
      <c r="H144">
        <f t="shared" si="2"/>
        <v>1.7915875169606512</v>
      </c>
      <c r="I144">
        <v>22</v>
      </c>
      <c r="J144">
        <v>59.29</v>
      </c>
      <c r="K144">
        <v>68.72</v>
      </c>
      <c r="O144" t="s">
        <v>327</v>
      </c>
      <c r="P144" t="s">
        <v>351</v>
      </c>
      <c r="Q144" t="s">
        <v>13</v>
      </c>
      <c r="R144" t="s">
        <v>221</v>
      </c>
      <c r="S144">
        <v>24</v>
      </c>
      <c r="T144">
        <v>126.99</v>
      </c>
      <c r="U144">
        <v>73.7</v>
      </c>
      <c r="V144">
        <v>22.5</v>
      </c>
      <c r="W144">
        <v>103.22</v>
      </c>
      <c r="X144">
        <v>99.24</v>
      </c>
    </row>
    <row r="145" spans="1:24" x14ac:dyDescent="0.35">
      <c r="A145" t="s">
        <v>328</v>
      </c>
      <c r="B145" t="s">
        <v>351</v>
      </c>
      <c r="C145" t="s">
        <v>13</v>
      </c>
      <c r="D145" t="s">
        <v>14</v>
      </c>
      <c r="E145">
        <v>24</v>
      </c>
      <c r="F145">
        <v>118.84</v>
      </c>
      <c r="G145">
        <v>73.7</v>
      </c>
      <c r="H145">
        <f t="shared" si="2"/>
        <v>1.6124830393487111</v>
      </c>
      <c r="I145">
        <v>22</v>
      </c>
      <c r="J145">
        <v>59.71</v>
      </c>
      <c r="K145">
        <v>68.72</v>
      </c>
      <c r="O145" t="s">
        <v>328</v>
      </c>
      <c r="P145" t="s">
        <v>351</v>
      </c>
      <c r="Q145" t="s">
        <v>13</v>
      </c>
      <c r="R145" t="s">
        <v>221</v>
      </c>
      <c r="S145">
        <v>24</v>
      </c>
      <c r="T145">
        <v>137.38999999999999</v>
      </c>
      <c r="U145">
        <v>73.7</v>
      </c>
      <c r="V145">
        <v>22.5</v>
      </c>
      <c r="W145">
        <v>55.55</v>
      </c>
      <c r="X145">
        <v>53.5</v>
      </c>
    </row>
    <row r="146" spans="1:24" x14ac:dyDescent="0.35">
      <c r="A146" t="s">
        <v>330</v>
      </c>
      <c r="B146" t="s">
        <v>351</v>
      </c>
      <c r="C146" t="s">
        <v>13</v>
      </c>
      <c r="D146" t="s">
        <v>14</v>
      </c>
      <c r="E146">
        <v>24</v>
      </c>
      <c r="F146">
        <v>115.12</v>
      </c>
      <c r="G146">
        <v>73.7</v>
      </c>
      <c r="H146">
        <f t="shared" si="2"/>
        <v>1.5620081411126188</v>
      </c>
      <c r="I146">
        <v>22.5</v>
      </c>
      <c r="J146">
        <v>60.04</v>
      </c>
      <c r="K146">
        <v>69.97</v>
      </c>
      <c r="O146" t="s">
        <v>330</v>
      </c>
      <c r="P146" t="s">
        <v>351</v>
      </c>
      <c r="Q146" t="s">
        <v>13</v>
      </c>
      <c r="R146" t="s">
        <v>221</v>
      </c>
      <c r="S146">
        <v>24</v>
      </c>
      <c r="T146">
        <v>113.22</v>
      </c>
      <c r="U146">
        <v>73.7</v>
      </c>
      <c r="V146">
        <v>26</v>
      </c>
      <c r="W146">
        <v>67.05</v>
      </c>
      <c r="X146">
        <v>73.7</v>
      </c>
    </row>
    <row r="147" spans="1:24" x14ac:dyDescent="0.35">
      <c r="A147" t="s">
        <v>331</v>
      </c>
      <c r="B147" t="s">
        <v>351</v>
      </c>
      <c r="C147" t="s">
        <v>13</v>
      </c>
      <c r="D147" t="s">
        <v>14</v>
      </c>
      <c r="E147">
        <v>23.5</v>
      </c>
      <c r="F147">
        <v>88.27</v>
      </c>
      <c r="G147">
        <v>72.459999999999994</v>
      </c>
      <c r="H147">
        <f t="shared" si="2"/>
        <v>1.218189345845984</v>
      </c>
      <c r="I147">
        <v>23</v>
      </c>
      <c r="J147">
        <v>63.1</v>
      </c>
      <c r="K147">
        <v>71.22</v>
      </c>
      <c r="O147" t="s">
        <v>331</v>
      </c>
      <c r="P147" t="s">
        <v>351</v>
      </c>
      <c r="Q147" t="s">
        <v>13</v>
      </c>
      <c r="R147" t="s">
        <v>221</v>
      </c>
      <c r="S147">
        <v>24</v>
      </c>
      <c r="T147">
        <v>131.97999999999999</v>
      </c>
      <c r="U147">
        <v>73.7</v>
      </c>
      <c r="V147">
        <v>23</v>
      </c>
      <c r="W147">
        <v>66.83</v>
      </c>
      <c r="X147">
        <v>53.5</v>
      </c>
    </row>
    <row r="148" spans="1:24" x14ac:dyDescent="0.35">
      <c r="A148" t="s">
        <v>332</v>
      </c>
      <c r="B148" t="s">
        <v>351</v>
      </c>
      <c r="C148" t="s">
        <v>13</v>
      </c>
      <c r="D148" t="s">
        <v>14</v>
      </c>
      <c r="E148">
        <v>24</v>
      </c>
      <c r="F148">
        <v>117.54</v>
      </c>
      <c r="G148">
        <v>73.7</v>
      </c>
      <c r="H148">
        <f t="shared" si="2"/>
        <v>1.5948439620081412</v>
      </c>
      <c r="I148">
        <v>22.5</v>
      </c>
      <c r="J148">
        <v>66.239999999999995</v>
      </c>
      <c r="K148">
        <v>69.97</v>
      </c>
      <c r="O148" t="s">
        <v>332</v>
      </c>
      <c r="P148" t="s">
        <v>351</v>
      </c>
      <c r="Q148" t="s">
        <v>13</v>
      </c>
      <c r="R148" t="s">
        <v>221</v>
      </c>
      <c r="S148">
        <v>24</v>
      </c>
      <c r="T148">
        <v>150.66</v>
      </c>
      <c r="U148">
        <v>73.7</v>
      </c>
      <c r="V148">
        <v>22.5</v>
      </c>
      <c r="W148">
        <v>58.18</v>
      </c>
      <c r="X148">
        <v>71.22</v>
      </c>
    </row>
    <row r="149" spans="1:24" x14ac:dyDescent="0.35">
      <c r="A149" t="s">
        <v>337</v>
      </c>
      <c r="B149" t="s">
        <v>352</v>
      </c>
      <c r="C149" t="s">
        <v>32</v>
      </c>
      <c r="D149" t="s">
        <v>14</v>
      </c>
      <c r="E149">
        <v>24.5</v>
      </c>
      <c r="F149">
        <v>112.15</v>
      </c>
      <c r="G149">
        <v>74.930000000000007</v>
      </c>
      <c r="H149">
        <f t="shared" si="2"/>
        <v>1.4967302815961563</v>
      </c>
      <c r="I149">
        <v>23</v>
      </c>
      <c r="J149">
        <v>66.430000000000007</v>
      </c>
      <c r="K149">
        <v>71.22</v>
      </c>
      <c r="O149" t="s">
        <v>337</v>
      </c>
      <c r="P149" t="s">
        <v>352</v>
      </c>
      <c r="Q149" t="s">
        <v>32</v>
      </c>
      <c r="R149" t="s">
        <v>221</v>
      </c>
      <c r="S149">
        <v>24</v>
      </c>
      <c r="T149">
        <v>145.22999999999999</v>
      </c>
      <c r="U149">
        <v>73.7</v>
      </c>
      <c r="V149">
        <v>23</v>
      </c>
      <c r="W149">
        <v>53.6</v>
      </c>
      <c r="X149">
        <v>69.97</v>
      </c>
    </row>
    <row r="150" spans="1:24" x14ac:dyDescent="0.35">
      <c r="A150" t="s">
        <v>338</v>
      </c>
      <c r="B150" t="s">
        <v>352</v>
      </c>
      <c r="C150" t="s">
        <v>32</v>
      </c>
      <c r="D150" t="s">
        <v>14</v>
      </c>
      <c r="E150">
        <v>23.5</v>
      </c>
      <c r="F150">
        <v>90.58</v>
      </c>
      <c r="G150">
        <v>72.459999999999994</v>
      </c>
      <c r="H150">
        <f t="shared" si="2"/>
        <v>1.2500690035881867</v>
      </c>
      <c r="I150">
        <v>23</v>
      </c>
      <c r="J150">
        <v>68.349999999999994</v>
      </c>
      <c r="K150">
        <v>71.22</v>
      </c>
      <c r="O150" t="s">
        <v>338</v>
      </c>
      <c r="P150" t="s">
        <v>352</v>
      </c>
      <c r="Q150" t="s">
        <v>32</v>
      </c>
      <c r="R150" t="s">
        <v>221</v>
      </c>
      <c r="S150">
        <v>24</v>
      </c>
      <c r="T150">
        <v>142.97999999999999</v>
      </c>
      <c r="U150">
        <v>73.7</v>
      </c>
      <c r="V150">
        <v>22</v>
      </c>
      <c r="W150">
        <v>62.77</v>
      </c>
      <c r="X150">
        <v>72.459999999999994</v>
      </c>
    </row>
    <row r="151" spans="1:24" x14ac:dyDescent="0.35">
      <c r="A151" t="s">
        <v>339</v>
      </c>
      <c r="B151" t="s">
        <v>352</v>
      </c>
      <c r="C151" t="s">
        <v>32</v>
      </c>
      <c r="D151" t="s">
        <v>14</v>
      </c>
      <c r="E151">
        <v>24</v>
      </c>
      <c r="F151">
        <v>95.08</v>
      </c>
      <c r="G151">
        <v>73.7</v>
      </c>
      <c r="H151">
        <f t="shared" si="2"/>
        <v>1.2900949796472183</v>
      </c>
      <c r="I151">
        <v>23</v>
      </c>
      <c r="J151">
        <v>59.12</v>
      </c>
      <c r="K151">
        <v>71.22</v>
      </c>
      <c r="O151" t="s">
        <v>339</v>
      </c>
      <c r="P151" t="s">
        <v>352</v>
      </c>
      <c r="Q151" t="s">
        <v>32</v>
      </c>
      <c r="R151" t="s">
        <v>221</v>
      </c>
      <c r="S151">
        <v>24</v>
      </c>
      <c r="T151">
        <v>106.79</v>
      </c>
      <c r="U151">
        <v>73.7</v>
      </c>
      <c r="V151">
        <v>23</v>
      </c>
      <c r="W151">
        <v>62.74</v>
      </c>
      <c r="X151">
        <v>69.97</v>
      </c>
    </row>
    <row r="152" spans="1:24" x14ac:dyDescent="0.35">
      <c r="A152" t="s">
        <v>342</v>
      </c>
      <c r="B152" t="s">
        <v>352</v>
      </c>
      <c r="C152" t="s">
        <v>32</v>
      </c>
      <c r="D152" t="s">
        <v>14</v>
      </c>
      <c r="E152">
        <v>24</v>
      </c>
      <c r="F152">
        <v>131.46</v>
      </c>
      <c r="G152">
        <v>73.7</v>
      </c>
      <c r="H152">
        <f t="shared" si="2"/>
        <v>1.783717774762551</v>
      </c>
      <c r="I152">
        <v>21.5</v>
      </c>
      <c r="J152">
        <v>39.69</v>
      </c>
      <c r="K152">
        <v>67.47</v>
      </c>
      <c r="O152" t="s">
        <v>342</v>
      </c>
      <c r="P152" t="s">
        <v>352</v>
      </c>
      <c r="Q152" t="s">
        <v>32</v>
      </c>
      <c r="R152" t="s">
        <v>221</v>
      </c>
      <c r="S152">
        <v>24</v>
      </c>
      <c r="T152">
        <v>143.46</v>
      </c>
      <c r="U152">
        <v>73.7</v>
      </c>
      <c r="V152">
        <v>22</v>
      </c>
      <c r="W152">
        <v>56.52</v>
      </c>
      <c r="X152">
        <v>71.22</v>
      </c>
    </row>
    <row r="153" spans="1:24" x14ac:dyDescent="0.35">
      <c r="A153" t="s">
        <v>343</v>
      </c>
      <c r="B153" t="s">
        <v>352</v>
      </c>
      <c r="C153" t="s">
        <v>32</v>
      </c>
      <c r="D153" t="s">
        <v>14</v>
      </c>
      <c r="E153">
        <v>23</v>
      </c>
      <c r="F153">
        <v>77.17</v>
      </c>
      <c r="G153">
        <v>71.22</v>
      </c>
      <c r="H153">
        <f t="shared" si="2"/>
        <v>1.0835439483291212</v>
      </c>
      <c r="I153">
        <v>22.5</v>
      </c>
      <c r="J153">
        <v>53.34</v>
      </c>
      <c r="K153">
        <v>69.97</v>
      </c>
      <c r="O153" t="s">
        <v>343</v>
      </c>
      <c r="P153" t="s">
        <v>352</v>
      </c>
      <c r="Q153" t="s">
        <v>32</v>
      </c>
      <c r="R153" t="s">
        <v>221</v>
      </c>
      <c r="S153">
        <v>24</v>
      </c>
      <c r="T153">
        <v>101.65</v>
      </c>
      <c r="U153">
        <v>73.7</v>
      </c>
      <c r="V153">
        <v>22.5</v>
      </c>
      <c r="W153">
        <v>28.24</v>
      </c>
      <c r="X153">
        <v>50.91</v>
      </c>
    </row>
    <row r="154" spans="1:24" x14ac:dyDescent="0.35">
      <c r="A154" t="s">
        <v>344</v>
      </c>
      <c r="B154" t="s">
        <v>352</v>
      </c>
      <c r="C154" t="s">
        <v>32</v>
      </c>
      <c r="D154" t="s">
        <v>14</v>
      </c>
      <c r="E154">
        <v>24.5</v>
      </c>
      <c r="F154">
        <v>112.28</v>
      </c>
      <c r="G154">
        <v>74.930000000000007</v>
      </c>
      <c r="H154">
        <f t="shared" si="2"/>
        <v>1.498465234218604</v>
      </c>
      <c r="I154">
        <v>23</v>
      </c>
      <c r="J154">
        <v>54.06</v>
      </c>
      <c r="K154">
        <v>71.22</v>
      </c>
      <c r="O154" t="s">
        <v>344</v>
      </c>
      <c r="P154" t="s">
        <v>352</v>
      </c>
      <c r="Q154" t="s">
        <v>32</v>
      </c>
      <c r="R154" t="s">
        <v>221</v>
      </c>
      <c r="S154">
        <v>24</v>
      </c>
      <c r="T154">
        <v>80.98</v>
      </c>
      <c r="U154">
        <v>73.7</v>
      </c>
      <c r="V154">
        <v>23.5</v>
      </c>
      <c r="W154">
        <v>58.62</v>
      </c>
      <c r="X154">
        <v>53.5</v>
      </c>
    </row>
    <row r="155" spans="1:24" x14ac:dyDescent="0.35">
      <c r="A155" t="s">
        <v>345</v>
      </c>
      <c r="B155" t="s">
        <v>352</v>
      </c>
      <c r="C155" t="s">
        <v>32</v>
      </c>
      <c r="D155" t="s">
        <v>14</v>
      </c>
      <c r="E155">
        <v>23.5</v>
      </c>
      <c r="F155">
        <v>83.57</v>
      </c>
      <c r="G155">
        <v>72.459999999999994</v>
      </c>
      <c r="H155">
        <f t="shared" si="2"/>
        <v>1.1533259729505934</v>
      </c>
      <c r="I155">
        <v>23</v>
      </c>
      <c r="J155">
        <v>68.75</v>
      </c>
      <c r="K155">
        <v>71.22</v>
      </c>
      <c r="O155" t="s">
        <v>345</v>
      </c>
      <c r="P155" t="s">
        <v>352</v>
      </c>
      <c r="Q155" t="s">
        <v>32</v>
      </c>
      <c r="R155" t="s">
        <v>221</v>
      </c>
      <c r="S155">
        <v>24.5</v>
      </c>
      <c r="T155">
        <v>100.93</v>
      </c>
      <c r="U155">
        <v>74.930000000000007</v>
      </c>
      <c r="V155">
        <v>22.5</v>
      </c>
      <c r="W155">
        <v>60.28</v>
      </c>
      <c r="X155">
        <v>69.97</v>
      </c>
    </row>
    <row r="156" spans="1:24" x14ac:dyDescent="0.35">
      <c r="A156" t="s">
        <v>346</v>
      </c>
      <c r="B156" t="s">
        <v>352</v>
      </c>
      <c r="C156" t="s">
        <v>32</v>
      </c>
      <c r="D156" t="s">
        <v>14</v>
      </c>
      <c r="E156">
        <v>23.5</v>
      </c>
      <c r="F156">
        <v>68.56</v>
      </c>
      <c r="G156">
        <v>72.459999999999994</v>
      </c>
      <c r="H156">
        <f t="shared" si="2"/>
        <v>0.94617720121446325</v>
      </c>
      <c r="I156">
        <v>23</v>
      </c>
      <c r="J156">
        <v>52.17</v>
      </c>
      <c r="K156">
        <v>71.22</v>
      </c>
      <c r="O156" t="s">
        <v>346</v>
      </c>
      <c r="P156" t="s">
        <v>352</v>
      </c>
      <c r="Q156" t="s">
        <v>32</v>
      </c>
      <c r="R156" t="s">
        <v>221</v>
      </c>
      <c r="S156">
        <v>24</v>
      </c>
      <c r="T156">
        <v>156.09</v>
      </c>
      <c r="U156">
        <v>73.7</v>
      </c>
      <c r="V156">
        <v>22.5</v>
      </c>
      <c r="W156">
        <v>59.86</v>
      </c>
      <c r="X156">
        <v>68.72</v>
      </c>
    </row>
    <row r="157" spans="1:24" x14ac:dyDescent="0.35">
      <c r="A157" t="s">
        <v>347</v>
      </c>
      <c r="B157" t="s">
        <v>352</v>
      </c>
      <c r="C157" t="s">
        <v>32</v>
      </c>
      <c r="D157" t="s">
        <v>14</v>
      </c>
      <c r="E157">
        <v>24.5</v>
      </c>
      <c r="F157">
        <v>120.95</v>
      </c>
      <c r="G157">
        <v>74.930000000000007</v>
      </c>
      <c r="H157">
        <f t="shared" si="2"/>
        <v>1.6141732283464565</v>
      </c>
      <c r="I157">
        <v>22.5</v>
      </c>
      <c r="J157">
        <v>57.55</v>
      </c>
      <c r="K157">
        <v>69.97</v>
      </c>
      <c r="O157" t="s">
        <v>347</v>
      </c>
      <c r="P157" t="s">
        <v>352</v>
      </c>
      <c r="Q157" t="s">
        <v>32</v>
      </c>
      <c r="R157" t="s">
        <v>221</v>
      </c>
      <c r="S157">
        <v>24</v>
      </c>
      <c r="T157">
        <v>107.62</v>
      </c>
      <c r="U157">
        <v>73.7</v>
      </c>
      <c r="V157">
        <v>22.5</v>
      </c>
      <c r="W157">
        <v>68.209999999999994</v>
      </c>
      <c r="X157">
        <v>71.22</v>
      </c>
    </row>
    <row r="158" spans="1:24" x14ac:dyDescent="0.35">
      <c r="A158" t="s">
        <v>349</v>
      </c>
      <c r="B158" t="s">
        <v>352</v>
      </c>
      <c r="C158" t="s">
        <v>32</v>
      </c>
      <c r="D158" t="s">
        <v>14</v>
      </c>
      <c r="E158">
        <v>26</v>
      </c>
      <c r="F158">
        <v>70.989999999999995</v>
      </c>
      <c r="G158">
        <v>78.63</v>
      </c>
      <c r="H158">
        <f t="shared" si="2"/>
        <v>0.90283606765865443</v>
      </c>
      <c r="I158">
        <v>25.5</v>
      </c>
      <c r="J158">
        <v>46.23</v>
      </c>
      <c r="K158">
        <v>77.400000000000006</v>
      </c>
      <c r="O158" t="s">
        <v>349</v>
      </c>
      <c r="P158" t="s">
        <v>352</v>
      </c>
      <c r="Q158" t="s">
        <v>32</v>
      </c>
      <c r="R158" t="s">
        <v>221</v>
      </c>
      <c r="S158">
        <v>24</v>
      </c>
      <c r="T158">
        <v>141.43</v>
      </c>
      <c r="U158">
        <v>73.7</v>
      </c>
      <c r="V158">
        <v>22.5</v>
      </c>
      <c r="W158">
        <v>54.82</v>
      </c>
      <c r="X158">
        <v>68.72</v>
      </c>
    </row>
    <row r="159" spans="1:24" x14ac:dyDescent="0.35">
      <c r="A159" t="s">
        <v>353</v>
      </c>
      <c r="B159" t="s">
        <v>154</v>
      </c>
      <c r="C159" t="s">
        <v>13</v>
      </c>
      <c r="D159" t="s">
        <v>87</v>
      </c>
      <c r="E159">
        <v>24</v>
      </c>
      <c r="F159">
        <v>125.31</v>
      </c>
      <c r="G159">
        <v>73.7</v>
      </c>
      <c r="H159">
        <f t="shared" si="2"/>
        <v>1.700271370420624</v>
      </c>
      <c r="I159">
        <v>23</v>
      </c>
      <c r="J159">
        <v>59.8</v>
      </c>
      <c r="K159">
        <v>71.22</v>
      </c>
      <c r="O159" t="s">
        <v>353</v>
      </c>
      <c r="P159" t="s">
        <v>154</v>
      </c>
      <c r="Q159" t="s">
        <v>13</v>
      </c>
      <c r="R159" t="s">
        <v>222</v>
      </c>
      <c r="S159">
        <v>18</v>
      </c>
      <c r="T159">
        <v>52.92</v>
      </c>
      <c r="U159">
        <v>58.64</v>
      </c>
      <c r="V159">
        <v>17.5</v>
      </c>
      <c r="W159">
        <v>0</v>
      </c>
      <c r="X159">
        <v>0</v>
      </c>
    </row>
    <row r="160" spans="1:24" x14ac:dyDescent="0.35">
      <c r="A160" t="s">
        <v>355</v>
      </c>
      <c r="B160" t="s">
        <v>154</v>
      </c>
      <c r="C160" t="s">
        <v>13</v>
      </c>
      <c r="D160" t="s">
        <v>87</v>
      </c>
      <c r="E160">
        <v>23.5</v>
      </c>
      <c r="F160">
        <v>133.26</v>
      </c>
      <c r="G160">
        <v>72.459999999999994</v>
      </c>
      <c r="H160">
        <f t="shared" si="2"/>
        <v>1.8390836323488822</v>
      </c>
      <c r="I160">
        <v>22.5</v>
      </c>
      <c r="J160">
        <v>53.53</v>
      </c>
      <c r="K160">
        <v>69.97</v>
      </c>
      <c r="O160" t="s">
        <v>355</v>
      </c>
      <c r="P160" t="s">
        <v>154</v>
      </c>
      <c r="Q160" t="s">
        <v>13</v>
      </c>
      <c r="R160" t="s">
        <v>222</v>
      </c>
      <c r="S160">
        <v>24</v>
      </c>
      <c r="T160">
        <v>136.62</v>
      </c>
      <c r="U160">
        <v>73.7</v>
      </c>
      <c r="V160">
        <v>23</v>
      </c>
      <c r="W160">
        <v>78.87</v>
      </c>
      <c r="X160">
        <v>78.63</v>
      </c>
    </row>
    <row r="161" spans="1:24" x14ac:dyDescent="0.35">
      <c r="A161" t="s">
        <v>358</v>
      </c>
      <c r="B161" t="s">
        <v>154</v>
      </c>
      <c r="C161" t="s">
        <v>13</v>
      </c>
      <c r="D161" t="s">
        <v>87</v>
      </c>
      <c r="E161">
        <v>23</v>
      </c>
      <c r="F161">
        <v>86.1</v>
      </c>
      <c r="G161">
        <v>71.22</v>
      </c>
      <c r="H161">
        <f t="shared" si="2"/>
        <v>1.2089300758213983</v>
      </c>
      <c r="I161">
        <v>22.5</v>
      </c>
      <c r="J161">
        <v>53.44</v>
      </c>
      <c r="K161">
        <v>69.97</v>
      </c>
      <c r="O161" t="s">
        <v>358</v>
      </c>
      <c r="P161" t="s">
        <v>154</v>
      </c>
      <c r="Q161" t="s">
        <v>13</v>
      </c>
      <c r="R161" t="s">
        <v>222</v>
      </c>
      <c r="S161">
        <v>24</v>
      </c>
      <c r="T161">
        <v>116.67</v>
      </c>
      <c r="U161">
        <v>73.7</v>
      </c>
      <c r="V161">
        <v>23</v>
      </c>
      <c r="W161">
        <v>60.45</v>
      </c>
      <c r="X161">
        <v>69.97</v>
      </c>
    </row>
    <row r="162" spans="1:24" x14ac:dyDescent="0.35">
      <c r="A162" t="s">
        <v>362</v>
      </c>
      <c r="B162" t="s">
        <v>154</v>
      </c>
      <c r="C162" t="s">
        <v>13</v>
      </c>
      <c r="D162" t="s">
        <v>87</v>
      </c>
      <c r="E162">
        <v>24</v>
      </c>
      <c r="F162">
        <v>113.74</v>
      </c>
      <c r="G162">
        <v>73.7</v>
      </c>
      <c r="H162">
        <f t="shared" si="2"/>
        <v>1.5432835820895521</v>
      </c>
      <c r="I162">
        <v>23</v>
      </c>
      <c r="J162">
        <v>68.8</v>
      </c>
      <c r="K162">
        <v>71.22</v>
      </c>
      <c r="O162" t="s">
        <v>362</v>
      </c>
      <c r="P162" t="s">
        <v>154</v>
      </c>
      <c r="Q162" t="s">
        <v>13</v>
      </c>
      <c r="R162" t="s">
        <v>222</v>
      </c>
      <c r="S162">
        <v>24</v>
      </c>
      <c r="T162">
        <v>101.84</v>
      </c>
      <c r="U162">
        <v>73.7</v>
      </c>
      <c r="V162">
        <v>23.5</v>
      </c>
      <c r="W162">
        <v>68.64</v>
      </c>
      <c r="X162">
        <v>72.459999999999994</v>
      </c>
    </row>
    <row r="163" spans="1:24" x14ac:dyDescent="0.35">
      <c r="A163" t="s">
        <v>363</v>
      </c>
      <c r="B163" t="s">
        <v>154</v>
      </c>
      <c r="C163" t="s">
        <v>13</v>
      </c>
      <c r="D163" t="s">
        <v>87</v>
      </c>
      <c r="E163">
        <v>23.5</v>
      </c>
      <c r="F163">
        <v>145.47999999999999</v>
      </c>
      <c r="G163">
        <v>72.459999999999994</v>
      </c>
      <c r="H163">
        <f t="shared" si="2"/>
        <v>2.0077284018768977</v>
      </c>
      <c r="I163">
        <v>35</v>
      </c>
      <c r="J163">
        <v>111.72</v>
      </c>
      <c r="K163">
        <v>100.44</v>
      </c>
      <c r="O163" t="s">
        <v>363</v>
      </c>
      <c r="P163" t="s">
        <v>154</v>
      </c>
      <c r="Q163" t="s">
        <v>13</v>
      </c>
      <c r="R163" t="s">
        <v>222</v>
      </c>
      <c r="S163">
        <v>24</v>
      </c>
      <c r="T163">
        <v>135.54</v>
      </c>
      <c r="U163">
        <v>73.7</v>
      </c>
      <c r="V163">
        <v>23</v>
      </c>
      <c r="W163">
        <v>64.930000000000007</v>
      </c>
      <c r="X163">
        <v>69.97</v>
      </c>
    </row>
    <row r="164" spans="1:24" x14ac:dyDescent="0.35">
      <c r="A164" t="s">
        <v>367</v>
      </c>
      <c r="B164" t="s">
        <v>154</v>
      </c>
      <c r="C164" t="s">
        <v>13</v>
      </c>
      <c r="D164" t="s">
        <v>87</v>
      </c>
      <c r="E164">
        <v>23.5</v>
      </c>
      <c r="F164">
        <v>78.040000000000006</v>
      </c>
      <c r="G164">
        <v>72.459999999999994</v>
      </c>
      <c r="H164">
        <f t="shared" si="2"/>
        <v>1.0770080044162298</v>
      </c>
      <c r="I164">
        <v>23</v>
      </c>
      <c r="J164">
        <v>64.27</v>
      </c>
      <c r="K164">
        <v>71.22</v>
      </c>
      <c r="O164" t="s">
        <v>367</v>
      </c>
      <c r="P164" t="s">
        <v>154</v>
      </c>
      <c r="Q164" t="s">
        <v>13</v>
      </c>
      <c r="R164" t="s">
        <v>222</v>
      </c>
      <c r="S164">
        <v>24</v>
      </c>
      <c r="T164">
        <v>85.13</v>
      </c>
      <c r="U164">
        <v>73.7</v>
      </c>
      <c r="V164">
        <v>23.5</v>
      </c>
      <c r="W164">
        <v>63.76</v>
      </c>
      <c r="X164">
        <v>71.22</v>
      </c>
    </row>
    <row r="165" spans="1:24" x14ac:dyDescent="0.35">
      <c r="A165" t="s">
        <v>368</v>
      </c>
      <c r="B165" t="s">
        <v>154</v>
      </c>
      <c r="C165" t="s">
        <v>13</v>
      </c>
      <c r="D165" t="s">
        <v>87</v>
      </c>
      <c r="E165">
        <v>24</v>
      </c>
      <c r="F165">
        <v>100.32</v>
      </c>
      <c r="G165">
        <v>73.7</v>
      </c>
      <c r="H165">
        <f t="shared" si="2"/>
        <v>1.3611940298507461</v>
      </c>
      <c r="I165">
        <v>23</v>
      </c>
      <c r="J165">
        <v>74.099999999999994</v>
      </c>
      <c r="K165">
        <v>71.22</v>
      </c>
      <c r="O165" t="s">
        <v>368</v>
      </c>
      <c r="P165" t="s">
        <v>154</v>
      </c>
      <c r="Q165" t="s">
        <v>13</v>
      </c>
      <c r="R165" t="s">
        <v>222</v>
      </c>
      <c r="S165">
        <v>24.5</v>
      </c>
      <c r="T165">
        <v>79.42</v>
      </c>
      <c r="U165">
        <v>74.930000000000007</v>
      </c>
      <c r="V165">
        <v>23.5</v>
      </c>
      <c r="W165">
        <v>51.42</v>
      </c>
      <c r="X165">
        <v>68.72</v>
      </c>
    </row>
    <row r="166" spans="1:24" x14ac:dyDescent="0.35">
      <c r="A166" t="s">
        <v>371</v>
      </c>
      <c r="B166" t="s">
        <v>171</v>
      </c>
      <c r="C166" t="s">
        <v>32</v>
      </c>
      <c r="D166" t="s">
        <v>87</v>
      </c>
      <c r="E166">
        <v>24</v>
      </c>
      <c r="F166">
        <v>189.84</v>
      </c>
      <c r="G166">
        <v>73.7</v>
      </c>
      <c r="H166">
        <f t="shared" si="2"/>
        <v>2.5758480325644504</v>
      </c>
      <c r="I166">
        <v>22</v>
      </c>
      <c r="J166">
        <v>55.43</v>
      </c>
      <c r="K166">
        <v>68.72</v>
      </c>
      <c r="O166" t="s">
        <v>371</v>
      </c>
      <c r="P166" t="s">
        <v>171</v>
      </c>
      <c r="Q166" t="s">
        <v>32</v>
      </c>
      <c r="R166" t="s">
        <v>222</v>
      </c>
      <c r="S166">
        <v>24</v>
      </c>
      <c r="T166">
        <v>140.61000000000001</v>
      </c>
      <c r="U166">
        <v>73.7</v>
      </c>
      <c r="V166">
        <v>22.5</v>
      </c>
      <c r="W166">
        <v>59.13</v>
      </c>
      <c r="X166">
        <v>76.17</v>
      </c>
    </row>
    <row r="167" spans="1:24" x14ac:dyDescent="0.35">
      <c r="A167" t="s">
        <v>372</v>
      </c>
      <c r="B167" t="s">
        <v>171</v>
      </c>
      <c r="C167" t="s">
        <v>32</v>
      </c>
      <c r="D167" t="s">
        <v>87</v>
      </c>
      <c r="E167">
        <v>31.5</v>
      </c>
      <c r="F167">
        <v>94.64</v>
      </c>
      <c r="G167">
        <v>92.02</v>
      </c>
      <c r="H167">
        <f t="shared" si="2"/>
        <v>1.0284720712888502</v>
      </c>
      <c r="I167">
        <v>31</v>
      </c>
      <c r="J167">
        <v>66.91</v>
      </c>
      <c r="K167">
        <v>90.81</v>
      </c>
      <c r="O167" t="s">
        <v>372</v>
      </c>
      <c r="P167" t="s">
        <v>171</v>
      </c>
      <c r="Q167" t="s">
        <v>32</v>
      </c>
      <c r="R167" t="s">
        <v>222</v>
      </c>
      <c r="S167">
        <v>24.5</v>
      </c>
      <c r="T167">
        <v>88.22</v>
      </c>
      <c r="U167">
        <v>74.930000000000007</v>
      </c>
      <c r="V167">
        <v>23.5</v>
      </c>
      <c r="W167">
        <v>58.17</v>
      </c>
      <c r="X167">
        <v>71.22</v>
      </c>
    </row>
    <row r="168" spans="1:24" x14ac:dyDescent="0.35">
      <c r="A168" t="s">
        <v>375</v>
      </c>
      <c r="B168" t="s">
        <v>171</v>
      </c>
      <c r="C168" t="s">
        <v>32</v>
      </c>
      <c r="D168" t="s">
        <v>87</v>
      </c>
      <c r="E168">
        <v>23.5</v>
      </c>
      <c r="F168">
        <v>90.39</v>
      </c>
      <c r="G168">
        <v>72.459999999999994</v>
      </c>
      <c r="H168">
        <f t="shared" si="2"/>
        <v>1.2474468672370964</v>
      </c>
      <c r="I168">
        <v>23</v>
      </c>
      <c r="J168">
        <v>68.05</v>
      </c>
      <c r="K168">
        <v>71.22</v>
      </c>
      <c r="O168" t="s">
        <v>375</v>
      </c>
      <c r="P168" t="s">
        <v>171</v>
      </c>
      <c r="Q168" t="s">
        <v>32</v>
      </c>
      <c r="R168" t="s">
        <v>222</v>
      </c>
      <c r="S168">
        <v>24</v>
      </c>
      <c r="T168">
        <v>115.24</v>
      </c>
      <c r="U168">
        <v>73.7</v>
      </c>
      <c r="V168">
        <v>23</v>
      </c>
      <c r="W168">
        <v>67.739999999999995</v>
      </c>
      <c r="X168">
        <v>69.97</v>
      </c>
    </row>
    <row r="169" spans="1:24" x14ac:dyDescent="0.35">
      <c r="A169" t="s">
        <v>381</v>
      </c>
      <c r="B169" t="s">
        <v>171</v>
      </c>
      <c r="C169" t="s">
        <v>32</v>
      </c>
      <c r="D169" t="s">
        <v>87</v>
      </c>
      <c r="E169">
        <v>24</v>
      </c>
      <c r="F169">
        <v>183.75</v>
      </c>
      <c r="G169">
        <v>73.7</v>
      </c>
      <c r="H169">
        <f t="shared" si="2"/>
        <v>2.4932157394843961</v>
      </c>
      <c r="I169">
        <v>22</v>
      </c>
      <c r="J169">
        <v>46.25</v>
      </c>
      <c r="K169">
        <v>68.72</v>
      </c>
      <c r="O169" t="s">
        <v>381</v>
      </c>
      <c r="P169" t="s">
        <v>171</v>
      </c>
      <c r="Q169" t="s">
        <v>32</v>
      </c>
      <c r="R169" t="s">
        <v>222</v>
      </c>
      <c r="S169">
        <v>24</v>
      </c>
      <c r="T169">
        <v>122.1</v>
      </c>
      <c r="U169">
        <v>73.7</v>
      </c>
      <c r="V169">
        <v>23</v>
      </c>
      <c r="W169">
        <v>69.430000000000007</v>
      </c>
      <c r="X169">
        <v>69.97</v>
      </c>
    </row>
    <row r="170" spans="1:24" x14ac:dyDescent="0.35">
      <c r="A170" t="s">
        <v>382</v>
      </c>
      <c r="B170" t="s">
        <v>171</v>
      </c>
      <c r="C170" t="s">
        <v>32</v>
      </c>
      <c r="D170" t="s">
        <v>87</v>
      </c>
      <c r="E170">
        <v>24</v>
      </c>
      <c r="F170">
        <v>116.21</v>
      </c>
      <c r="G170">
        <v>73.7</v>
      </c>
      <c r="H170">
        <f t="shared" si="2"/>
        <v>1.5767978290366349</v>
      </c>
      <c r="I170">
        <v>22.5</v>
      </c>
      <c r="J170">
        <v>56.39</v>
      </c>
      <c r="K170">
        <v>69.97</v>
      </c>
      <c r="O170" t="s">
        <v>382</v>
      </c>
      <c r="P170" t="s">
        <v>171</v>
      </c>
      <c r="Q170" t="s">
        <v>32</v>
      </c>
      <c r="R170" t="s">
        <v>222</v>
      </c>
      <c r="S170">
        <v>24</v>
      </c>
      <c r="T170">
        <v>177.1</v>
      </c>
      <c r="U170">
        <v>73.7</v>
      </c>
      <c r="V170">
        <v>22</v>
      </c>
      <c r="W170">
        <v>70.989999999999995</v>
      </c>
      <c r="X170">
        <v>72.459999999999994</v>
      </c>
    </row>
    <row r="171" spans="1:24" x14ac:dyDescent="0.35">
      <c r="A171" t="s">
        <v>383</v>
      </c>
      <c r="B171" t="s">
        <v>171</v>
      </c>
      <c r="C171" t="s">
        <v>32</v>
      </c>
      <c r="D171" t="s">
        <v>87</v>
      </c>
      <c r="E171">
        <v>24</v>
      </c>
      <c r="F171">
        <v>125.56</v>
      </c>
      <c r="G171">
        <v>73.7</v>
      </c>
      <c r="H171">
        <f t="shared" si="2"/>
        <v>1.703663500678426</v>
      </c>
      <c r="I171">
        <v>23</v>
      </c>
      <c r="J171">
        <v>64.7</v>
      </c>
      <c r="K171">
        <v>71.22</v>
      </c>
      <c r="O171" t="s">
        <v>383</v>
      </c>
      <c r="P171" t="s">
        <v>171</v>
      </c>
      <c r="Q171" t="s">
        <v>32</v>
      </c>
      <c r="R171" t="s">
        <v>222</v>
      </c>
      <c r="S171">
        <v>24</v>
      </c>
      <c r="T171">
        <v>174.56</v>
      </c>
      <c r="U171">
        <v>73.7</v>
      </c>
      <c r="V171">
        <v>22</v>
      </c>
      <c r="W171">
        <v>60.66</v>
      </c>
      <c r="X171">
        <v>69.97</v>
      </c>
    </row>
    <row r="172" spans="1:24" x14ac:dyDescent="0.35">
      <c r="A172" t="s">
        <v>384</v>
      </c>
      <c r="B172" t="s">
        <v>171</v>
      </c>
      <c r="C172" t="s">
        <v>32</v>
      </c>
      <c r="D172" t="s">
        <v>87</v>
      </c>
      <c r="E172">
        <v>24</v>
      </c>
      <c r="F172">
        <v>128.38</v>
      </c>
      <c r="G172">
        <v>73.7</v>
      </c>
      <c r="H172">
        <f t="shared" si="2"/>
        <v>1.7419267299864314</v>
      </c>
      <c r="I172">
        <v>22.5</v>
      </c>
      <c r="J172">
        <v>63.74</v>
      </c>
      <c r="K172">
        <v>69.97</v>
      </c>
      <c r="O172" t="s">
        <v>384</v>
      </c>
      <c r="P172" t="s">
        <v>171</v>
      </c>
      <c r="Q172" t="s">
        <v>32</v>
      </c>
      <c r="R172" t="s">
        <v>222</v>
      </c>
      <c r="S172">
        <v>24</v>
      </c>
      <c r="T172">
        <v>76.040000000000006</v>
      </c>
      <c r="U172">
        <v>73.7</v>
      </c>
      <c r="V172">
        <v>26.5</v>
      </c>
      <c r="W172">
        <v>0</v>
      </c>
      <c r="X172">
        <v>0</v>
      </c>
    </row>
    <row r="173" spans="1:24" x14ac:dyDescent="0.35">
      <c r="A173" t="s">
        <v>385</v>
      </c>
      <c r="B173" t="s">
        <v>154</v>
      </c>
      <c r="C173" t="s">
        <v>13</v>
      </c>
      <c r="D173" t="s">
        <v>14</v>
      </c>
      <c r="E173">
        <v>24</v>
      </c>
      <c r="F173">
        <v>82.91</v>
      </c>
      <c r="G173">
        <v>73.7</v>
      </c>
      <c r="H173">
        <f t="shared" si="2"/>
        <v>1.1249660786974218</v>
      </c>
      <c r="I173">
        <v>23</v>
      </c>
      <c r="J173">
        <v>76.41</v>
      </c>
      <c r="K173">
        <v>71.22</v>
      </c>
      <c r="O173" t="s">
        <v>385</v>
      </c>
      <c r="P173" t="s">
        <v>154</v>
      </c>
      <c r="Q173" t="s">
        <v>13</v>
      </c>
      <c r="R173" t="s">
        <v>221</v>
      </c>
      <c r="S173">
        <v>24</v>
      </c>
      <c r="T173">
        <v>77.62</v>
      </c>
      <c r="U173">
        <v>73.7</v>
      </c>
      <c r="V173">
        <v>23</v>
      </c>
      <c r="W173">
        <v>57.89</v>
      </c>
      <c r="X173">
        <v>53.5</v>
      </c>
    </row>
    <row r="174" spans="1:24" x14ac:dyDescent="0.35">
      <c r="A174" t="s">
        <v>387</v>
      </c>
      <c r="B174" t="s">
        <v>154</v>
      </c>
      <c r="C174" t="s">
        <v>13</v>
      </c>
      <c r="D174" t="s">
        <v>14</v>
      </c>
      <c r="E174">
        <v>24.5</v>
      </c>
      <c r="F174">
        <v>127.16</v>
      </c>
      <c r="G174">
        <v>74.930000000000007</v>
      </c>
      <c r="H174">
        <f t="shared" si="2"/>
        <v>1.6970505805418388</v>
      </c>
      <c r="I174">
        <v>22</v>
      </c>
      <c r="J174">
        <v>70.94</v>
      </c>
      <c r="K174">
        <v>68.72</v>
      </c>
      <c r="O174" t="s">
        <v>387</v>
      </c>
      <c r="P174" t="s">
        <v>154</v>
      </c>
      <c r="Q174" t="s">
        <v>13</v>
      </c>
      <c r="R174" t="s">
        <v>221</v>
      </c>
      <c r="S174">
        <v>24</v>
      </c>
      <c r="T174">
        <v>105.27</v>
      </c>
      <c r="U174">
        <v>73.7</v>
      </c>
      <c r="V174">
        <v>23</v>
      </c>
      <c r="W174">
        <v>54.25</v>
      </c>
      <c r="X174">
        <v>73.7</v>
      </c>
    </row>
    <row r="175" spans="1:24" x14ac:dyDescent="0.35">
      <c r="A175" t="s">
        <v>389</v>
      </c>
      <c r="B175" t="s">
        <v>154</v>
      </c>
      <c r="C175" t="s">
        <v>13</v>
      </c>
      <c r="D175" t="s">
        <v>14</v>
      </c>
      <c r="E175">
        <v>25</v>
      </c>
      <c r="F175">
        <v>99.21</v>
      </c>
      <c r="G175">
        <v>76.17</v>
      </c>
      <c r="H175">
        <f t="shared" si="2"/>
        <v>1.3024812918471838</v>
      </c>
      <c r="I175">
        <v>24</v>
      </c>
      <c r="J175">
        <v>59.84</v>
      </c>
      <c r="K175">
        <v>73.7</v>
      </c>
      <c r="O175" t="s">
        <v>389</v>
      </c>
      <c r="P175" t="s">
        <v>154</v>
      </c>
      <c r="Q175" t="s">
        <v>13</v>
      </c>
      <c r="R175" t="s">
        <v>221</v>
      </c>
      <c r="S175">
        <v>24</v>
      </c>
      <c r="T175">
        <v>107.12</v>
      </c>
      <c r="U175">
        <v>73.7</v>
      </c>
      <c r="V175">
        <v>27</v>
      </c>
      <c r="W175">
        <v>63.12</v>
      </c>
      <c r="X175">
        <v>72.459999999999994</v>
      </c>
    </row>
    <row r="176" spans="1:24" x14ac:dyDescent="0.35">
      <c r="A176" t="s">
        <v>391</v>
      </c>
      <c r="B176" t="s">
        <v>154</v>
      </c>
      <c r="C176" t="s">
        <v>13</v>
      </c>
      <c r="D176" t="s">
        <v>14</v>
      </c>
      <c r="E176">
        <v>23</v>
      </c>
      <c r="F176">
        <v>109.82</v>
      </c>
      <c r="G176">
        <v>71.22</v>
      </c>
      <c r="H176">
        <f t="shared" si="2"/>
        <v>1.5419825891603482</v>
      </c>
      <c r="I176">
        <v>22</v>
      </c>
      <c r="J176">
        <v>64.55</v>
      </c>
      <c r="K176">
        <v>68.72</v>
      </c>
      <c r="O176" t="s">
        <v>391</v>
      </c>
      <c r="P176" t="s">
        <v>154</v>
      </c>
      <c r="Q176" t="s">
        <v>13</v>
      </c>
      <c r="R176" t="s">
        <v>221</v>
      </c>
      <c r="S176">
        <v>24</v>
      </c>
      <c r="T176">
        <v>105.27</v>
      </c>
      <c r="U176">
        <v>73.7</v>
      </c>
      <c r="V176">
        <v>22.5</v>
      </c>
      <c r="W176">
        <v>25.85</v>
      </c>
      <c r="X176">
        <v>52.21</v>
      </c>
    </row>
    <row r="177" spans="1:24" x14ac:dyDescent="0.35">
      <c r="A177" t="s">
        <v>392</v>
      </c>
      <c r="B177" t="s">
        <v>154</v>
      </c>
      <c r="C177" t="s">
        <v>13</v>
      </c>
      <c r="D177" t="s">
        <v>14</v>
      </c>
      <c r="E177">
        <v>26</v>
      </c>
      <c r="F177">
        <v>104.65</v>
      </c>
      <c r="G177">
        <v>78.63</v>
      </c>
      <c r="H177">
        <f t="shared" si="2"/>
        <v>1.3309169528169911</v>
      </c>
      <c r="I177">
        <v>24.5</v>
      </c>
      <c r="J177">
        <v>54.12</v>
      </c>
      <c r="K177">
        <v>74.930000000000007</v>
      </c>
      <c r="O177" t="s">
        <v>392</v>
      </c>
      <c r="P177" t="s">
        <v>154</v>
      </c>
      <c r="Q177" t="s">
        <v>13</v>
      </c>
      <c r="R177" t="s">
        <v>221</v>
      </c>
      <c r="S177">
        <v>24</v>
      </c>
      <c r="T177">
        <v>112.94</v>
      </c>
      <c r="U177">
        <v>73.7</v>
      </c>
      <c r="V177">
        <v>23</v>
      </c>
      <c r="W177">
        <v>66.25</v>
      </c>
      <c r="X177">
        <v>72.459999999999994</v>
      </c>
    </row>
    <row r="178" spans="1:24" x14ac:dyDescent="0.35">
      <c r="A178" t="s">
        <v>393</v>
      </c>
      <c r="B178" t="s">
        <v>154</v>
      </c>
      <c r="C178" t="s">
        <v>13</v>
      </c>
      <c r="D178" t="s">
        <v>14</v>
      </c>
      <c r="E178">
        <v>22.5</v>
      </c>
      <c r="F178">
        <v>78.02</v>
      </c>
      <c r="G178">
        <v>69.97</v>
      </c>
      <c r="H178">
        <f t="shared" si="2"/>
        <v>1.115049306845791</v>
      </c>
      <c r="I178">
        <v>22</v>
      </c>
      <c r="J178">
        <v>61.3</v>
      </c>
      <c r="K178">
        <v>68.72</v>
      </c>
      <c r="O178" t="s">
        <v>393</v>
      </c>
      <c r="P178" t="s">
        <v>154</v>
      </c>
      <c r="Q178" t="s">
        <v>13</v>
      </c>
      <c r="R178" t="s">
        <v>221</v>
      </c>
      <c r="S178">
        <v>23.5</v>
      </c>
      <c r="T178">
        <v>87.26</v>
      </c>
      <c r="U178">
        <v>72.459999999999994</v>
      </c>
      <c r="V178">
        <v>22</v>
      </c>
      <c r="W178">
        <v>65.319999999999993</v>
      </c>
      <c r="X178">
        <v>71.22</v>
      </c>
    </row>
    <row r="179" spans="1:24" x14ac:dyDescent="0.35">
      <c r="A179" t="s">
        <v>394</v>
      </c>
      <c r="B179" t="s">
        <v>154</v>
      </c>
      <c r="C179" t="s">
        <v>13</v>
      </c>
      <c r="D179" t="s">
        <v>14</v>
      </c>
      <c r="E179">
        <v>24.5</v>
      </c>
      <c r="F179">
        <v>129.82</v>
      </c>
      <c r="G179">
        <v>74.930000000000007</v>
      </c>
      <c r="H179">
        <f t="shared" si="2"/>
        <v>1.7325503803549978</v>
      </c>
      <c r="I179">
        <v>21.5</v>
      </c>
      <c r="J179">
        <v>65.069999999999993</v>
      </c>
      <c r="K179">
        <v>67.47</v>
      </c>
      <c r="O179" t="s">
        <v>394</v>
      </c>
      <c r="P179" t="s">
        <v>154</v>
      </c>
      <c r="Q179" t="s">
        <v>13</v>
      </c>
      <c r="R179" t="s">
        <v>221</v>
      </c>
      <c r="S179">
        <v>24</v>
      </c>
      <c r="T179">
        <v>135.30000000000001</v>
      </c>
      <c r="U179">
        <v>73.7</v>
      </c>
      <c r="V179">
        <v>22.5</v>
      </c>
      <c r="W179">
        <v>59.55</v>
      </c>
      <c r="X179">
        <v>71.22</v>
      </c>
    </row>
    <row r="180" spans="1:24" x14ac:dyDescent="0.35">
      <c r="A180" t="s">
        <v>398</v>
      </c>
      <c r="B180" t="s">
        <v>154</v>
      </c>
      <c r="C180" t="s">
        <v>13</v>
      </c>
      <c r="D180" t="s">
        <v>14</v>
      </c>
      <c r="E180">
        <v>23</v>
      </c>
      <c r="F180">
        <v>85.7</v>
      </c>
      <c r="G180">
        <v>71.22</v>
      </c>
      <c r="H180">
        <f t="shared" si="2"/>
        <v>1.2033136759337266</v>
      </c>
      <c r="I180">
        <v>21.5</v>
      </c>
      <c r="J180">
        <v>66.5</v>
      </c>
      <c r="K180">
        <v>67.47</v>
      </c>
      <c r="O180" t="s">
        <v>398</v>
      </c>
      <c r="P180" t="s">
        <v>154</v>
      </c>
      <c r="Q180" t="s">
        <v>13</v>
      </c>
      <c r="R180" t="s">
        <v>221</v>
      </c>
      <c r="S180">
        <v>24</v>
      </c>
      <c r="T180">
        <v>91.25</v>
      </c>
      <c r="U180">
        <v>73.7</v>
      </c>
      <c r="V180">
        <v>23.5</v>
      </c>
      <c r="W180">
        <v>57.08</v>
      </c>
      <c r="X180">
        <v>69.97</v>
      </c>
    </row>
    <row r="181" spans="1:24" x14ac:dyDescent="0.35">
      <c r="A181" t="s">
        <v>399</v>
      </c>
      <c r="B181" t="s">
        <v>154</v>
      </c>
      <c r="C181" t="s">
        <v>13</v>
      </c>
      <c r="D181" t="s">
        <v>14</v>
      </c>
      <c r="E181">
        <v>25.5</v>
      </c>
      <c r="F181">
        <v>141.07</v>
      </c>
      <c r="G181">
        <v>77.400000000000006</v>
      </c>
      <c r="H181">
        <f t="shared" si="2"/>
        <v>1.8226098191214468</v>
      </c>
      <c r="I181">
        <v>21</v>
      </c>
      <c r="J181">
        <v>58.77</v>
      </c>
      <c r="K181">
        <v>66.22</v>
      </c>
      <c r="O181" t="s">
        <v>399</v>
      </c>
      <c r="P181" t="s">
        <v>154</v>
      </c>
      <c r="Q181" t="s">
        <v>13</v>
      </c>
      <c r="R181" t="s">
        <v>221</v>
      </c>
      <c r="S181">
        <v>24</v>
      </c>
      <c r="T181">
        <v>138.4</v>
      </c>
      <c r="U181">
        <v>73.7</v>
      </c>
      <c r="V181">
        <v>35</v>
      </c>
      <c r="W181">
        <v>70.78</v>
      </c>
      <c r="X181">
        <v>69.97</v>
      </c>
    </row>
    <row r="182" spans="1:24" x14ac:dyDescent="0.35">
      <c r="A182" t="s">
        <v>404</v>
      </c>
      <c r="B182" t="s">
        <v>171</v>
      </c>
      <c r="C182" t="s">
        <v>32</v>
      </c>
      <c r="D182" t="s">
        <v>14</v>
      </c>
      <c r="E182">
        <v>25</v>
      </c>
      <c r="F182">
        <v>66.84</v>
      </c>
      <c r="G182">
        <v>76.17</v>
      </c>
      <c r="H182">
        <f t="shared" si="2"/>
        <v>0.87751083103584093</v>
      </c>
      <c r="I182">
        <v>24.5</v>
      </c>
      <c r="J182">
        <v>44.3</v>
      </c>
      <c r="K182">
        <v>74.930000000000007</v>
      </c>
      <c r="O182" t="s">
        <v>404</v>
      </c>
      <c r="P182" t="s">
        <v>171</v>
      </c>
      <c r="Q182" t="s">
        <v>32</v>
      </c>
      <c r="R182" t="s">
        <v>221</v>
      </c>
      <c r="S182">
        <v>24</v>
      </c>
      <c r="T182">
        <v>115.54</v>
      </c>
      <c r="U182">
        <v>73.7</v>
      </c>
      <c r="V182">
        <v>23</v>
      </c>
      <c r="W182">
        <v>53.17</v>
      </c>
      <c r="X182">
        <v>72.459999999999994</v>
      </c>
    </row>
    <row r="183" spans="1:24" x14ac:dyDescent="0.35">
      <c r="A183" t="s">
        <v>405</v>
      </c>
      <c r="B183" t="s">
        <v>171</v>
      </c>
      <c r="C183" t="s">
        <v>32</v>
      </c>
      <c r="D183" t="s">
        <v>14</v>
      </c>
      <c r="E183">
        <v>21.5</v>
      </c>
      <c r="F183">
        <v>54.25</v>
      </c>
      <c r="G183">
        <v>67.47</v>
      </c>
      <c r="H183">
        <f t="shared" si="2"/>
        <v>0.80406106417667111</v>
      </c>
      <c r="I183">
        <v>21</v>
      </c>
      <c r="J183">
        <v>43.04</v>
      </c>
      <c r="K183">
        <v>66.22</v>
      </c>
      <c r="O183" t="s">
        <v>405</v>
      </c>
      <c r="P183" t="s">
        <v>171</v>
      </c>
      <c r="Q183" t="s">
        <v>32</v>
      </c>
      <c r="R183" t="s">
        <v>221</v>
      </c>
      <c r="S183">
        <v>24</v>
      </c>
      <c r="T183">
        <v>117.08</v>
      </c>
      <c r="U183">
        <v>73.7</v>
      </c>
      <c r="V183">
        <v>22</v>
      </c>
      <c r="W183">
        <v>31.68</v>
      </c>
      <c r="X183">
        <v>63.71</v>
      </c>
    </row>
    <row r="184" spans="1:24" x14ac:dyDescent="0.35">
      <c r="A184" t="s">
        <v>406</v>
      </c>
      <c r="B184" t="s">
        <v>171</v>
      </c>
      <c r="C184" t="s">
        <v>32</v>
      </c>
      <c r="D184" t="s">
        <v>14</v>
      </c>
      <c r="E184">
        <v>24.5</v>
      </c>
      <c r="F184">
        <v>85.83</v>
      </c>
      <c r="G184">
        <v>74.930000000000007</v>
      </c>
      <c r="H184">
        <f t="shared" si="2"/>
        <v>1.1454691044975309</v>
      </c>
      <c r="I184">
        <v>23.5</v>
      </c>
      <c r="J184">
        <v>80.73</v>
      </c>
      <c r="K184">
        <v>72.459999999999994</v>
      </c>
      <c r="O184" t="s">
        <v>406</v>
      </c>
      <c r="P184" t="s">
        <v>171</v>
      </c>
      <c r="Q184" t="s">
        <v>32</v>
      </c>
      <c r="R184" t="s">
        <v>221</v>
      </c>
      <c r="S184">
        <v>24.5</v>
      </c>
      <c r="T184">
        <v>120.8</v>
      </c>
      <c r="U184">
        <v>74.930000000000007</v>
      </c>
      <c r="V184">
        <v>23</v>
      </c>
      <c r="W184">
        <v>67.489999999999995</v>
      </c>
      <c r="X184">
        <v>71.22</v>
      </c>
    </row>
    <row r="185" spans="1:24" x14ac:dyDescent="0.35">
      <c r="A185" t="s">
        <v>407</v>
      </c>
      <c r="B185" t="s">
        <v>171</v>
      </c>
      <c r="C185" t="s">
        <v>32</v>
      </c>
      <c r="D185" t="s">
        <v>14</v>
      </c>
      <c r="E185">
        <v>24.5</v>
      </c>
      <c r="F185">
        <v>97.62</v>
      </c>
      <c r="G185">
        <v>74.930000000000007</v>
      </c>
      <c r="H185">
        <f t="shared" si="2"/>
        <v>1.3028159615641264</v>
      </c>
      <c r="I185">
        <v>23.5</v>
      </c>
      <c r="J185">
        <v>69.87</v>
      </c>
      <c r="K185">
        <v>72.459999999999994</v>
      </c>
      <c r="O185" t="s">
        <v>407</v>
      </c>
      <c r="P185" t="s">
        <v>171</v>
      </c>
      <c r="Q185" t="s">
        <v>32</v>
      </c>
      <c r="R185" t="s">
        <v>221</v>
      </c>
      <c r="S185">
        <v>24</v>
      </c>
      <c r="T185">
        <v>156.22999999999999</v>
      </c>
      <c r="U185">
        <v>73.7</v>
      </c>
      <c r="V185">
        <v>22.5</v>
      </c>
      <c r="W185">
        <v>44.69</v>
      </c>
      <c r="X185">
        <v>69.97</v>
      </c>
    </row>
    <row r="186" spans="1:24" x14ac:dyDescent="0.35">
      <c r="A186" t="s">
        <v>408</v>
      </c>
      <c r="B186" t="s">
        <v>171</v>
      </c>
      <c r="C186" t="s">
        <v>32</v>
      </c>
      <c r="D186" t="s">
        <v>14</v>
      </c>
      <c r="E186">
        <v>24</v>
      </c>
      <c r="F186">
        <v>95.92</v>
      </c>
      <c r="G186">
        <v>73.7</v>
      </c>
      <c r="H186">
        <f t="shared" si="2"/>
        <v>1.3014925373134327</v>
      </c>
      <c r="I186">
        <v>23</v>
      </c>
      <c r="J186">
        <v>66.23</v>
      </c>
      <c r="K186">
        <v>71.22</v>
      </c>
      <c r="O186" t="s">
        <v>408</v>
      </c>
      <c r="P186" t="s">
        <v>171</v>
      </c>
      <c r="Q186" t="s">
        <v>32</v>
      </c>
      <c r="R186" t="s">
        <v>221</v>
      </c>
      <c r="S186">
        <v>24</v>
      </c>
      <c r="T186">
        <v>106.68</v>
      </c>
      <c r="U186">
        <v>73.7</v>
      </c>
      <c r="V186">
        <v>22.5</v>
      </c>
      <c r="W186">
        <v>0</v>
      </c>
      <c r="X186">
        <v>0</v>
      </c>
    </row>
    <row r="187" spans="1:24" x14ac:dyDescent="0.35">
      <c r="A187" t="s">
        <v>409</v>
      </c>
      <c r="B187" t="s">
        <v>171</v>
      </c>
      <c r="C187" t="s">
        <v>32</v>
      </c>
      <c r="D187" t="s">
        <v>14</v>
      </c>
      <c r="E187">
        <v>27</v>
      </c>
      <c r="F187">
        <v>61.92</v>
      </c>
      <c r="G187">
        <v>81.08</v>
      </c>
      <c r="H187">
        <f t="shared" si="2"/>
        <v>0.76369018253576715</v>
      </c>
      <c r="I187">
        <v>26.5</v>
      </c>
      <c r="J187">
        <v>52.99</v>
      </c>
      <c r="K187">
        <v>79.86</v>
      </c>
      <c r="O187" t="s">
        <v>409</v>
      </c>
      <c r="P187" t="s">
        <v>171</v>
      </c>
      <c r="Q187" t="s">
        <v>32</v>
      </c>
      <c r="R187" t="s">
        <v>221</v>
      </c>
      <c r="S187">
        <v>24</v>
      </c>
      <c r="T187">
        <v>141.37</v>
      </c>
      <c r="U187">
        <v>73.7</v>
      </c>
      <c r="V187">
        <v>22.5</v>
      </c>
      <c r="W187">
        <v>59.9</v>
      </c>
      <c r="X187">
        <v>53.5</v>
      </c>
    </row>
    <row r="188" spans="1:24" x14ac:dyDescent="0.35">
      <c r="A188" t="s">
        <v>411</v>
      </c>
      <c r="B188" t="s">
        <v>171</v>
      </c>
      <c r="C188" t="s">
        <v>32</v>
      </c>
      <c r="D188" t="s">
        <v>14</v>
      </c>
      <c r="E188">
        <v>28.5</v>
      </c>
      <c r="F188">
        <v>76.709999999999994</v>
      </c>
      <c r="G188">
        <v>84.74</v>
      </c>
      <c r="H188">
        <f t="shared" si="2"/>
        <v>0.90523955628982766</v>
      </c>
      <c r="I188">
        <v>28</v>
      </c>
      <c r="J188">
        <v>67</v>
      </c>
      <c r="K188">
        <v>83.53</v>
      </c>
      <c r="O188" t="s">
        <v>411</v>
      </c>
      <c r="P188" t="s">
        <v>171</v>
      </c>
      <c r="Q188" t="s">
        <v>32</v>
      </c>
      <c r="R188" t="s">
        <v>221</v>
      </c>
      <c r="S188">
        <v>24.5</v>
      </c>
      <c r="T188">
        <v>107.83</v>
      </c>
      <c r="U188">
        <v>74.930000000000007</v>
      </c>
      <c r="V188">
        <v>23</v>
      </c>
      <c r="W188">
        <v>61.25</v>
      </c>
      <c r="X188">
        <v>68.72</v>
      </c>
    </row>
    <row r="189" spans="1:24" x14ac:dyDescent="0.35">
      <c r="A189" t="s">
        <v>412</v>
      </c>
      <c r="B189" t="s">
        <v>171</v>
      </c>
      <c r="C189" t="s">
        <v>32</v>
      </c>
      <c r="D189" t="s">
        <v>14</v>
      </c>
      <c r="E189">
        <v>26</v>
      </c>
      <c r="F189">
        <v>71.290000000000006</v>
      </c>
      <c r="G189">
        <v>78.63</v>
      </c>
      <c r="H189">
        <f t="shared" si="2"/>
        <v>0.90665140531603727</v>
      </c>
      <c r="I189">
        <v>25.5</v>
      </c>
      <c r="J189">
        <v>36.81</v>
      </c>
      <c r="K189">
        <v>77.400000000000006</v>
      </c>
      <c r="O189" t="s">
        <v>412</v>
      </c>
      <c r="P189" t="s">
        <v>171</v>
      </c>
      <c r="Q189" t="s">
        <v>32</v>
      </c>
      <c r="R189" t="s">
        <v>221</v>
      </c>
      <c r="S189">
        <v>24</v>
      </c>
      <c r="T189">
        <v>133.5</v>
      </c>
      <c r="U189">
        <v>73.7</v>
      </c>
      <c r="V189">
        <v>22.5</v>
      </c>
      <c r="W189">
        <v>59.74</v>
      </c>
      <c r="X189">
        <v>71.22</v>
      </c>
    </row>
    <row r="190" spans="1:24" x14ac:dyDescent="0.35">
      <c r="A190" t="s">
        <v>413</v>
      </c>
      <c r="B190" t="s">
        <v>171</v>
      </c>
      <c r="C190" t="s">
        <v>32</v>
      </c>
      <c r="D190" t="s">
        <v>14</v>
      </c>
      <c r="E190">
        <v>21.5</v>
      </c>
      <c r="F190">
        <v>47.5</v>
      </c>
      <c r="G190">
        <v>67.47</v>
      </c>
      <c r="H190">
        <f t="shared" si="2"/>
        <v>0.70401659997035726</v>
      </c>
      <c r="I190">
        <v>21</v>
      </c>
      <c r="J190">
        <v>40.909999999999997</v>
      </c>
      <c r="K190">
        <v>66.22</v>
      </c>
      <c r="O190" t="s">
        <v>413</v>
      </c>
      <c r="P190" t="s">
        <v>171</v>
      </c>
      <c r="Q190" t="s">
        <v>32</v>
      </c>
      <c r="R190" t="s">
        <v>221</v>
      </c>
      <c r="S190">
        <v>24</v>
      </c>
      <c r="T190">
        <v>155.65</v>
      </c>
      <c r="U190">
        <v>73.7</v>
      </c>
      <c r="V190">
        <v>22.5</v>
      </c>
      <c r="W190">
        <v>60.74</v>
      </c>
      <c r="X190">
        <v>69.97</v>
      </c>
    </row>
    <row r="191" spans="1:24" x14ac:dyDescent="0.35">
      <c r="A191" t="s">
        <v>414</v>
      </c>
      <c r="B191" t="s">
        <v>171</v>
      </c>
      <c r="C191" t="s">
        <v>32</v>
      </c>
      <c r="D191" t="s">
        <v>14</v>
      </c>
      <c r="E191">
        <v>22</v>
      </c>
      <c r="F191">
        <v>61.23</v>
      </c>
      <c r="G191">
        <v>68.72</v>
      </c>
      <c r="H191">
        <f t="shared" si="2"/>
        <v>0.8910069848661234</v>
      </c>
      <c r="I191">
        <v>21.5</v>
      </c>
      <c r="J191">
        <v>58.65</v>
      </c>
      <c r="K191">
        <v>67.47</v>
      </c>
      <c r="O191" t="s">
        <v>414</v>
      </c>
      <c r="P191" t="s">
        <v>171</v>
      </c>
      <c r="Q191" t="s">
        <v>32</v>
      </c>
      <c r="R191" t="s">
        <v>221</v>
      </c>
      <c r="S191">
        <v>24</v>
      </c>
      <c r="T191">
        <v>101.12</v>
      </c>
      <c r="U191">
        <v>73.7</v>
      </c>
      <c r="V191">
        <v>23.5</v>
      </c>
      <c r="W191">
        <v>45.32</v>
      </c>
      <c r="X191">
        <v>72.459999999999994</v>
      </c>
    </row>
    <row r="192" spans="1:24" x14ac:dyDescent="0.35">
      <c r="A192" t="s">
        <v>415</v>
      </c>
      <c r="B192" t="s">
        <v>171</v>
      </c>
      <c r="C192" t="s">
        <v>32</v>
      </c>
      <c r="D192" t="s">
        <v>14</v>
      </c>
      <c r="E192">
        <v>24</v>
      </c>
      <c r="F192">
        <v>57.87</v>
      </c>
      <c r="G192">
        <v>73.7</v>
      </c>
      <c r="H192">
        <f t="shared" si="2"/>
        <v>0.78521031207598369</v>
      </c>
      <c r="I192">
        <v>23.5</v>
      </c>
      <c r="J192">
        <v>39.630000000000003</v>
      </c>
      <c r="K192">
        <v>72.459999999999994</v>
      </c>
      <c r="O192" t="s">
        <v>415</v>
      </c>
      <c r="P192" t="s">
        <v>171</v>
      </c>
      <c r="Q192" t="s">
        <v>32</v>
      </c>
      <c r="R192" t="s">
        <v>221</v>
      </c>
      <c r="S192">
        <v>24</v>
      </c>
      <c r="T192">
        <v>83.38</v>
      </c>
      <c r="U192">
        <v>73.7</v>
      </c>
      <c r="V192">
        <v>22.5</v>
      </c>
      <c r="W192">
        <v>52.34</v>
      </c>
      <c r="X192">
        <v>72.459999999999994</v>
      </c>
    </row>
    <row r="193" spans="1:24" x14ac:dyDescent="0.35">
      <c r="A193" t="s">
        <v>419</v>
      </c>
      <c r="B193" t="s">
        <v>12</v>
      </c>
      <c r="C193" t="s">
        <v>13</v>
      </c>
      <c r="D193" t="s">
        <v>87</v>
      </c>
      <c r="E193">
        <v>23</v>
      </c>
      <c r="F193">
        <v>65.73</v>
      </c>
      <c r="G193">
        <v>71.22</v>
      </c>
      <c r="H193">
        <f t="shared" si="2"/>
        <v>0.9229149115417018</v>
      </c>
      <c r="I193">
        <v>22.5</v>
      </c>
      <c r="J193">
        <v>52.73</v>
      </c>
      <c r="K193">
        <v>69.97</v>
      </c>
      <c r="O193" t="s">
        <v>419</v>
      </c>
      <c r="P193" t="s">
        <v>12</v>
      </c>
      <c r="Q193" t="s">
        <v>13</v>
      </c>
      <c r="R193" t="s">
        <v>222</v>
      </c>
      <c r="S193">
        <v>24</v>
      </c>
      <c r="T193">
        <v>188.13</v>
      </c>
      <c r="U193">
        <v>73.7</v>
      </c>
      <c r="V193">
        <v>22</v>
      </c>
      <c r="W193">
        <v>49.54</v>
      </c>
      <c r="X193">
        <v>66.22</v>
      </c>
    </row>
    <row r="194" spans="1:24" x14ac:dyDescent="0.35">
      <c r="A194" t="s">
        <v>421</v>
      </c>
      <c r="B194" t="s">
        <v>12</v>
      </c>
      <c r="C194" t="s">
        <v>13</v>
      </c>
      <c r="D194" t="s">
        <v>87</v>
      </c>
      <c r="E194">
        <v>19</v>
      </c>
      <c r="F194">
        <v>52.07</v>
      </c>
      <c r="G194">
        <v>61.18</v>
      </c>
      <c r="H194">
        <f t="shared" ref="H194:H257" si="3">F194/G194</f>
        <v>0.85109512912716578</v>
      </c>
      <c r="I194">
        <v>18.5</v>
      </c>
      <c r="J194">
        <v>28.06</v>
      </c>
      <c r="K194">
        <v>59.91</v>
      </c>
      <c r="O194" t="s">
        <v>421</v>
      </c>
      <c r="P194" t="s">
        <v>12</v>
      </c>
      <c r="Q194" t="s">
        <v>13</v>
      </c>
      <c r="R194" t="s">
        <v>222</v>
      </c>
      <c r="S194">
        <v>23.5</v>
      </c>
      <c r="T194">
        <v>89.9</v>
      </c>
      <c r="U194">
        <v>72.459999999999994</v>
      </c>
      <c r="V194">
        <v>23</v>
      </c>
      <c r="W194">
        <v>0</v>
      </c>
      <c r="X194">
        <v>0</v>
      </c>
    </row>
    <row r="195" spans="1:24" x14ac:dyDescent="0.35">
      <c r="A195" t="s">
        <v>424</v>
      </c>
      <c r="B195" t="s">
        <v>12</v>
      </c>
      <c r="C195" t="s">
        <v>13</v>
      </c>
      <c r="D195" t="s">
        <v>87</v>
      </c>
      <c r="E195">
        <v>15</v>
      </c>
      <c r="F195">
        <v>46.49</v>
      </c>
      <c r="G195">
        <v>50.91</v>
      </c>
      <c r="H195">
        <f t="shared" si="3"/>
        <v>0.91318012178353969</v>
      </c>
      <c r="I195">
        <v>15</v>
      </c>
      <c r="J195">
        <v>46.49</v>
      </c>
      <c r="K195">
        <v>50.91</v>
      </c>
      <c r="O195" t="s">
        <v>424</v>
      </c>
      <c r="P195" t="s">
        <v>12</v>
      </c>
      <c r="Q195" t="s">
        <v>13</v>
      </c>
      <c r="R195" t="s">
        <v>222</v>
      </c>
      <c r="S195">
        <v>23.5</v>
      </c>
      <c r="T195">
        <v>154.71</v>
      </c>
      <c r="U195">
        <v>72.459999999999994</v>
      </c>
      <c r="V195">
        <v>22</v>
      </c>
      <c r="W195">
        <v>41.06</v>
      </c>
      <c r="X195">
        <v>67.47</v>
      </c>
    </row>
    <row r="196" spans="1:24" x14ac:dyDescent="0.35">
      <c r="A196" t="s">
        <v>425</v>
      </c>
      <c r="B196" t="s">
        <v>12</v>
      </c>
      <c r="C196" t="s">
        <v>13</v>
      </c>
      <c r="D196" t="s">
        <v>87</v>
      </c>
      <c r="E196">
        <v>23</v>
      </c>
      <c r="F196">
        <v>76.22</v>
      </c>
      <c r="G196">
        <v>71.22</v>
      </c>
      <c r="H196">
        <f t="shared" si="3"/>
        <v>1.0702049985959001</v>
      </c>
      <c r="I196">
        <v>22.5</v>
      </c>
      <c r="J196">
        <v>57.82</v>
      </c>
      <c r="K196">
        <v>69.97</v>
      </c>
      <c r="O196" t="s">
        <v>425</v>
      </c>
      <c r="P196" t="s">
        <v>12</v>
      </c>
      <c r="Q196" t="s">
        <v>13</v>
      </c>
      <c r="R196" t="s">
        <v>222</v>
      </c>
      <c r="S196">
        <v>24</v>
      </c>
      <c r="T196">
        <v>96.62</v>
      </c>
      <c r="U196">
        <v>73.7</v>
      </c>
      <c r="V196">
        <v>23</v>
      </c>
      <c r="W196">
        <v>53.26</v>
      </c>
      <c r="X196">
        <v>69.97</v>
      </c>
    </row>
    <row r="197" spans="1:24" x14ac:dyDescent="0.35">
      <c r="A197" t="s">
        <v>427</v>
      </c>
      <c r="B197" t="s">
        <v>12</v>
      </c>
      <c r="C197" t="s">
        <v>13</v>
      </c>
      <c r="D197" t="s">
        <v>87</v>
      </c>
      <c r="E197">
        <v>23.5</v>
      </c>
      <c r="F197">
        <v>77.38</v>
      </c>
      <c r="G197">
        <v>72.459999999999994</v>
      </c>
      <c r="H197">
        <f t="shared" si="3"/>
        <v>1.0678995307756003</v>
      </c>
      <c r="I197">
        <v>23</v>
      </c>
      <c r="J197">
        <v>60.97</v>
      </c>
      <c r="K197">
        <v>71.22</v>
      </c>
      <c r="O197" t="s">
        <v>427</v>
      </c>
      <c r="P197" t="s">
        <v>12</v>
      </c>
      <c r="Q197" t="s">
        <v>13</v>
      </c>
      <c r="R197" t="s">
        <v>222</v>
      </c>
      <c r="S197">
        <v>24</v>
      </c>
      <c r="T197">
        <v>96.15</v>
      </c>
      <c r="U197">
        <v>73.7</v>
      </c>
      <c r="V197">
        <v>23.5</v>
      </c>
      <c r="W197">
        <v>100.52</v>
      </c>
      <c r="X197">
        <v>100.44</v>
      </c>
    </row>
    <row r="198" spans="1:24" x14ac:dyDescent="0.35">
      <c r="A198" t="s">
        <v>428</v>
      </c>
      <c r="B198" t="s">
        <v>12</v>
      </c>
      <c r="C198" t="s">
        <v>13</v>
      </c>
      <c r="D198" t="s">
        <v>87</v>
      </c>
      <c r="E198">
        <v>30</v>
      </c>
      <c r="F198">
        <v>78</v>
      </c>
      <c r="G198">
        <v>88.39</v>
      </c>
      <c r="H198">
        <f t="shared" si="3"/>
        <v>0.882452766150017</v>
      </c>
      <c r="I198">
        <v>29.5</v>
      </c>
      <c r="J198">
        <v>67.930000000000007</v>
      </c>
      <c r="K198">
        <v>87.18</v>
      </c>
      <c r="O198" t="s">
        <v>428</v>
      </c>
      <c r="P198" t="s">
        <v>12</v>
      </c>
      <c r="Q198" t="s">
        <v>13</v>
      </c>
      <c r="R198" t="s">
        <v>222</v>
      </c>
      <c r="S198">
        <v>24</v>
      </c>
      <c r="T198">
        <v>97.59</v>
      </c>
      <c r="U198">
        <v>73.7</v>
      </c>
      <c r="V198">
        <v>25.5</v>
      </c>
      <c r="W198">
        <v>28.86</v>
      </c>
      <c r="X198">
        <v>50.91</v>
      </c>
    </row>
    <row r="199" spans="1:24" x14ac:dyDescent="0.35">
      <c r="A199" t="s">
        <v>436</v>
      </c>
      <c r="B199" t="s">
        <v>31</v>
      </c>
      <c r="C199" t="s">
        <v>32</v>
      </c>
      <c r="D199" t="s">
        <v>87</v>
      </c>
      <c r="E199">
        <v>24</v>
      </c>
      <c r="F199">
        <v>216.4</v>
      </c>
      <c r="G199">
        <v>73.7</v>
      </c>
      <c r="H199">
        <f t="shared" si="3"/>
        <v>2.9362279511533242</v>
      </c>
      <c r="I199">
        <v>21.5</v>
      </c>
      <c r="J199">
        <v>47.64</v>
      </c>
      <c r="K199">
        <v>67.47</v>
      </c>
      <c r="O199" t="s">
        <v>436</v>
      </c>
      <c r="P199" t="s">
        <v>31</v>
      </c>
      <c r="Q199" t="s">
        <v>32</v>
      </c>
      <c r="R199" t="s">
        <v>222</v>
      </c>
      <c r="S199">
        <v>24</v>
      </c>
      <c r="T199">
        <v>183.34</v>
      </c>
      <c r="U199">
        <v>73.7</v>
      </c>
      <c r="V199">
        <v>22.5</v>
      </c>
      <c r="W199">
        <v>58.69</v>
      </c>
      <c r="X199">
        <v>58.64</v>
      </c>
    </row>
    <row r="200" spans="1:24" x14ac:dyDescent="0.35">
      <c r="A200" t="s">
        <v>438</v>
      </c>
      <c r="B200" t="s">
        <v>31</v>
      </c>
      <c r="C200" t="s">
        <v>32</v>
      </c>
      <c r="D200" t="s">
        <v>87</v>
      </c>
      <c r="E200">
        <v>24</v>
      </c>
      <c r="F200">
        <v>197.1</v>
      </c>
      <c r="G200">
        <v>73.7</v>
      </c>
      <c r="H200">
        <f t="shared" si="3"/>
        <v>2.6743554952510173</v>
      </c>
      <c r="I200">
        <v>21.5</v>
      </c>
      <c r="J200">
        <v>65.28</v>
      </c>
      <c r="K200">
        <v>67.47</v>
      </c>
      <c r="O200" t="s">
        <v>438</v>
      </c>
      <c r="P200" t="s">
        <v>31</v>
      </c>
      <c r="Q200" t="s">
        <v>32</v>
      </c>
      <c r="R200" t="s">
        <v>222</v>
      </c>
      <c r="S200">
        <v>24</v>
      </c>
      <c r="T200">
        <v>192.61</v>
      </c>
      <c r="U200">
        <v>73.7</v>
      </c>
      <c r="V200">
        <v>16</v>
      </c>
      <c r="W200">
        <v>53.87</v>
      </c>
      <c r="X200">
        <v>71.22</v>
      </c>
    </row>
    <row r="201" spans="1:24" x14ac:dyDescent="0.35">
      <c r="A201" t="s">
        <v>439</v>
      </c>
      <c r="B201" t="s">
        <v>31</v>
      </c>
      <c r="C201" t="s">
        <v>32</v>
      </c>
      <c r="D201" t="s">
        <v>87</v>
      </c>
      <c r="E201">
        <v>25</v>
      </c>
      <c r="F201">
        <v>131.24</v>
      </c>
      <c r="G201">
        <v>76.17</v>
      </c>
      <c r="H201">
        <f t="shared" si="3"/>
        <v>1.7229880530392543</v>
      </c>
      <c r="I201">
        <v>23</v>
      </c>
      <c r="J201">
        <v>66.38</v>
      </c>
      <c r="K201">
        <v>71.22</v>
      </c>
      <c r="O201" t="s">
        <v>439</v>
      </c>
      <c r="P201" t="s">
        <v>31</v>
      </c>
      <c r="Q201" t="s">
        <v>32</v>
      </c>
      <c r="R201" t="s">
        <v>222</v>
      </c>
      <c r="S201">
        <v>24</v>
      </c>
      <c r="T201">
        <v>188.66</v>
      </c>
      <c r="U201">
        <v>73.7</v>
      </c>
      <c r="V201">
        <v>22</v>
      </c>
      <c r="W201">
        <v>66.709999999999994</v>
      </c>
      <c r="X201">
        <v>73.7</v>
      </c>
    </row>
    <row r="202" spans="1:24" x14ac:dyDescent="0.35">
      <c r="A202" t="s">
        <v>440</v>
      </c>
      <c r="B202" t="s">
        <v>31</v>
      </c>
      <c r="C202" t="s">
        <v>32</v>
      </c>
      <c r="D202" t="s">
        <v>87</v>
      </c>
      <c r="E202">
        <v>24</v>
      </c>
      <c r="F202">
        <v>125.37</v>
      </c>
      <c r="G202">
        <v>73.7</v>
      </c>
      <c r="H202">
        <f t="shared" si="3"/>
        <v>1.7010854816824965</v>
      </c>
      <c r="I202">
        <v>22</v>
      </c>
      <c r="J202">
        <v>66.069999999999993</v>
      </c>
      <c r="K202">
        <v>68.72</v>
      </c>
      <c r="O202" t="s">
        <v>440</v>
      </c>
      <c r="P202" t="s">
        <v>31</v>
      </c>
      <c r="Q202" t="s">
        <v>32</v>
      </c>
      <c r="R202" t="s">
        <v>222</v>
      </c>
      <c r="S202">
        <v>24</v>
      </c>
      <c r="T202">
        <v>186.38</v>
      </c>
      <c r="U202">
        <v>73.7</v>
      </c>
      <c r="V202">
        <v>22</v>
      </c>
      <c r="W202">
        <v>58.16</v>
      </c>
      <c r="X202">
        <v>53.5</v>
      </c>
    </row>
    <row r="203" spans="1:24" x14ac:dyDescent="0.35">
      <c r="A203" t="s">
        <v>443</v>
      </c>
      <c r="B203" t="s">
        <v>31</v>
      </c>
      <c r="C203" t="s">
        <v>32</v>
      </c>
      <c r="D203" t="s">
        <v>87</v>
      </c>
      <c r="E203">
        <v>23.5</v>
      </c>
      <c r="F203">
        <v>54.78</v>
      </c>
      <c r="G203">
        <v>72.459999999999994</v>
      </c>
      <c r="H203">
        <f t="shared" si="3"/>
        <v>0.75600331217223304</v>
      </c>
      <c r="I203">
        <v>23</v>
      </c>
      <c r="J203">
        <v>48.49</v>
      </c>
      <c r="K203">
        <v>71.22</v>
      </c>
      <c r="O203" t="s">
        <v>443</v>
      </c>
      <c r="P203" t="s">
        <v>31</v>
      </c>
      <c r="Q203" t="s">
        <v>32</v>
      </c>
      <c r="R203" t="s">
        <v>222</v>
      </c>
      <c r="S203">
        <v>24.5</v>
      </c>
      <c r="T203">
        <v>130.02000000000001</v>
      </c>
      <c r="U203">
        <v>74.930000000000007</v>
      </c>
      <c r="V203">
        <v>23</v>
      </c>
      <c r="W203">
        <v>61.09</v>
      </c>
      <c r="X203">
        <v>72.459999999999994</v>
      </c>
    </row>
    <row r="204" spans="1:24" x14ac:dyDescent="0.35">
      <c r="A204" t="s">
        <v>445</v>
      </c>
      <c r="B204" t="s">
        <v>31</v>
      </c>
      <c r="C204" t="s">
        <v>32</v>
      </c>
      <c r="D204" t="s">
        <v>87</v>
      </c>
      <c r="E204">
        <v>24</v>
      </c>
      <c r="F204">
        <v>138.94999999999999</v>
      </c>
      <c r="G204">
        <v>73.7</v>
      </c>
      <c r="H204">
        <f t="shared" si="3"/>
        <v>1.8853459972862956</v>
      </c>
      <c r="I204">
        <v>22</v>
      </c>
      <c r="J204">
        <v>62.39</v>
      </c>
      <c r="K204">
        <v>68.72</v>
      </c>
      <c r="O204" t="s">
        <v>445</v>
      </c>
      <c r="P204" t="s">
        <v>31</v>
      </c>
      <c r="Q204" t="s">
        <v>32</v>
      </c>
      <c r="R204" t="s">
        <v>222</v>
      </c>
      <c r="S204">
        <v>24</v>
      </c>
      <c r="T204">
        <v>158.82</v>
      </c>
      <c r="U204">
        <v>73.7</v>
      </c>
      <c r="V204">
        <v>21.5</v>
      </c>
      <c r="W204">
        <v>47.37</v>
      </c>
      <c r="X204">
        <v>71.22</v>
      </c>
    </row>
    <row r="205" spans="1:24" x14ac:dyDescent="0.35">
      <c r="A205" t="s">
        <v>447</v>
      </c>
      <c r="B205" t="s">
        <v>31</v>
      </c>
      <c r="C205" t="s">
        <v>32</v>
      </c>
      <c r="D205" t="s">
        <v>87</v>
      </c>
      <c r="E205">
        <v>24.5</v>
      </c>
      <c r="F205">
        <v>182.32</v>
      </c>
      <c r="G205">
        <v>74.930000000000007</v>
      </c>
      <c r="H205">
        <f t="shared" si="3"/>
        <v>2.4332043240357666</v>
      </c>
      <c r="I205">
        <v>22.5</v>
      </c>
      <c r="J205">
        <v>62.14</v>
      </c>
      <c r="K205">
        <v>69.97</v>
      </c>
      <c r="O205" t="s">
        <v>447</v>
      </c>
      <c r="P205" t="s">
        <v>31</v>
      </c>
      <c r="Q205" t="s">
        <v>32</v>
      </c>
      <c r="R205" t="s">
        <v>222</v>
      </c>
      <c r="S205">
        <v>24</v>
      </c>
      <c r="T205">
        <v>152.84</v>
      </c>
      <c r="U205">
        <v>73.7</v>
      </c>
      <c r="V205">
        <v>22.5</v>
      </c>
      <c r="W205">
        <v>56.36</v>
      </c>
      <c r="X205">
        <v>53.5</v>
      </c>
    </row>
    <row r="206" spans="1:24" x14ac:dyDescent="0.35">
      <c r="A206" t="s">
        <v>448</v>
      </c>
      <c r="B206" t="s">
        <v>31</v>
      </c>
      <c r="C206" t="s">
        <v>32</v>
      </c>
      <c r="D206" t="s">
        <v>87</v>
      </c>
      <c r="E206">
        <v>23.5</v>
      </c>
      <c r="F206">
        <v>115.12</v>
      </c>
      <c r="G206">
        <v>72.459999999999994</v>
      </c>
      <c r="H206">
        <f t="shared" si="3"/>
        <v>1.5887386144079494</v>
      </c>
      <c r="I206">
        <v>22.5</v>
      </c>
      <c r="J206">
        <v>66.69</v>
      </c>
      <c r="K206">
        <v>69.97</v>
      </c>
      <c r="O206" t="s">
        <v>448</v>
      </c>
      <c r="P206" t="s">
        <v>31</v>
      </c>
      <c r="Q206" t="s">
        <v>32</v>
      </c>
      <c r="R206" t="s">
        <v>222</v>
      </c>
      <c r="S206">
        <v>24</v>
      </c>
      <c r="T206">
        <v>186.14</v>
      </c>
      <c r="U206">
        <v>73.7</v>
      </c>
      <c r="V206">
        <v>22</v>
      </c>
      <c r="W206">
        <v>58.09</v>
      </c>
      <c r="X206">
        <v>53.5</v>
      </c>
    </row>
    <row r="207" spans="1:24" x14ac:dyDescent="0.35">
      <c r="A207" t="s">
        <v>449</v>
      </c>
      <c r="B207" t="s">
        <v>12</v>
      </c>
      <c r="C207" t="s">
        <v>13</v>
      </c>
      <c r="D207" t="s">
        <v>14</v>
      </c>
      <c r="E207">
        <v>15.5</v>
      </c>
      <c r="F207">
        <v>40.51</v>
      </c>
      <c r="G207">
        <v>52.21</v>
      </c>
      <c r="H207">
        <f t="shared" si="3"/>
        <v>0.77590499904232901</v>
      </c>
      <c r="I207">
        <v>15</v>
      </c>
      <c r="J207">
        <v>16.329999999999998</v>
      </c>
      <c r="K207">
        <v>50.91</v>
      </c>
      <c r="O207" t="s">
        <v>449</v>
      </c>
      <c r="P207" t="s">
        <v>12</v>
      </c>
      <c r="Q207" t="s">
        <v>13</v>
      </c>
      <c r="R207" t="s">
        <v>221</v>
      </c>
      <c r="S207">
        <v>18</v>
      </c>
      <c r="T207">
        <v>49.11</v>
      </c>
      <c r="U207">
        <v>58.64</v>
      </c>
      <c r="V207">
        <v>17.5</v>
      </c>
      <c r="W207">
        <v>66.650000000000006</v>
      </c>
      <c r="X207">
        <v>72.459999999999994</v>
      </c>
    </row>
    <row r="208" spans="1:24" x14ac:dyDescent="0.35">
      <c r="A208" t="s">
        <v>450</v>
      </c>
      <c r="B208" t="s">
        <v>12</v>
      </c>
      <c r="C208" t="s">
        <v>13</v>
      </c>
      <c r="D208" t="s">
        <v>14</v>
      </c>
      <c r="E208">
        <v>23.5</v>
      </c>
      <c r="F208">
        <v>58.12</v>
      </c>
      <c r="G208">
        <v>72.459999999999994</v>
      </c>
      <c r="H208">
        <f t="shared" si="3"/>
        <v>0.80209770908087219</v>
      </c>
      <c r="I208">
        <v>23</v>
      </c>
      <c r="J208">
        <v>49.68</v>
      </c>
      <c r="K208">
        <v>71.22</v>
      </c>
      <c r="O208" t="s">
        <v>450</v>
      </c>
      <c r="P208" t="s">
        <v>12</v>
      </c>
      <c r="Q208" t="s">
        <v>13</v>
      </c>
      <c r="R208" t="s">
        <v>221</v>
      </c>
      <c r="S208">
        <v>24</v>
      </c>
      <c r="T208">
        <v>97.29</v>
      </c>
      <c r="U208">
        <v>73.7</v>
      </c>
      <c r="V208">
        <v>21.5</v>
      </c>
      <c r="W208">
        <v>57.76</v>
      </c>
      <c r="X208">
        <v>72.459999999999994</v>
      </c>
    </row>
    <row r="209" spans="1:24" x14ac:dyDescent="0.35">
      <c r="A209" t="s">
        <v>454</v>
      </c>
      <c r="B209" t="s">
        <v>12</v>
      </c>
      <c r="C209" t="s">
        <v>13</v>
      </c>
      <c r="D209" t="s">
        <v>14</v>
      </c>
      <c r="E209">
        <v>22.5</v>
      </c>
      <c r="F209">
        <v>100.01</v>
      </c>
      <c r="G209">
        <v>69.97</v>
      </c>
      <c r="H209">
        <f t="shared" si="3"/>
        <v>1.429326854366157</v>
      </c>
      <c r="I209">
        <v>21</v>
      </c>
      <c r="J209">
        <v>63.85</v>
      </c>
      <c r="K209">
        <v>66.22</v>
      </c>
      <c r="O209" t="s">
        <v>454</v>
      </c>
      <c r="P209" t="s">
        <v>12</v>
      </c>
      <c r="Q209" t="s">
        <v>13</v>
      </c>
      <c r="R209" t="s">
        <v>221</v>
      </c>
      <c r="S209">
        <v>24</v>
      </c>
      <c r="T209">
        <v>157.83000000000001</v>
      </c>
      <c r="U209">
        <v>73.7</v>
      </c>
      <c r="V209">
        <v>21.5</v>
      </c>
      <c r="W209">
        <v>71.040000000000006</v>
      </c>
      <c r="X209">
        <v>72.459999999999994</v>
      </c>
    </row>
    <row r="210" spans="1:24" x14ac:dyDescent="0.35">
      <c r="A210" t="s">
        <v>457</v>
      </c>
      <c r="B210" t="s">
        <v>12</v>
      </c>
      <c r="C210" t="s">
        <v>13</v>
      </c>
      <c r="D210" t="s">
        <v>14</v>
      </c>
      <c r="E210">
        <v>21.5</v>
      </c>
      <c r="F210">
        <v>61.51</v>
      </c>
      <c r="G210">
        <v>67.47</v>
      </c>
      <c r="H210">
        <f t="shared" si="3"/>
        <v>0.911664443456351</v>
      </c>
      <c r="I210">
        <v>21</v>
      </c>
      <c r="J210">
        <v>45.48</v>
      </c>
      <c r="K210">
        <v>66.22</v>
      </c>
      <c r="O210" t="s">
        <v>457</v>
      </c>
      <c r="P210" t="s">
        <v>12</v>
      </c>
      <c r="Q210" t="s">
        <v>13</v>
      </c>
      <c r="R210" t="s">
        <v>221</v>
      </c>
      <c r="S210">
        <v>23</v>
      </c>
      <c r="T210">
        <v>81.56</v>
      </c>
      <c r="U210">
        <v>71.22</v>
      </c>
      <c r="V210">
        <v>22</v>
      </c>
      <c r="W210">
        <v>61.37</v>
      </c>
      <c r="X210">
        <v>73.7</v>
      </c>
    </row>
    <row r="211" spans="1:24" x14ac:dyDescent="0.35">
      <c r="A211" t="s">
        <v>458</v>
      </c>
      <c r="B211" t="s">
        <v>12</v>
      </c>
      <c r="C211" t="s">
        <v>13</v>
      </c>
      <c r="D211" t="s">
        <v>14</v>
      </c>
      <c r="E211">
        <v>21</v>
      </c>
      <c r="F211">
        <v>45.82</v>
      </c>
      <c r="G211">
        <v>66.22</v>
      </c>
      <c r="H211">
        <f t="shared" si="3"/>
        <v>0.69193597100573845</v>
      </c>
      <c r="I211">
        <v>20.5</v>
      </c>
      <c r="J211">
        <v>38.299999999999997</v>
      </c>
      <c r="K211">
        <v>64.97</v>
      </c>
      <c r="O211" t="s">
        <v>458</v>
      </c>
      <c r="P211" t="s">
        <v>12</v>
      </c>
      <c r="Q211" t="s">
        <v>13</v>
      </c>
      <c r="R211" t="s">
        <v>221</v>
      </c>
      <c r="S211">
        <v>23.5</v>
      </c>
      <c r="T211">
        <v>155.82</v>
      </c>
      <c r="U211">
        <v>72.459999999999994</v>
      </c>
      <c r="V211">
        <v>21</v>
      </c>
      <c r="W211">
        <v>57.06</v>
      </c>
      <c r="X211">
        <v>68.72</v>
      </c>
    </row>
    <row r="212" spans="1:24" x14ac:dyDescent="0.35">
      <c r="A212" t="s">
        <v>462</v>
      </c>
      <c r="B212" t="s">
        <v>12</v>
      </c>
      <c r="C212" t="s">
        <v>13</v>
      </c>
      <c r="D212" t="s">
        <v>14</v>
      </c>
      <c r="E212">
        <v>22</v>
      </c>
      <c r="F212">
        <v>105.77</v>
      </c>
      <c r="G212">
        <v>68.72</v>
      </c>
      <c r="H212">
        <f t="shared" si="3"/>
        <v>1.5391443538998835</v>
      </c>
      <c r="I212">
        <v>21</v>
      </c>
      <c r="J212">
        <v>63.77</v>
      </c>
      <c r="K212">
        <v>66.22</v>
      </c>
      <c r="O212" t="s">
        <v>462</v>
      </c>
      <c r="P212" t="s">
        <v>12</v>
      </c>
      <c r="Q212" t="s">
        <v>13</v>
      </c>
      <c r="R212" t="s">
        <v>221</v>
      </c>
      <c r="S212">
        <v>24</v>
      </c>
      <c r="T212">
        <v>181.54</v>
      </c>
      <c r="U212">
        <v>73.7</v>
      </c>
      <c r="V212">
        <v>21</v>
      </c>
      <c r="W212">
        <v>54.77</v>
      </c>
      <c r="X212">
        <v>68.72</v>
      </c>
    </row>
    <row r="213" spans="1:24" x14ac:dyDescent="0.35">
      <c r="A213" t="s">
        <v>463</v>
      </c>
      <c r="B213" t="s">
        <v>12</v>
      </c>
      <c r="C213" t="s">
        <v>13</v>
      </c>
      <c r="D213" t="s">
        <v>14</v>
      </c>
      <c r="E213">
        <v>24</v>
      </c>
      <c r="F213">
        <v>67.42</v>
      </c>
      <c r="G213">
        <v>73.7</v>
      </c>
      <c r="H213">
        <f t="shared" si="3"/>
        <v>0.91478968792401627</v>
      </c>
      <c r="I213">
        <v>23.5</v>
      </c>
      <c r="J213">
        <v>42.71</v>
      </c>
      <c r="K213">
        <v>72.459999999999994</v>
      </c>
      <c r="O213" t="s">
        <v>463</v>
      </c>
      <c r="P213" t="s">
        <v>12</v>
      </c>
      <c r="Q213" t="s">
        <v>13</v>
      </c>
      <c r="R213" t="s">
        <v>221</v>
      </c>
      <c r="S213">
        <v>22</v>
      </c>
      <c r="T213">
        <v>69.55</v>
      </c>
      <c r="U213">
        <v>68.72</v>
      </c>
      <c r="V213">
        <v>21.5</v>
      </c>
      <c r="W213">
        <v>72.34</v>
      </c>
      <c r="X213">
        <v>74.930000000000007</v>
      </c>
    </row>
    <row r="214" spans="1:24" x14ac:dyDescent="0.35">
      <c r="A214" t="s">
        <v>464</v>
      </c>
      <c r="B214" t="s">
        <v>12</v>
      </c>
      <c r="C214" t="s">
        <v>13</v>
      </c>
      <c r="D214" t="s">
        <v>14</v>
      </c>
      <c r="E214">
        <v>22.5</v>
      </c>
      <c r="F214">
        <v>113.4</v>
      </c>
      <c r="G214">
        <v>69.97</v>
      </c>
      <c r="H214">
        <f t="shared" si="3"/>
        <v>1.6206945833928827</v>
      </c>
      <c r="I214">
        <v>20.5</v>
      </c>
      <c r="J214">
        <v>51.9</v>
      </c>
      <c r="K214">
        <v>64.97</v>
      </c>
      <c r="O214" t="s">
        <v>464</v>
      </c>
      <c r="P214" t="s">
        <v>12</v>
      </c>
      <c r="Q214" t="s">
        <v>13</v>
      </c>
      <c r="R214" t="s">
        <v>221</v>
      </c>
      <c r="S214">
        <v>24</v>
      </c>
      <c r="T214">
        <v>175.83</v>
      </c>
      <c r="U214">
        <v>73.7</v>
      </c>
      <c r="V214">
        <v>21.5</v>
      </c>
      <c r="W214">
        <v>61.45</v>
      </c>
      <c r="X214">
        <v>68.72</v>
      </c>
    </row>
    <row r="215" spans="1:24" x14ac:dyDescent="0.35">
      <c r="A215" t="s">
        <v>466</v>
      </c>
      <c r="B215" t="s">
        <v>31</v>
      </c>
      <c r="C215" t="s">
        <v>32</v>
      </c>
      <c r="D215" t="s">
        <v>14</v>
      </c>
      <c r="E215">
        <v>24</v>
      </c>
      <c r="F215">
        <v>78.180000000000007</v>
      </c>
      <c r="G215">
        <v>73.7</v>
      </c>
      <c r="H215">
        <f t="shared" si="3"/>
        <v>1.0607869742198102</v>
      </c>
      <c r="I215">
        <v>23.5</v>
      </c>
      <c r="J215">
        <v>64.72</v>
      </c>
      <c r="K215">
        <v>72.459999999999994</v>
      </c>
      <c r="O215" t="s">
        <v>466</v>
      </c>
      <c r="P215" t="s">
        <v>31</v>
      </c>
      <c r="Q215" t="s">
        <v>32</v>
      </c>
      <c r="R215" t="s">
        <v>221</v>
      </c>
      <c r="S215">
        <v>24</v>
      </c>
      <c r="T215">
        <v>163.03</v>
      </c>
      <c r="U215">
        <v>73.7</v>
      </c>
      <c r="V215">
        <v>22</v>
      </c>
      <c r="W215">
        <v>60.75</v>
      </c>
      <c r="X215">
        <v>71.22</v>
      </c>
    </row>
    <row r="216" spans="1:24" x14ac:dyDescent="0.35">
      <c r="A216" t="s">
        <v>467</v>
      </c>
      <c r="B216" t="s">
        <v>31</v>
      </c>
      <c r="C216" t="s">
        <v>32</v>
      </c>
      <c r="D216" t="s">
        <v>14</v>
      </c>
      <c r="E216">
        <v>24.5</v>
      </c>
      <c r="F216">
        <v>144.13</v>
      </c>
      <c r="G216">
        <v>74.930000000000007</v>
      </c>
      <c r="H216">
        <f t="shared" si="3"/>
        <v>1.9235286267182701</v>
      </c>
      <c r="I216">
        <v>22.5</v>
      </c>
      <c r="J216">
        <v>58.78</v>
      </c>
      <c r="K216">
        <v>69.97</v>
      </c>
      <c r="O216" t="s">
        <v>467</v>
      </c>
      <c r="P216" t="s">
        <v>31</v>
      </c>
      <c r="Q216" t="s">
        <v>32</v>
      </c>
      <c r="R216" t="s">
        <v>221</v>
      </c>
      <c r="S216">
        <v>24</v>
      </c>
      <c r="T216">
        <v>151.27000000000001</v>
      </c>
      <c r="U216">
        <v>73.7</v>
      </c>
      <c r="V216">
        <v>22</v>
      </c>
      <c r="W216">
        <v>66.89</v>
      </c>
      <c r="X216">
        <v>71.22</v>
      </c>
    </row>
    <row r="217" spans="1:24" x14ac:dyDescent="0.35">
      <c r="A217" t="s">
        <v>468</v>
      </c>
      <c r="B217" t="s">
        <v>31</v>
      </c>
      <c r="C217" t="s">
        <v>32</v>
      </c>
      <c r="D217" t="s">
        <v>14</v>
      </c>
      <c r="E217">
        <v>22.5</v>
      </c>
      <c r="F217">
        <v>69.540000000000006</v>
      </c>
      <c r="G217">
        <v>69.97</v>
      </c>
      <c r="H217">
        <f t="shared" si="3"/>
        <v>0.99385450907531814</v>
      </c>
      <c r="I217">
        <v>22</v>
      </c>
      <c r="J217">
        <v>63.28</v>
      </c>
      <c r="K217">
        <v>68.72</v>
      </c>
      <c r="O217" t="s">
        <v>468</v>
      </c>
      <c r="P217" t="s">
        <v>31</v>
      </c>
      <c r="Q217" t="s">
        <v>32</v>
      </c>
      <c r="R217" t="s">
        <v>221</v>
      </c>
      <c r="S217">
        <v>24</v>
      </c>
      <c r="T217">
        <v>173.66</v>
      </c>
      <c r="U217">
        <v>73.7</v>
      </c>
      <c r="V217">
        <v>22</v>
      </c>
      <c r="W217">
        <v>52.56</v>
      </c>
      <c r="X217">
        <v>68.72</v>
      </c>
    </row>
    <row r="218" spans="1:24" x14ac:dyDescent="0.35">
      <c r="A218" t="s">
        <v>469</v>
      </c>
      <c r="B218" t="s">
        <v>31</v>
      </c>
      <c r="C218" t="s">
        <v>32</v>
      </c>
      <c r="D218" t="s">
        <v>14</v>
      </c>
      <c r="E218">
        <v>24</v>
      </c>
      <c r="F218">
        <v>142.13</v>
      </c>
      <c r="G218">
        <v>73.7</v>
      </c>
      <c r="H218">
        <f t="shared" si="3"/>
        <v>1.9284938941655358</v>
      </c>
      <c r="I218">
        <v>23</v>
      </c>
      <c r="J218">
        <v>54.24</v>
      </c>
      <c r="K218">
        <v>71.22</v>
      </c>
      <c r="O218" t="s">
        <v>469</v>
      </c>
      <c r="P218" t="s">
        <v>31</v>
      </c>
      <c r="Q218" t="s">
        <v>32</v>
      </c>
      <c r="R218" t="s">
        <v>221</v>
      </c>
      <c r="S218">
        <v>24</v>
      </c>
      <c r="T218">
        <v>159.97</v>
      </c>
      <c r="U218">
        <v>73.7</v>
      </c>
      <c r="V218">
        <v>22</v>
      </c>
      <c r="W218">
        <v>60.87</v>
      </c>
      <c r="X218">
        <v>71.22</v>
      </c>
    </row>
    <row r="219" spans="1:24" x14ac:dyDescent="0.35">
      <c r="A219" t="s">
        <v>470</v>
      </c>
      <c r="B219" t="s">
        <v>31</v>
      </c>
      <c r="C219" t="s">
        <v>32</v>
      </c>
      <c r="D219" t="s">
        <v>14</v>
      </c>
      <c r="E219">
        <v>24.5</v>
      </c>
      <c r="F219">
        <v>135.38999999999999</v>
      </c>
      <c r="G219">
        <v>74.930000000000007</v>
      </c>
      <c r="H219">
        <f t="shared" si="3"/>
        <v>1.8068864273321763</v>
      </c>
      <c r="I219">
        <v>23</v>
      </c>
      <c r="J219">
        <v>67.91</v>
      </c>
      <c r="K219">
        <v>71.22</v>
      </c>
      <c r="O219" t="s">
        <v>470</v>
      </c>
      <c r="P219" t="s">
        <v>31</v>
      </c>
      <c r="Q219" t="s">
        <v>32</v>
      </c>
      <c r="R219" t="s">
        <v>221</v>
      </c>
      <c r="S219">
        <v>24</v>
      </c>
      <c r="T219">
        <v>146.38</v>
      </c>
      <c r="U219">
        <v>73.7</v>
      </c>
      <c r="V219">
        <v>26</v>
      </c>
      <c r="W219">
        <v>45.44</v>
      </c>
      <c r="X219">
        <v>61.18</v>
      </c>
    </row>
    <row r="220" spans="1:24" x14ac:dyDescent="0.35">
      <c r="A220" t="s">
        <v>474</v>
      </c>
      <c r="B220" t="s">
        <v>31</v>
      </c>
      <c r="C220" t="s">
        <v>32</v>
      </c>
      <c r="D220" t="s">
        <v>14</v>
      </c>
      <c r="E220">
        <v>16.5</v>
      </c>
      <c r="F220">
        <v>27.88</v>
      </c>
      <c r="G220">
        <v>54.79</v>
      </c>
      <c r="H220">
        <f t="shared" si="3"/>
        <v>0.50885198028837375</v>
      </c>
      <c r="I220">
        <v>16</v>
      </c>
      <c r="J220">
        <v>15.59</v>
      </c>
      <c r="K220">
        <v>53.5</v>
      </c>
      <c r="O220" t="s">
        <v>474</v>
      </c>
      <c r="P220" t="s">
        <v>31</v>
      </c>
      <c r="Q220" t="s">
        <v>32</v>
      </c>
      <c r="R220" t="s">
        <v>221</v>
      </c>
      <c r="S220">
        <v>24</v>
      </c>
      <c r="T220">
        <v>123.76</v>
      </c>
      <c r="U220">
        <v>73.7</v>
      </c>
      <c r="V220">
        <v>22</v>
      </c>
      <c r="W220">
        <v>63.21</v>
      </c>
      <c r="X220">
        <v>72.459999999999994</v>
      </c>
    </row>
    <row r="221" spans="1:24" x14ac:dyDescent="0.35">
      <c r="A221" t="s">
        <v>475</v>
      </c>
      <c r="B221" t="s">
        <v>31</v>
      </c>
      <c r="C221" t="s">
        <v>32</v>
      </c>
      <c r="D221" t="s">
        <v>14</v>
      </c>
      <c r="E221">
        <v>24</v>
      </c>
      <c r="F221">
        <v>163.85</v>
      </c>
      <c r="G221">
        <v>73.7</v>
      </c>
      <c r="H221">
        <f t="shared" si="3"/>
        <v>2.2232021709633649</v>
      </c>
      <c r="I221">
        <v>22.5</v>
      </c>
      <c r="J221">
        <v>69.48</v>
      </c>
      <c r="K221">
        <v>69.97</v>
      </c>
      <c r="O221" t="s">
        <v>475</v>
      </c>
      <c r="P221" t="s">
        <v>31</v>
      </c>
      <c r="Q221" t="s">
        <v>32</v>
      </c>
      <c r="R221" t="s">
        <v>221</v>
      </c>
      <c r="S221">
        <v>24</v>
      </c>
      <c r="T221">
        <v>179.66</v>
      </c>
      <c r="U221">
        <v>73.7</v>
      </c>
      <c r="V221">
        <v>22</v>
      </c>
      <c r="W221">
        <v>66.58</v>
      </c>
      <c r="X221">
        <v>69.97</v>
      </c>
    </row>
    <row r="222" spans="1:24" x14ac:dyDescent="0.35">
      <c r="A222" t="s">
        <v>476</v>
      </c>
      <c r="B222" t="s">
        <v>31</v>
      </c>
      <c r="C222" t="s">
        <v>32</v>
      </c>
      <c r="D222" t="s">
        <v>14</v>
      </c>
      <c r="E222">
        <v>24</v>
      </c>
      <c r="F222">
        <v>139.55000000000001</v>
      </c>
      <c r="G222">
        <v>73.7</v>
      </c>
      <c r="H222">
        <f t="shared" si="3"/>
        <v>1.8934871099050203</v>
      </c>
      <c r="I222">
        <v>22.5</v>
      </c>
      <c r="J222">
        <v>59.24</v>
      </c>
      <c r="K222">
        <v>69.97</v>
      </c>
      <c r="O222" t="s">
        <v>476</v>
      </c>
      <c r="P222" t="s">
        <v>31</v>
      </c>
      <c r="Q222" t="s">
        <v>32</v>
      </c>
      <c r="R222" t="s">
        <v>221</v>
      </c>
      <c r="S222">
        <v>24</v>
      </c>
      <c r="T222">
        <v>172.57</v>
      </c>
      <c r="U222">
        <v>73.7</v>
      </c>
      <c r="V222">
        <v>22</v>
      </c>
      <c r="W222">
        <v>56.35</v>
      </c>
      <c r="X222">
        <v>69.97</v>
      </c>
    </row>
    <row r="223" spans="1:24" x14ac:dyDescent="0.35">
      <c r="A223" t="s">
        <v>478</v>
      </c>
      <c r="B223" t="s">
        <v>31</v>
      </c>
      <c r="C223" t="s">
        <v>32</v>
      </c>
      <c r="D223" t="s">
        <v>14</v>
      </c>
      <c r="E223">
        <v>24</v>
      </c>
      <c r="F223">
        <v>84.92</v>
      </c>
      <c r="G223">
        <v>73.7</v>
      </c>
      <c r="H223">
        <f t="shared" si="3"/>
        <v>1.1522388059701492</v>
      </c>
      <c r="I223">
        <v>23</v>
      </c>
      <c r="J223">
        <v>57.13</v>
      </c>
      <c r="K223">
        <v>71.22</v>
      </c>
      <c r="O223" t="s">
        <v>478</v>
      </c>
      <c r="P223" t="s">
        <v>31</v>
      </c>
      <c r="Q223" t="s">
        <v>32</v>
      </c>
      <c r="R223" t="s">
        <v>221</v>
      </c>
      <c r="S223">
        <v>24</v>
      </c>
      <c r="T223">
        <v>173.81</v>
      </c>
      <c r="U223">
        <v>73.7</v>
      </c>
      <c r="V223">
        <v>21.5</v>
      </c>
      <c r="W223">
        <v>72.44</v>
      </c>
      <c r="X223">
        <v>72.459999999999994</v>
      </c>
    </row>
    <row r="224" spans="1:24" x14ac:dyDescent="0.35">
      <c r="A224" t="s">
        <v>479</v>
      </c>
      <c r="B224" t="s">
        <v>31</v>
      </c>
      <c r="C224" t="s">
        <v>32</v>
      </c>
      <c r="D224" t="s">
        <v>14</v>
      </c>
      <c r="E224">
        <v>24</v>
      </c>
      <c r="F224">
        <v>142.31</v>
      </c>
      <c r="G224">
        <v>73.7</v>
      </c>
      <c r="H224">
        <f t="shared" si="3"/>
        <v>1.9309362279511533</v>
      </c>
      <c r="I224">
        <v>22.5</v>
      </c>
      <c r="J224">
        <v>66.67</v>
      </c>
      <c r="K224">
        <v>69.97</v>
      </c>
      <c r="O224" t="s">
        <v>479</v>
      </c>
      <c r="P224" t="s">
        <v>31</v>
      </c>
      <c r="Q224" t="s">
        <v>32</v>
      </c>
      <c r="R224" t="s">
        <v>221</v>
      </c>
      <c r="S224">
        <v>24</v>
      </c>
      <c r="T224">
        <v>181.96</v>
      </c>
      <c r="U224">
        <v>73.7</v>
      </c>
      <c r="V224">
        <v>21.5</v>
      </c>
      <c r="W224">
        <v>69.47</v>
      </c>
      <c r="X224">
        <v>69.97</v>
      </c>
    </row>
    <row r="225" spans="1:24" x14ac:dyDescent="0.35">
      <c r="A225" t="s">
        <v>480</v>
      </c>
      <c r="B225" t="s">
        <v>31</v>
      </c>
      <c r="C225" t="s">
        <v>32</v>
      </c>
      <c r="D225" t="s">
        <v>14</v>
      </c>
      <c r="E225">
        <v>24</v>
      </c>
      <c r="F225">
        <v>142.85</v>
      </c>
      <c r="G225">
        <v>73.7</v>
      </c>
      <c r="H225">
        <f t="shared" si="3"/>
        <v>1.9382632293080053</v>
      </c>
      <c r="I225">
        <v>22.5</v>
      </c>
      <c r="J225">
        <v>64.27</v>
      </c>
      <c r="K225">
        <v>69.97</v>
      </c>
      <c r="O225" t="s">
        <v>480</v>
      </c>
      <c r="P225" t="s">
        <v>31</v>
      </c>
      <c r="Q225" t="s">
        <v>32</v>
      </c>
      <c r="R225" t="s">
        <v>221</v>
      </c>
      <c r="S225">
        <v>24</v>
      </c>
      <c r="T225">
        <v>200.7</v>
      </c>
      <c r="U225">
        <v>73.7</v>
      </c>
      <c r="V225">
        <v>22</v>
      </c>
      <c r="W225">
        <v>52.77</v>
      </c>
      <c r="X225">
        <v>72.459999999999994</v>
      </c>
    </row>
    <row r="226" spans="1:24" x14ac:dyDescent="0.35">
      <c r="A226" t="s">
        <v>481</v>
      </c>
      <c r="B226" t="s">
        <v>351</v>
      </c>
      <c r="C226" t="s">
        <v>13</v>
      </c>
      <c r="D226" t="s">
        <v>87</v>
      </c>
      <c r="E226">
        <v>26</v>
      </c>
      <c r="F226">
        <v>73.27</v>
      </c>
      <c r="G226">
        <v>78.63</v>
      </c>
      <c r="H226">
        <f t="shared" si="3"/>
        <v>0.93183263385476278</v>
      </c>
      <c r="I226">
        <v>25.5</v>
      </c>
      <c r="J226">
        <v>50.95</v>
      </c>
      <c r="K226">
        <v>77.400000000000006</v>
      </c>
      <c r="O226" t="s">
        <v>481</v>
      </c>
      <c r="P226" t="s">
        <v>351</v>
      </c>
      <c r="Q226" t="s">
        <v>13</v>
      </c>
      <c r="R226" t="s">
        <v>222</v>
      </c>
      <c r="S226">
        <v>24.5</v>
      </c>
      <c r="T226">
        <v>70.849999999999994</v>
      </c>
      <c r="U226">
        <v>74.930000000000007</v>
      </c>
      <c r="V226">
        <v>24</v>
      </c>
      <c r="W226">
        <v>57.28</v>
      </c>
      <c r="X226">
        <v>72.459999999999994</v>
      </c>
    </row>
    <row r="227" spans="1:24" x14ac:dyDescent="0.35">
      <c r="A227" t="s">
        <v>483</v>
      </c>
      <c r="B227" t="s">
        <v>351</v>
      </c>
      <c r="C227" t="s">
        <v>13</v>
      </c>
      <c r="D227" t="s">
        <v>87</v>
      </c>
      <c r="E227">
        <v>24.5</v>
      </c>
      <c r="F227">
        <v>82.49</v>
      </c>
      <c r="G227">
        <v>74.930000000000007</v>
      </c>
      <c r="H227">
        <f t="shared" si="3"/>
        <v>1.1008941678900306</v>
      </c>
      <c r="I227">
        <v>23.5</v>
      </c>
      <c r="J227">
        <v>72.83</v>
      </c>
      <c r="K227">
        <v>72.459999999999994</v>
      </c>
      <c r="O227" t="s">
        <v>483</v>
      </c>
      <c r="P227" t="s">
        <v>351</v>
      </c>
      <c r="Q227" t="s">
        <v>13</v>
      </c>
      <c r="R227" t="s">
        <v>222</v>
      </c>
      <c r="S227">
        <v>24</v>
      </c>
      <c r="T227">
        <v>110.96</v>
      </c>
      <c r="U227">
        <v>73.7</v>
      </c>
      <c r="V227">
        <v>23.5</v>
      </c>
      <c r="W227">
        <v>44.93</v>
      </c>
      <c r="X227">
        <v>67.47</v>
      </c>
    </row>
    <row r="228" spans="1:24" x14ac:dyDescent="0.35">
      <c r="A228" t="s">
        <v>484</v>
      </c>
      <c r="B228" t="s">
        <v>351</v>
      </c>
      <c r="C228" t="s">
        <v>13</v>
      </c>
      <c r="D228" t="s">
        <v>87</v>
      </c>
      <c r="E228">
        <v>23.5</v>
      </c>
      <c r="F228">
        <v>195.52</v>
      </c>
      <c r="G228">
        <v>72.459999999999994</v>
      </c>
      <c r="H228">
        <f t="shared" si="3"/>
        <v>2.6983163124482479</v>
      </c>
      <c r="I228">
        <v>35</v>
      </c>
      <c r="J228">
        <v>114.15</v>
      </c>
      <c r="K228">
        <v>100.44</v>
      </c>
      <c r="O228" t="s">
        <v>484</v>
      </c>
      <c r="P228" t="s">
        <v>351</v>
      </c>
      <c r="Q228" t="s">
        <v>13</v>
      </c>
      <c r="R228" t="s">
        <v>222</v>
      </c>
      <c r="S228">
        <v>24</v>
      </c>
      <c r="T228">
        <v>150.91</v>
      </c>
      <c r="U228">
        <v>73.7</v>
      </c>
      <c r="V228">
        <v>23</v>
      </c>
      <c r="W228">
        <v>57.98</v>
      </c>
      <c r="X228">
        <v>69.97</v>
      </c>
    </row>
    <row r="229" spans="1:24" x14ac:dyDescent="0.35">
      <c r="A229" t="s">
        <v>485</v>
      </c>
      <c r="B229" t="s">
        <v>351</v>
      </c>
      <c r="C229" t="s">
        <v>13</v>
      </c>
      <c r="D229" t="s">
        <v>87</v>
      </c>
      <c r="E229">
        <v>24</v>
      </c>
      <c r="F229">
        <v>75.77</v>
      </c>
      <c r="G229">
        <v>73.7</v>
      </c>
      <c r="H229">
        <f t="shared" si="3"/>
        <v>1.0280868385345996</v>
      </c>
      <c r="I229">
        <v>23.5</v>
      </c>
      <c r="J229">
        <v>63.41</v>
      </c>
      <c r="K229">
        <v>72.459999999999994</v>
      </c>
      <c r="O229" t="s">
        <v>485</v>
      </c>
      <c r="P229" t="s">
        <v>351</v>
      </c>
      <c r="Q229" t="s">
        <v>13</v>
      </c>
      <c r="R229" t="s">
        <v>222</v>
      </c>
      <c r="S229">
        <v>24</v>
      </c>
      <c r="T229">
        <v>106.69</v>
      </c>
      <c r="U229">
        <v>73.7</v>
      </c>
      <c r="V229">
        <v>23</v>
      </c>
      <c r="W229">
        <v>64</v>
      </c>
      <c r="X229">
        <v>69.97</v>
      </c>
    </row>
    <row r="230" spans="1:24" x14ac:dyDescent="0.35">
      <c r="A230" t="s">
        <v>486</v>
      </c>
      <c r="B230" t="s">
        <v>351</v>
      </c>
      <c r="C230" t="s">
        <v>13</v>
      </c>
      <c r="D230" t="s">
        <v>87</v>
      </c>
      <c r="E230">
        <v>24.5</v>
      </c>
      <c r="F230">
        <v>93.96</v>
      </c>
      <c r="G230">
        <v>74.930000000000007</v>
      </c>
      <c r="H230">
        <f t="shared" si="3"/>
        <v>1.2539703723475242</v>
      </c>
      <c r="I230">
        <v>23</v>
      </c>
      <c r="J230">
        <v>64.12</v>
      </c>
      <c r="K230">
        <v>71.22</v>
      </c>
      <c r="O230" t="s">
        <v>486</v>
      </c>
      <c r="P230" t="s">
        <v>351</v>
      </c>
      <c r="Q230" t="s">
        <v>13</v>
      </c>
      <c r="R230" t="s">
        <v>222</v>
      </c>
      <c r="S230">
        <v>24</v>
      </c>
      <c r="T230">
        <v>151.4</v>
      </c>
      <c r="U230">
        <v>73.7</v>
      </c>
      <c r="V230">
        <v>23</v>
      </c>
      <c r="W230">
        <v>63.22</v>
      </c>
      <c r="X230">
        <v>69.97</v>
      </c>
    </row>
    <row r="231" spans="1:24" x14ac:dyDescent="0.35">
      <c r="A231" t="s">
        <v>487</v>
      </c>
      <c r="B231" t="s">
        <v>351</v>
      </c>
      <c r="C231" t="s">
        <v>13</v>
      </c>
      <c r="D231" t="s">
        <v>87</v>
      </c>
      <c r="E231">
        <v>23</v>
      </c>
      <c r="F231">
        <v>72.819999999999993</v>
      </c>
      <c r="G231">
        <v>71.22</v>
      </c>
      <c r="H231">
        <f t="shared" si="3"/>
        <v>1.0224655995506879</v>
      </c>
      <c r="I231">
        <v>22.5</v>
      </c>
      <c r="J231">
        <v>51.19</v>
      </c>
      <c r="K231">
        <v>69.97</v>
      </c>
      <c r="O231" t="s">
        <v>487</v>
      </c>
      <c r="P231" t="s">
        <v>351</v>
      </c>
      <c r="Q231" t="s">
        <v>13</v>
      </c>
      <c r="R231" t="s">
        <v>222</v>
      </c>
      <c r="S231">
        <v>24</v>
      </c>
      <c r="T231">
        <v>111.47</v>
      </c>
      <c r="U231">
        <v>73.7</v>
      </c>
      <c r="V231">
        <v>22.5</v>
      </c>
      <c r="W231">
        <v>65.61</v>
      </c>
      <c r="X231">
        <v>69.97</v>
      </c>
    </row>
    <row r="232" spans="1:24" x14ac:dyDescent="0.35">
      <c r="A232" t="s">
        <v>489</v>
      </c>
      <c r="B232" t="s">
        <v>351</v>
      </c>
      <c r="C232" t="s">
        <v>13</v>
      </c>
      <c r="D232" t="s">
        <v>87</v>
      </c>
      <c r="E232">
        <v>23.5</v>
      </c>
      <c r="F232">
        <v>97.74</v>
      </c>
      <c r="G232">
        <v>72.459999999999994</v>
      </c>
      <c r="H232">
        <f t="shared" si="3"/>
        <v>1.3488821418713774</v>
      </c>
      <c r="I232">
        <v>26</v>
      </c>
      <c r="J232">
        <v>85.81</v>
      </c>
      <c r="K232">
        <v>78.63</v>
      </c>
      <c r="O232" t="s">
        <v>489</v>
      </c>
      <c r="P232" t="s">
        <v>351</v>
      </c>
      <c r="Q232" t="s">
        <v>13</v>
      </c>
      <c r="R232" t="s">
        <v>222</v>
      </c>
      <c r="S232">
        <v>24</v>
      </c>
      <c r="T232">
        <v>105.04</v>
      </c>
      <c r="U232">
        <v>73.7</v>
      </c>
      <c r="V232">
        <v>23</v>
      </c>
      <c r="W232">
        <v>58.22</v>
      </c>
      <c r="X232">
        <v>68.72</v>
      </c>
    </row>
    <row r="233" spans="1:24" x14ac:dyDescent="0.35">
      <c r="A233" t="s">
        <v>490</v>
      </c>
      <c r="B233" t="s">
        <v>351</v>
      </c>
      <c r="C233" t="s">
        <v>13</v>
      </c>
      <c r="D233" t="s">
        <v>87</v>
      </c>
      <c r="E233">
        <v>22</v>
      </c>
      <c r="F233">
        <v>64.3</v>
      </c>
      <c r="G233">
        <v>68.72</v>
      </c>
      <c r="H233">
        <f t="shared" si="3"/>
        <v>0.93568102444703138</v>
      </c>
      <c r="I233">
        <v>21.5</v>
      </c>
      <c r="J233">
        <v>34.31</v>
      </c>
      <c r="K233">
        <v>67.47</v>
      </c>
      <c r="O233" t="s">
        <v>490</v>
      </c>
      <c r="P233" t="s">
        <v>351</v>
      </c>
      <c r="Q233" t="s">
        <v>13</v>
      </c>
      <c r="R233" t="s">
        <v>222</v>
      </c>
      <c r="S233">
        <v>24</v>
      </c>
      <c r="T233">
        <v>129.5</v>
      </c>
      <c r="U233">
        <v>73.7</v>
      </c>
      <c r="V233">
        <v>23</v>
      </c>
      <c r="W233">
        <v>33.61</v>
      </c>
      <c r="X233">
        <v>69.97</v>
      </c>
    </row>
    <row r="234" spans="1:24" x14ac:dyDescent="0.35">
      <c r="A234" t="s">
        <v>491</v>
      </c>
      <c r="B234" t="s">
        <v>351</v>
      </c>
      <c r="C234" t="s">
        <v>13</v>
      </c>
      <c r="D234" t="s">
        <v>87</v>
      </c>
      <c r="E234">
        <v>23.5</v>
      </c>
      <c r="F234">
        <v>89.79</v>
      </c>
      <c r="G234">
        <v>72.459999999999994</v>
      </c>
      <c r="H234">
        <f t="shared" si="3"/>
        <v>1.2391664366547062</v>
      </c>
      <c r="I234">
        <v>22.5</v>
      </c>
      <c r="J234">
        <v>55.78</v>
      </c>
      <c r="K234">
        <v>69.97</v>
      </c>
      <c r="O234" t="s">
        <v>491</v>
      </c>
      <c r="P234" t="s">
        <v>351</v>
      </c>
      <c r="Q234" t="s">
        <v>13</v>
      </c>
      <c r="R234" t="s">
        <v>222</v>
      </c>
      <c r="S234">
        <v>24</v>
      </c>
      <c r="T234">
        <v>142.06</v>
      </c>
      <c r="U234">
        <v>73.7</v>
      </c>
      <c r="V234">
        <v>35</v>
      </c>
      <c r="W234">
        <v>44.69</v>
      </c>
      <c r="X234">
        <v>72.459999999999994</v>
      </c>
    </row>
    <row r="235" spans="1:24" x14ac:dyDescent="0.35">
      <c r="A235" t="s">
        <v>492</v>
      </c>
      <c r="B235" t="s">
        <v>351</v>
      </c>
      <c r="C235" t="s">
        <v>13</v>
      </c>
      <c r="D235" t="s">
        <v>87</v>
      </c>
      <c r="E235">
        <v>23.5</v>
      </c>
      <c r="F235">
        <v>143.80000000000001</v>
      </c>
      <c r="G235">
        <v>72.459999999999994</v>
      </c>
      <c r="H235">
        <f t="shared" si="3"/>
        <v>1.9845431962462052</v>
      </c>
      <c r="I235">
        <v>35</v>
      </c>
      <c r="J235">
        <v>120.18</v>
      </c>
      <c r="K235">
        <v>100.44</v>
      </c>
      <c r="O235" t="s">
        <v>492</v>
      </c>
      <c r="P235" t="s">
        <v>351</v>
      </c>
      <c r="Q235" t="s">
        <v>13</v>
      </c>
      <c r="R235" t="s">
        <v>222</v>
      </c>
      <c r="S235">
        <v>24</v>
      </c>
      <c r="T235">
        <v>155.71</v>
      </c>
      <c r="U235">
        <v>73.7</v>
      </c>
      <c r="V235">
        <v>23</v>
      </c>
      <c r="W235">
        <v>51.1</v>
      </c>
      <c r="X235">
        <v>68.72</v>
      </c>
    </row>
    <row r="236" spans="1:24" x14ac:dyDescent="0.35">
      <c r="A236" t="s">
        <v>494</v>
      </c>
      <c r="B236" t="s">
        <v>351</v>
      </c>
      <c r="C236" t="s">
        <v>13</v>
      </c>
      <c r="D236" t="s">
        <v>87</v>
      </c>
      <c r="E236">
        <v>23.5</v>
      </c>
      <c r="F236">
        <v>72.62</v>
      </c>
      <c r="G236">
        <v>72.459999999999994</v>
      </c>
      <c r="H236">
        <f t="shared" si="3"/>
        <v>1.0022081148219708</v>
      </c>
      <c r="I236">
        <v>23</v>
      </c>
      <c r="J236">
        <v>67.47</v>
      </c>
      <c r="K236">
        <v>71.22</v>
      </c>
      <c r="O236" t="s">
        <v>494</v>
      </c>
      <c r="P236" t="s">
        <v>351</v>
      </c>
      <c r="Q236" t="s">
        <v>13</v>
      </c>
      <c r="R236" t="s">
        <v>222</v>
      </c>
      <c r="S236">
        <v>24</v>
      </c>
      <c r="T236">
        <v>112.16</v>
      </c>
      <c r="U236">
        <v>73.7</v>
      </c>
      <c r="V236">
        <v>23</v>
      </c>
      <c r="W236">
        <v>69.13</v>
      </c>
      <c r="X236">
        <v>71.22</v>
      </c>
    </row>
    <row r="237" spans="1:24" x14ac:dyDescent="0.35">
      <c r="A237" t="s">
        <v>497</v>
      </c>
      <c r="B237" t="s">
        <v>352</v>
      </c>
      <c r="C237" t="s">
        <v>32</v>
      </c>
      <c r="D237" t="s">
        <v>87</v>
      </c>
      <c r="E237">
        <v>24</v>
      </c>
      <c r="F237">
        <v>138.44</v>
      </c>
      <c r="G237">
        <v>73.7</v>
      </c>
      <c r="H237">
        <f t="shared" si="3"/>
        <v>1.8784260515603799</v>
      </c>
      <c r="I237">
        <v>22</v>
      </c>
      <c r="J237">
        <v>68.55</v>
      </c>
      <c r="K237">
        <v>68.72</v>
      </c>
      <c r="O237" t="s">
        <v>497</v>
      </c>
      <c r="P237" t="s">
        <v>352</v>
      </c>
      <c r="Q237" t="s">
        <v>32</v>
      </c>
      <c r="R237" t="s">
        <v>222</v>
      </c>
      <c r="S237">
        <v>24</v>
      </c>
      <c r="T237">
        <v>162.85</v>
      </c>
      <c r="U237">
        <v>73.7</v>
      </c>
      <c r="V237">
        <v>16</v>
      </c>
      <c r="W237">
        <v>50.82</v>
      </c>
      <c r="X237">
        <v>71.22</v>
      </c>
    </row>
    <row r="238" spans="1:24" x14ac:dyDescent="0.35">
      <c r="A238" t="s">
        <v>498</v>
      </c>
      <c r="B238" t="s">
        <v>352</v>
      </c>
      <c r="C238" t="s">
        <v>32</v>
      </c>
      <c r="D238" t="s">
        <v>87</v>
      </c>
      <c r="E238">
        <v>24</v>
      </c>
      <c r="F238">
        <v>171.86</v>
      </c>
      <c r="G238">
        <v>73.7</v>
      </c>
      <c r="H238">
        <f t="shared" si="3"/>
        <v>2.3318860244233379</v>
      </c>
      <c r="I238">
        <v>22</v>
      </c>
      <c r="J238">
        <v>64.13</v>
      </c>
      <c r="K238">
        <v>68.72</v>
      </c>
      <c r="O238" t="s">
        <v>498</v>
      </c>
      <c r="P238" t="s">
        <v>352</v>
      </c>
      <c r="Q238" t="s">
        <v>32</v>
      </c>
      <c r="R238" t="s">
        <v>222</v>
      </c>
      <c r="S238">
        <v>24</v>
      </c>
      <c r="T238">
        <v>173.51</v>
      </c>
      <c r="U238">
        <v>73.7</v>
      </c>
      <c r="V238">
        <v>16</v>
      </c>
      <c r="W238">
        <v>67.290000000000006</v>
      </c>
      <c r="X238">
        <v>73.7</v>
      </c>
    </row>
    <row r="239" spans="1:24" x14ac:dyDescent="0.35">
      <c r="A239" t="s">
        <v>499</v>
      </c>
      <c r="B239" t="s">
        <v>352</v>
      </c>
      <c r="C239" t="s">
        <v>32</v>
      </c>
      <c r="D239" t="s">
        <v>87</v>
      </c>
      <c r="E239">
        <v>22</v>
      </c>
      <c r="F239">
        <v>84.65</v>
      </c>
      <c r="G239">
        <v>68.72</v>
      </c>
      <c r="H239">
        <f t="shared" si="3"/>
        <v>1.2318102444703145</v>
      </c>
      <c r="I239">
        <v>24</v>
      </c>
      <c r="J239">
        <v>80.59</v>
      </c>
      <c r="K239">
        <v>73.7</v>
      </c>
      <c r="O239" t="s">
        <v>499</v>
      </c>
      <c r="P239" t="s">
        <v>352</v>
      </c>
      <c r="Q239" t="s">
        <v>32</v>
      </c>
      <c r="R239" t="s">
        <v>222</v>
      </c>
      <c r="S239">
        <v>24</v>
      </c>
      <c r="T239">
        <v>138.97</v>
      </c>
      <c r="U239">
        <v>73.7</v>
      </c>
      <c r="V239">
        <v>21</v>
      </c>
      <c r="W239">
        <v>74.58</v>
      </c>
      <c r="X239">
        <v>74.930000000000007</v>
      </c>
    </row>
    <row r="240" spans="1:24" x14ac:dyDescent="0.35">
      <c r="A240" t="s">
        <v>502</v>
      </c>
      <c r="B240" t="s">
        <v>352</v>
      </c>
      <c r="C240" t="s">
        <v>32</v>
      </c>
      <c r="D240" t="s">
        <v>87</v>
      </c>
      <c r="E240">
        <v>24</v>
      </c>
      <c r="F240">
        <v>116.87</v>
      </c>
      <c r="G240">
        <v>73.7</v>
      </c>
      <c r="H240">
        <f t="shared" si="3"/>
        <v>1.5857530529172321</v>
      </c>
      <c r="I240">
        <v>22.5</v>
      </c>
      <c r="J240">
        <v>47.92</v>
      </c>
      <c r="K240">
        <v>69.97</v>
      </c>
      <c r="O240" t="s">
        <v>502</v>
      </c>
      <c r="P240" t="s">
        <v>352</v>
      </c>
      <c r="Q240" t="s">
        <v>32</v>
      </c>
      <c r="R240" t="s">
        <v>222</v>
      </c>
      <c r="S240">
        <v>24</v>
      </c>
      <c r="T240">
        <v>91.92</v>
      </c>
      <c r="U240">
        <v>73.7</v>
      </c>
      <c r="V240">
        <v>23.5</v>
      </c>
      <c r="W240">
        <v>56.67</v>
      </c>
      <c r="X240">
        <v>67.47</v>
      </c>
    </row>
    <row r="241" spans="1:24" x14ac:dyDescent="0.35">
      <c r="A241" t="s">
        <v>503</v>
      </c>
      <c r="B241" t="s">
        <v>352</v>
      </c>
      <c r="C241" t="s">
        <v>32</v>
      </c>
      <c r="D241" t="s">
        <v>87</v>
      </c>
      <c r="E241">
        <v>24.5</v>
      </c>
      <c r="F241">
        <v>171.52</v>
      </c>
      <c r="G241">
        <v>74.930000000000007</v>
      </c>
      <c r="H241">
        <f t="shared" si="3"/>
        <v>2.2890697984785797</v>
      </c>
      <c r="I241">
        <v>22.5</v>
      </c>
      <c r="J241">
        <v>62.66</v>
      </c>
      <c r="K241">
        <v>69.97</v>
      </c>
      <c r="O241" t="s">
        <v>503</v>
      </c>
      <c r="P241" t="s">
        <v>352</v>
      </c>
      <c r="Q241" t="s">
        <v>32</v>
      </c>
      <c r="R241" t="s">
        <v>222</v>
      </c>
      <c r="S241">
        <v>24</v>
      </c>
      <c r="T241">
        <v>99.36</v>
      </c>
      <c r="U241">
        <v>73.7</v>
      </c>
      <c r="V241">
        <v>23</v>
      </c>
      <c r="W241">
        <v>84.77</v>
      </c>
      <c r="X241">
        <v>77.400000000000006</v>
      </c>
    </row>
    <row r="242" spans="1:24" x14ac:dyDescent="0.35">
      <c r="A242" t="s">
        <v>505</v>
      </c>
      <c r="B242" t="s">
        <v>352</v>
      </c>
      <c r="C242" t="s">
        <v>32</v>
      </c>
      <c r="D242" t="s">
        <v>87</v>
      </c>
      <c r="E242">
        <v>23.5</v>
      </c>
      <c r="F242">
        <v>135.63999999999999</v>
      </c>
      <c r="G242">
        <v>72.459999999999994</v>
      </c>
      <c r="H242">
        <f t="shared" si="3"/>
        <v>1.8719293403256969</v>
      </c>
      <c r="I242">
        <v>21.5</v>
      </c>
      <c r="J242">
        <v>45.79</v>
      </c>
      <c r="K242">
        <v>67.47</v>
      </c>
      <c r="O242" t="s">
        <v>505</v>
      </c>
      <c r="P242" t="s">
        <v>352</v>
      </c>
      <c r="Q242" t="s">
        <v>32</v>
      </c>
      <c r="R242" t="s">
        <v>222</v>
      </c>
      <c r="S242">
        <v>24</v>
      </c>
      <c r="T242">
        <v>160.38</v>
      </c>
      <c r="U242">
        <v>73.7</v>
      </c>
      <c r="V242">
        <v>22.5</v>
      </c>
      <c r="W242">
        <v>59.41</v>
      </c>
      <c r="X242">
        <v>71.22</v>
      </c>
    </row>
    <row r="243" spans="1:24" x14ac:dyDescent="0.35">
      <c r="A243" t="s">
        <v>506</v>
      </c>
      <c r="B243" t="s">
        <v>352</v>
      </c>
      <c r="C243" t="s">
        <v>32</v>
      </c>
      <c r="D243" t="s">
        <v>87</v>
      </c>
      <c r="E243">
        <v>24.5</v>
      </c>
      <c r="F243">
        <v>98.46</v>
      </c>
      <c r="G243">
        <v>74.930000000000007</v>
      </c>
      <c r="H243">
        <f t="shared" si="3"/>
        <v>1.3140264246630187</v>
      </c>
      <c r="I243">
        <v>23.5</v>
      </c>
      <c r="J243">
        <v>60.25</v>
      </c>
      <c r="K243">
        <v>72.459999999999994</v>
      </c>
      <c r="O243" t="s">
        <v>506</v>
      </c>
      <c r="P243" t="s">
        <v>352</v>
      </c>
      <c r="Q243" t="s">
        <v>32</v>
      </c>
      <c r="R243" t="s">
        <v>222</v>
      </c>
      <c r="S243">
        <v>24</v>
      </c>
      <c r="T243">
        <v>156.35</v>
      </c>
      <c r="U243">
        <v>73.7</v>
      </c>
      <c r="V243">
        <v>22.5</v>
      </c>
      <c r="W243">
        <v>0</v>
      </c>
      <c r="X243">
        <v>0</v>
      </c>
    </row>
    <row r="244" spans="1:24" x14ac:dyDescent="0.35">
      <c r="A244" t="s">
        <v>507</v>
      </c>
      <c r="B244" t="s">
        <v>352</v>
      </c>
      <c r="C244" t="s">
        <v>32</v>
      </c>
      <c r="D244" t="s">
        <v>87</v>
      </c>
      <c r="E244">
        <v>23.5</v>
      </c>
      <c r="F244">
        <v>166.79</v>
      </c>
      <c r="G244">
        <v>72.459999999999994</v>
      </c>
      <c r="H244">
        <f t="shared" si="3"/>
        <v>2.301821694728126</v>
      </c>
      <c r="I244">
        <v>21.5</v>
      </c>
      <c r="J244">
        <v>54.91</v>
      </c>
      <c r="K244">
        <v>67.47</v>
      </c>
      <c r="O244" t="s">
        <v>507</v>
      </c>
      <c r="P244" t="s">
        <v>352</v>
      </c>
      <c r="Q244" t="s">
        <v>32</v>
      </c>
      <c r="R244" t="s">
        <v>222</v>
      </c>
      <c r="S244">
        <v>24</v>
      </c>
      <c r="T244">
        <v>210.52</v>
      </c>
      <c r="U244">
        <v>73.7</v>
      </c>
      <c r="V244">
        <v>35</v>
      </c>
      <c r="W244">
        <v>79.040000000000006</v>
      </c>
      <c r="X244">
        <v>77.400000000000006</v>
      </c>
    </row>
    <row r="245" spans="1:24" x14ac:dyDescent="0.35">
      <c r="A245" t="s">
        <v>509</v>
      </c>
      <c r="B245" t="s">
        <v>352</v>
      </c>
      <c r="C245" t="s">
        <v>32</v>
      </c>
      <c r="D245" t="s">
        <v>87</v>
      </c>
      <c r="E245">
        <v>24</v>
      </c>
      <c r="F245">
        <v>104.69</v>
      </c>
      <c r="G245">
        <v>73.7</v>
      </c>
      <c r="H245">
        <f t="shared" si="3"/>
        <v>1.4204884667571234</v>
      </c>
      <c r="I245">
        <v>23</v>
      </c>
      <c r="J245">
        <v>58.01</v>
      </c>
      <c r="K245">
        <v>71.22</v>
      </c>
      <c r="O245" t="s">
        <v>509</v>
      </c>
      <c r="P245" t="s">
        <v>352</v>
      </c>
      <c r="Q245" t="s">
        <v>32</v>
      </c>
      <c r="R245" t="s">
        <v>222</v>
      </c>
      <c r="S245">
        <v>24</v>
      </c>
      <c r="T245">
        <v>110.78</v>
      </c>
      <c r="U245">
        <v>73.7</v>
      </c>
      <c r="V245">
        <v>23</v>
      </c>
      <c r="W245">
        <v>60.61</v>
      </c>
      <c r="X245">
        <v>69.97</v>
      </c>
    </row>
    <row r="246" spans="1:24" x14ac:dyDescent="0.35">
      <c r="A246" t="s">
        <v>510</v>
      </c>
      <c r="B246" t="s">
        <v>352</v>
      </c>
      <c r="C246" t="s">
        <v>32</v>
      </c>
      <c r="D246" t="s">
        <v>87</v>
      </c>
      <c r="E246">
        <v>23.5</v>
      </c>
      <c r="F246">
        <v>165.81</v>
      </c>
      <c r="G246">
        <v>72.459999999999994</v>
      </c>
      <c r="H246">
        <f t="shared" si="3"/>
        <v>2.2882969914435551</v>
      </c>
      <c r="I246">
        <v>21.5</v>
      </c>
      <c r="J246">
        <v>54.19</v>
      </c>
      <c r="K246">
        <v>67.47</v>
      </c>
      <c r="O246" t="s">
        <v>510</v>
      </c>
      <c r="P246" t="s">
        <v>352</v>
      </c>
      <c r="Q246" t="s">
        <v>32</v>
      </c>
      <c r="R246" t="s">
        <v>222</v>
      </c>
      <c r="S246">
        <v>24</v>
      </c>
      <c r="T246">
        <v>163.69999999999999</v>
      </c>
      <c r="U246">
        <v>73.7</v>
      </c>
      <c r="V246">
        <v>23</v>
      </c>
      <c r="W246">
        <v>65.38</v>
      </c>
      <c r="X246">
        <v>69.97</v>
      </c>
    </row>
    <row r="247" spans="1:24" x14ac:dyDescent="0.35">
      <c r="A247" t="s">
        <v>511</v>
      </c>
      <c r="B247" t="s">
        <v>352</v>
      </c>
      <c r="C247" t="s">
        <v>32</v>
      </c>
      <c r="D247" t="s">
        <v>87</v>
      </c>
      <c r="E247">
        <v>24</v>
      </c>
      <c r="F247">
        <v>119.43</v>
      </c>
      <c r="G247">
        <v>73.7</v>
      </c>
      <c r="H247">
        <f t="shared" si="3"/>
        <v>1.6204884667571235</v>
      </c>
      <c r="I247">
        <v>22.5</v>
      </c>
      <c r="J247">
        <v>47.98</v>
      </c>
      <c r="K247">
        <v>69.97</v>
      </c>
      <c r="O247" t="s">
        <v>511</v>
      </c>
      <c r="P247" t="s">
        <v>352</v>
      </c>
      <c r="Q247" t="s">
        <v>32</v>
      </c>
      <c r="R247" t="s">
        <v>222</v>
      </c>
      <c r="S247">
        <v>24</v>
      </c>
      <c r="T247">
        <v>81.61</v>
      </c>
      <c r="U247">
        <v>73.7</v>
      </c>
      <c r="V247">
        <v>23</v>
      </c>
      <c r="W247">
        <v>66.72</v>
      </c>
      <c r="X247">
        <v>69.97</v>
      </c>
    </row>
    <row r="248" spans="1:24" x14ac:dyDescent="0.35">
      <c r="A248" t="s">
        <v>512</v>
      </c>
      <c r="B248" t="s">
        <v>352</v>
      </c>
      <c r="C248" t="s">
        <v>32</v>
      </c>
      <c r="D248" t="s">
        <v>87</v>
      </c>
      <c r="E248">
        <v>25</v>
      </c>
      <c r="F248">
        <v>87.87</v>
      </c>
      <c r="G248">
        <v>76.17</v>
      </c>
      <c r="H248">
        <f t="shared" si="3"/>
        <v>1.1536037810161481</v>
      </c>
      <c r="I248">
        <v>24</v>
      </c>
      <c r="J248">
        <v>64.73</v>
      </c>
      <c r="K248">
        <v>73.7</v>
      </c>
      <c r="O248" t="s">
        <v>512</v>
      </c>
      <c r="P248" t="s">
        <v>352</v>
      </c>
      <c r="Q248" t="s">
        <v>32</v>
      </c>
      <c r="R248" t="s">
        <v>222</v>
      </c>
      <c r="S248">
        <v>24</v>
      </c>
      <c r="T248">
        <v>87.56</v>
      </c>
      <c r="U248">
        <v>73.7</v>
      </c>
      <c r="V248">
        <v>23.5</v>
      </c>
      <c r="W248">
        <v>68.59</v>
      </c>
      <c r="X248">
        <v>69.97</v>
      </c>
    </row>
    <row r="249" spans="1:24" x14ac:dyDescent="0.35">
      <c r="A249" t="s">
        <v>513</v>
      </c>
      <c r="B249" t="s">
        <v>351</v>
      </c>
      <c r="C249" t="s">
        <v>13</v>
      </c>
      <c r="D249" t="s">
        <v>14</v>
      </c>
      <c r="E249">
        <v>23</v>
      </c>
      <c r="F249">
        <v>74.47</v>
      </c>
      <c r="G249">
        <v>71.22</v>
      </c>
      <c r="H249">
        <f t="shared" si="3"/>
        <v>1.045633249087335</v>
      </c>
      <c r="I249">
        <v>22.5</v>
      </c>
      <c r="J249">
        <v>49.35</v>
      </c>
      <c r="K249">
        <v>69.97</v>
      </c>
      <c r="O249" t="s">
        <v>513</v>
      </c>
      <c r="P249" t="s">
        <v>351</v>
      </c>
      <c r="Q249" t="s">
        <v>13</v>
      </c>
      <c r="R249" t="s">
        <v>221</v>
      </c>
      <c r="S249">
        <v>23.5</v>
      </c>
      <c r="T249">
        <v>76.010000000000005</v>
      </c>
      <c r="U249">
        <v>72.459999999999994</v>
      </c>
      <c r="V249">
        <v>23</v>
      </c>
      <c r="W249">
        <v>59.43</v>
      </c>
      <c r="X249">
        <v>71.22</v>
      </c>
    </row>
    <row r="250" spans="1:24" x14ac:dyDescent="0.35">
      <c r="A250" t="s">
        <v>515</v>
      </c>
      <c r="B250" t="s">
        <v>351</v>
      </c>
      <c r="C250" t="s">
        <v>13</v>
      </c>
      <c r="D250" t="s">
        <v>14</v>
      </c>
      <c r="E250">
        <v>23.5</v>
      </c>
      <c r="F250">
        <v>156.62</v>
      </c>
      <c r="G250">
        <v>72.459999999999994</v>
      </c>
      <c r="H250">
        <f t="shared" si="3"/>
        <v>2.1614683963566108</v>
      </c>
      <c r="I250">
        <v>22</v>
      </c>
      <c r="J250">
        <v>66.31</v>
      </c>
      <c r="K250">
        <v>68.72</v>
      </c>
      <c r="O250" t="s">
        <v>515</v>
      </c>
      <c r="P250" t="s">
        <v>351</v>
      </c>
      <c r="Q250" t="s">
        <v>13</v>
      </c>
      <c r="R250" t="s">
        <v>221</v>
      </c>
      <c r="S250">
        <v>24</v>
      </c>
      <c r="T250">
        <v>103.91</v>
      </c>
      <c r="U250">
        <v>73.7</v>
      </c>
      <c r="V250">
        <v>23</v>
      </c>
      <c r="W250">
        <v>53.49</v>
      </c>
      <c r="X250">
        <v>69.97</v>
      </c>
    </row>
    <row r="251" spans="1:24" x14ac:dyDescent="0.35">
      <c r="A251" t="s">
        <v>516</v>
      </c>
      <c r="B251" t="s">
        <v>351</v>
      </c>
      <c r="C251" t="s">
        <v>13</v>
      </c>
      <c r="D251" t="s">
        <v>14</v>
      </c>
      <c r="E251">
        <v>23.5</v>
      </c>
      <c r="F251">
        <v>106.59</v>
      </c>
      <c r="G251">
        <v>72.459999999999994</v>
      </c>
      <c r="H251">
        <f t="shared" si="3"/>
        <v>1.4710184929616341</v>
      </c>
      <c r="I251">
        <v>22.5</v>
      </c>
      <c r="J251">
        <v>67.56</v>
      </c>
      <c r="K251">
        <v>69.97</v>
      </c>
      <c r="O251" t="s">
        <v>516</v>
      </c>
      <c r="P251" t="s">
        <v>351</v>
      </c>
      <c r="Q251" t="s">
        <v>13</v>
      </c>
      <c r="R251" t="s">
        <v>221</v>
      </c>
      <c r="S251">
        <v>24</v>
      </c>
      <c r="T251">
        <v>123.16</v>
      </c>
      <c r="U251">
        <v>73.7</v>
      </c>
      <c r="V251">
        <v>23.5</v>
      </c>
      <c r="W251">
        <v>50.06</v>
      </c>
      <c r="X251">
        <v>71.22</v>
      </c>
    </row>
    <row r="252" spans="1:24" x14ac:dyDescent="0.35">
      <c r="A252" t="s">
        <v>517</v>
      </c>
      <c r="B252" t="s">
        <v>351</v>
      </c>
      <c r="C252" t="s">
        <v>13</v>
      </c>
      <c r="D252" t="s">
        <v>14</v>
      </c>
      <c r="E252">
        <v>23.5</v>
      </c>
      <c r="F252">
        <v>105.67</v>
      </c>
      <c r="G252">
        <v>72.459999999999994</v>
      </c>
      <c r="H252">
        <f t="shared" si="3"/>
        <v>1.4583218327353025</v>
      </c>
      <c r="I252">
        <v>22.5</v>
      </c>
      <c r="J252">
        <v>61.89</v>
      </c>
      <c r="K252">
        <v>69.97</v>
      </c>
      <c r="O252" t="s">
        <v>517</v>
      </c>
      <c r="P252" t="s">
        <v>351</v>
      </c>
      <c r="Q252" t="s">
        <v>13</v>
      </c>
      <c r="R252" t="s">
        <v>221</v>
      </c>
      <c r="S252">
        <v>24</v>
      </c>
      <c r="T252">
        <v>101.11</v>
      </c>
      <c r="U252">
        <v>73.7</v>
      </c>
      <c r="V252">
        <v>23.5</v>
      </c>
      <c r="W252">
        <v>121.86</v>
      </c>
      <c r="X252">
        <v>100.44</v>
      </c>
    </row>
    <row r="253" spans="1:24" x14ac:dyDescent="0.35">
      <c r="A253" t="s">
        <v>518</v>
      </c>
      <c r="B253" t="s">
        <v>351</v>
      </c>
      <c r="C253" t="s">
        <v>13</v>
      </c>
      <c r="D253" t="s">
        <v>14</v>
      </c>
      <c r="E253">
        <v>29</v>
      </c>
      <c r="F253">
        <v>84.91</v>
      </c>
      <c r="G253">
        <v>85.96</v>
      </c>
      <c r="H253">
        <f t="shared" si="3"/>
        <v>0.98778501628664495</v>
      </c>
      <c r="I253">
        <v>28.5</v>
      </c>
      <c r="J253">
        <v>39.76</v>
      </c>
      <c r="K253">
        <v>84.74</v>
      </c>
      <c r="O253" t="s">
        <v>518</v>
      </c>
      <c r="P253" t="s">
        <v>351</v>
      </c>
      <c r="Q253" t="s">
        <v>13</v>
      </c>
      <c r="R253" t="s">
        <v>221</v>
      </c>
      <c r="S253">
        <v>24</v>
      </c>
      <c r="T253">
        <v>67.48</v>
      </c>
      <c r="U253">
        <v>73.7</v>
      </c>
      <c r="V253">
        <v>23.5</v>
      </c>
      <c r="W253">
        <v>55.22</v>
      </c>
      <c r="X253">
        <v>71.22</v>
      </c>
    </row>
    <row r="254" spans="1:24" x14ac:dyDescent="0.35">
      <c r="A254" t="s">
        <v>519</v>
      </c>
      <c r="B254" t="s">
        <v>351</v>
      </c>
      <c r="C254" t="s">
        <v>13</v>
      </c>
      <c r="D254" t="s">
        <v>14</v>
      </c>
      <c r="E254">
        <v>24</v>
      </c>
      <c r="F254">
        <v>159.25</v>
      </c>
      <c r="G254">
        <v>73.7</v>
      </c>
      <c r="H254">
        <f t="shared" si="3"/>
        <v>2.16078697421981</v>
      </c>
      <c r="I254">
        <v>22</v>
      </c>
      <c r="J254">
        <v>53.94</v>
      </c>
      <c r="K254">
        <v>68.72</v>
      </c>
      <c r="O254" t="s">
        <v>519</v>
      </c>
      <c r="P254" t="s">
        <v>351</v>
      </c>
      <c r="Q254" t="s">
        <v>13</v>
      </c>
      <c r="R254" t="s">
        <v>221</v>
      </c>
      <c r="S254">
        <v>24</v>
      </c>
      <c r="T254">
        <v>124.94</v>
      </c>
      <c r="U254">
        <v>73.7</v>
      </c>
      <c r="V254">
        <v>23</v>
      </c>
      <c r="W254">
        <v>110.81</v>
      </c>
      <c r="X254">
        <v>100.44</v>
      </c>
    </row>
    <row r="255" spans="1:24" x14ac:dyDescent="0.35">
      <c r="A255" t="s">
        <v>525</v>
      </c>
      <c r="B255" t="s">
        <v>351</v>
      </c>
      <c r="C255" t="s">
        <v>13</v>
      </c>
      <c r="D255" t="s">
        <v>14</v>
      </c>
      <c r="E255">
        <v>24</v>
      </c>
      <c r="F255">
        <v>130.97999999999999</v>
      </c>
      <c r="G255">
        <v>73.7</v>
      </c>
      <c r="H255">
        <f t="shared" si="3"/>
        <v>1.777204884667571</v>
      </c>
      <c r="I255">
        <v>22</v>
      </c>
      <c r="J255">
        <v>55.86</v>
      </c>
      <c r="K255">
        <v>68.72</v>
      </c>
      <c r="O255" t="s">
        <v>525</v>
      </c>
      <c r="P255" t="s">
        <v>351</v>
      </c>
      <c r="Q255" t="s">
        <v>13</v>
      </c>
      <c r="R255" t="s">
        <v>221</v>
      </c>
      <c r="S255">
        <v>24</v>
      </c>
      <c r="T255">
        <v>142.05000000000001</v>
      </c>
      <c r="U255">
        <v>73.7</v>
      </c>
      <c r="V255">
        <v>22.5</v>
      </c>
      <c r="W255">
        <v>41.61</v>
      </c>
      <c r="X255">
        <v>69.97</v>
      </c>
    </row>
    <row r="256" spans="1:24" x14ac:dyDescent="0.35">
      <c r="A256" t="s">
        <v>526</v>
      </c>
      <c r="B256" t="s">
        <v>351</v>
      </c>
      <c r="C256" t="s">
        <v>13</v>
      </c>
      <c r="D256" t="s">
        <v>14</v>
      </c>
      <c r="E256">
        <v>24</v>
      </c>
      <c r="F256">
        <v>67.98</v>
      </c>
      <c r="G256">
        <v>73.7</v>
      </c>
      <c r="H256">
        <f t="shared" si="3"/>
        <v>0.92238805970149251</v>
      </c>
      <c r="I256">
        <v>23.5</v>
      </c>
      <c r="J256">
        <v>60.21</v>
      </c>
      <c r="K256">
        <v>72.459999999999994</v>
      </c>
      <c r="O256" t="s">
        <v>526</v>
      </c>
      <c r="P256" t="s">
        <v>351</v>
      </c>
      <c r="Q256" t="s">
        <v>13</v>
      </c>
      <c r="R256" t="s">
        <v>221</v>
      </c>
      <c r="S256">
        <v>24</v>
      </c>
      <c r="T256">
        <v>82.26</v>
      </c>
      <c r="U256">
        <v>73.7</v>
      </c>
      <c r="V256">
        <v>23.5</v>
      </c>
      <c r="W256">
        <v>56.65</v>
      </c>
      <c r="X256">
        <v>71.22</v>
      </c>
    </row>
    <row r="257" spans="1:24" x14ac:dyDescent="0.35">
      <c r="A257" t="s">
        <v>528</v>
      </c>
      <c r="B257" t="s">
        <v>351</v>
      </c>
      <c r="C257" t="s">
        <v>13</v>
      </c>
      <c r="D257" t="s">
        <v>14</v>
      </c>
      <c r="E257">
        <v>24.5</v>
      </c>
      <c r="F257">
        <v>83.8</v>
      </c>
      <c r="G257">
        <v>74.930000000000007</v>
      </c>
      <c r="H257">
        <f t="shared" si="3"/>
        <v>1.1183771520085413</v>
      </c>
      <c r="I257">
        <v>24</v>
      </c>
      <c r="J257">
        <v>72.02</v>
      </c>
      <c r="K257">
        <v>73.7</v>
      </c>
      <c r="O257" t="s">
        <v>528</v>
      </c>
      <c r="P257" t="s">
        <v>351</v>
      </c>
      <c r="Q257" t="s">
        <v>13</v>
      </c>
      <c r="R257" t="s">
        <v>221</v>
      </c>
      <c r="S257">
        <v>24</v>
      </c>
      <c r="T257">
        <v>107.3</v>
      </c>
      <c r="U257">
        <v>73.7</v>
      </c>
      <c r="V257">
        <v>23.5</v>
      </c>
      <c r="W257">
        <v>45.91</v>
      </c>
      <c r="X257">
        <v>69.97</v>
      </c>
    </row>
    <row r="258" spans="1:24" x14ac:dyDescent="0.35">
      <c r="A258" t="s">
        <v>529</v>
      </c>
      <c r="B258" t="s">
        <v>352</v>
      </c>
      <c r="C258" t="s">
        <v>32</v>
      </c>
      <c r="D258" t="s">
        <v>14</v>
      </c>
      <c r="E258">
        <v>24.5</v>
      </c>
      <c r="F258">
        <v>85.25</v>
      </c>
      <c r="G258">
        <v>74.930000000000007</v>
      </c>
      <c r="H258">
        <f t="shared" ref="H258:H321" si="4">F258/G258</f>
        <v>1.1377285466435338</v>
      </c>
      <c r="I258">
        <v>22.5</v>
      </c>
      <c r="J258">
        <v>66.069999999999993</v>
      </c>
      <c r="K258">
        <v>69.97</v>
      </c>
      <c r="O258" t="s">
        <v>529</v>
      </c>
      <c r="P258" t="s">
        <v>352</v>
      </c>
      <c r="Q258" t="s">
        <v>32</v>
      </c>
      <c r="R258" t="s">
        <v>221</v>
      </c>
      <c r="S258">
        <v>24</v>
      </c>
      <c r="T258">
        <v>89.59</v>
      </c>
      <c r="U258">
        <v>73.7</v>
      </c>
      <c r="V258">
        <v>23.5</v>
      </c>
      <c r="W258">
        <v>34.22</v>
      </c>
      <c r="X258">
        <v>57.36</v>
      </c>
    </row>
    <row r="259" spans="1:24" x14ac:dyDescent="0.35">
      <c r="A259" t="s">
        <v>530</v>
      </c>
      <c r="B259" t="s">
        <v>352</v>
      </c>
      <c r="C259" t="s">
        <v>32</v>
      </c>
      <c r="D259" t="s">
        <v>14</v>
      </c>
      <c r="E259">
        <v>23</v>
      </c>
      <c r="F259">
        <v>69.86</v>
      </c>
      <c r="G259">
        <v>71.22</v>
      </c>
      <c r="H259">
        <f t="shared" si="4"/>
        <v>0.98090424038191515</v>
      </c>
      <c r="I259">
        <v>22.5</v>
      </c>
      <c r="J259">
        <v>65.69</v>
      </c>
      <c r="K259">
        <v>69.97</v>
      </c>
      <c r="O259" t="s">
        <v>530</v>
      </c>
      <c r="P259" t="s">
        <v>352</v>
      </c>
      <c r="Q259" t="s">
        <v>32</v>
      </c>
      <c r="R259" t="s">
        <v>221</v>
      </c>
      <c r="S259">
        <v>26.5</v>
      </c>
      <c r="T259">
        <v>63.88</v>
      </c>
      <c r="U259">
        <v>79.86</v>
      </c>
      <c r="V259">
        <v>26</v>
      </c>
      <c r="W259">
        <v>39.21</v>
      </c>
      <c r="X259">
        <v>71.22</v>
      </c>
    </row>
    <row r="260" spans="1:24" x14ac:dyDescent="0.35">
      <c r="A260" t="s">
        <v>531</v>
      </c>
      <c r="B260" t="s">
        <v>352</v>
      </c>
      <c r="C260" t="s">
        <v>32</v>
      </c>
      <c r="D260" t="s">
        <v>14</v>
      </c>
      <c r="E260">
        <v>15.5</v>
      </c>
      <c r="F260">
        <v>40.9</v>
      </c>
      <c r="G260">
        <v>52.21</v>
      </c>
      <c r="H260">
        <f t="shared" si="4"/>
        <v>0.78337483240758476</v>
      </c>
      <c r="I260">
        <v>15</v>
      </c>
      <c r="J260">
        <v>20.059999999999999</v>
      </c>
      <c r="K260">
        <v>50.91</v>
      </c>
      <c r="O260" t="s">
        <v>531</v>
      </c>
      <c r="P260" t="s">
        <v>352</v>
      </c>
      <c r="Q260" t="s">
        <v>32</v>
      </c>
      <c r="R260" t="s">
        <v>221</v>
      </c>
      <c r="S260">
        <v>24</v>
      </c>
      <c r="T260">
        <v>128.08000000000001</v>
      </c>
      <c r="U260">
        <v>73.7</v>
      </c>
      <c r="V260">
        <v>21.5</v>
      </c>
      <c r="W260">
        <v>62.5</v>
      </c>
      <c r="X260">
        <v>71.22</v>
      </c>
    </row>
    <row r="261" spans="1:24" x14ac:dyDescent="0.35">
      <c r="A261" t="s">
        <v>532</v>
      </c>
      <c r="B261" t="s">
        <v>352</v>
      </c>
      <c r="C261" t="s">
        <v>32</v>
      </c>
      <c r="D261" t="s">
        <v>14</v>
      </c>
      <c r="E261">
        <v>24.5</v>
      </c>
      <c r="F261">
        <v>122.9</v>
      </c>
      <c r="G261">
        <v>74.930000000000007</v>
      </c>
      <c r="H261">
        <f t="shared" si="4"/>
        <v>1.6401975176831709</v>
      </c>
      <c r="I261">
        <v>22</v>
      </c>
      <c r="J261">
        <v>46.45</v>
      </c>
      <c r="K261">
        <v>68.72</v>
      </c>
      <c r="O261" t="s">
        <v>532</v>
      </c>
      <c r="P261" t="s">
        <v>352</v>
      </c>
      <c r="Q261" t="s">
        <v>32</v>
      </c>
      <c r="R261" t="s">
        <v>221</v>
      </c>
      <c r="S261">
        <v>24</v>
      </c>
      <c r="T261">
        <v>104.75</v>
      </c>
      <c r="U261">
        <v>73.7</v>
      </c>
      <c r="V261">
        <v>22.5</v>
      </c>
      <c r="W261">
        <v>63.01</v>
      </c>
      <c r="X261">
        <v>72.459999999999994</v>
      </c>
    </row>
    <row r="262" spans="1:24" x14ac:dyDescent="0.35">
      <c r="A262" t="s">
        <v>535</v>
      </c>
      <c r="B262" t="s">
        <v>352</v>
      </c>
      <c r="C262" t="s">
        <v>32</v>
      </c>
      <c r="D262" t="s">
        <v>14</v>
      </c>
      <c r="E262">
        <v>25.5</v>
      </c>
      <c r="F262">
        <v>100.56</v>
      </c>
      <c r="G262">
        <v>77.400000000000006</v>
      </c>
      <c r="H262">
        <f t="shared" si="4"/>
        <v>1.2992248062015503</v>
      </c>
      <c r="I262">
        <v>24</v>
      </c>
      <c r="J262">
        <v>45.93</v>
      </c>
      <c r="K262">
        <v>73.7</v>
      </c>
      <c r="O262" t="s">
        <v>535</v>
      </c>
      <c r="P262" t="s">
        <v>352</v>
      </c>
      <c r="Q262" t="s">
        <v>32</v>
      </c>
      <c r="R262" t="s">
        <v>221</v>
      </c>
      <c r="S262">
        <v>24</v>
      </c>
      <c r="T262">
        <v>100.83</v>
      </c>
      <c r="U262">
        <v>73.7</v>
      </c>
      <c r="V262">
        <v>22.5</v>
      </c>
      <c r="W262">
        <v>69.86</v>
      </c>
      <c r="X262">
        <v>73.7</v>
      </c>
    </row>
    <row r="263" spans="1:24" x14ac:dyDescent="0.35">
      <c r="A263" t="s">
        <v>536</v>
      </c>
      <c r="B263" t="s">
        <v>352</v>
      </c>
      <c r="C263" t="s">
        <v>32</v>
      </c>
      <c r="D263" t="s">
        <v>14</v>
      </c>
      <c r="E263">
        <v>23.5</v>
      </c>
      <c r="F263">
        <v>66.47</v>
      </c>
      <c r="G263">
        <v>72.459999999999994</v>
      </c>
      <c r="H263">
        <f t="shared" si="4"/>
        <v>0.91733370135247039</v>
      </c>
      <c r="I263">
        <v>23</v>
      </c>
      <c r="J263">
        <v>58.21</v>
      </c>
      <c r="K263">
        <v>71.22</v>
      </c>
      <c r="O263" t="s">
        <v>536</v>
      </c>
      <c r="P263" t="s">
        <v>352</v>
      </c>
      <c r="Q263" t="s">
        <v>32</v>
      </c>
      <c r="R263" t="s">
        <v>221</v>
      </c>
      <c r="S263">
        <v>24</v>
      </c>
      <c r="T263">
        <v>147.29</v>
      </c>
      <c r="U263">
        <v>73.7</v>
      </c>
      <c r="V263">
        <v>22</v>
      </c>
      <c r="W263">
        <v>62.93</v>
      </c>
      <c r="X263">
        <v>73.7</v>
      </c>
    </row>
    <row r="264" spans="1:24" x14ac:dyDescent="0.35">
      <c r="A264" t="s">
        <v>537</v>
      </c>
      <c r="B264" t="s">
        <v>352</v>
      </c>
      <c r="C264" t="s">
        <v>32</v>
      </c>
      <c r="D264" t="s">
        <v>14</v>
      </c>
      <c r="E264">
        <v>24</v>
      </c>
      <c r="F264">
        <v>158.41999999999999</v>
      </c>
      <c r="G264">
        <v>73.7</v>
      </c>
      <c r="H264">
        <f t="shared" si="4"/>
        <v>2.1495251017639077</v>
      </c>
      <c r="I264">
        <v>22</v>
      </c>
      <c r="J264">
        <v>51.5</v>
      </c>
      <c r="K264">
        <v>68.72</v>
      </c>
      <c r="O264" t="s">
        <v>537</v>
      </c>
      <c r="P264" t="s">
        <v>352</v>
      </c>
      <c r="Q264" t="s">
        <v>32</v>
      </c>
      <c r="R264" t="s">
        <v>221</v>
      </c>
      <c r="S264">
        <v>24</v>
      </c>
      <c r="T264">
        <v>184.56</v>
      </c>
      <c r="U264">
        <v>73.7</v>
      </c>
      <c r="V264">
        <v>22</v>
      </c>
      <c r="W264">
        <v>56.49</v>
      </c>
      <c r="X264">
        <v>69.97</v>
      </c>
    </row>
    <row r="265" spans="1:24" x14ac:dyDescent="0.35">
      <c r="A265" t="s">
        <v>538</v>
      </c>
      <c r="B265" t="s">
        <v>352</v>
      </c>
      <c r="C265" t="s">
        <v>32</v>
      </c>
      <c r="D265" t="s">
        <v>14</v>
      </c>
      <c r="E265">
        <v>31</v>
      </c>
      <c r="F265">
        <v>97</v>
      </c>
      <c r="G265">
        <v>90.81</v>
      </c>
      <c r="H265">
        <f t="shared" si="4"/>
        <v>1.0681642990860036</v>
      </c>
      <c r="I265">
        <v>30.5</v>
      </c>
      <c r="J265">
        <v>65.14</v>
      </c>
      <c r="K265">
        <v>89.6</v>
      </c>
      <c r="O265" t="s">
        <v>538</v>
      </c>
      <c r="P265" t="s">
        <v>352</v>
      </c>
      <c r="Q265" t="s">
        <v>32</v>
      </c>
      <c r="R265" t="s">
        <v>221</v>
      </c>
      <c r="S265">
        <v>23</v>
      </c>
      <c r="T265">
        <v>59.92</v>
      </c>
      <c r="U265">
        <v>71.22</v>
      </c>
      <c r="V265">
        <v>22.5</v>
      </c>
      <c r="W265">
        <v>70.78</v>
      </c>
      <c r="X265">
        <v>72.459999999999994</v>
      </c>
    </row>
    <row r="266" spans="1:24" x14ac:dyDescent="0.35">
      <c r="A266" t="s">
        <v>539</v>
      </c>
      <c r="B266" t="s">
        <v>352</v>
      </c>
      <c r="C266" t="s">
        <v>32</v>
      </c>
      <c r="D266" t="s">
        <v>14</v>
      </c>
      <c r="E266">
        <v>23.5</v>
      </c>
      <c r="F266">
        <v>95.82</v>
      </c>
      <c r="G266">
        <v>72.459999999999994</v>
      </c>
      <c r="H266">
        <f t="shared" si="4"/>
        <v>1.3223847640077284</v>
      </c>
      <c r="I266">
        <v>22</v>
      </c>
      <c r="J266">
        <v>52.41</v>
      </c>
      <c r="K266">
        <v>68.72</v>
      </c>
      <c r="O266" t="s">
        <v>539</v>
      </c>
      <c r="P266" t="s">
        <v>352</v>
      </c>
      <c r="Q266" t="s">
        <v>32</v>
      </c>
      <c r="R266" t="s">
        <v>221</v>
      </c>
      <c r="S266">
        <v>24</v>
      </c>
      <c r="T266">
        <v>77.63</v>
      </c>
      <c r="U266">
        <v>73.7</v>
      </c>
      <c r="V266">
        <v>23.5</v>
      </c>
      <c r="W266">
        <v>70.17</v>
      </c>
      <c r="X266">
        <v>71.22</v>
      </c>
    </row>
    <row r="267" spans="1:24" x14ac:dyDescent="0.35">
      <c r="A267" t="s">
        <v>541</v>
      </c>
      <c r="B267" t="s">
        <v>352</v>
      </c>
      <c r="C267" t="s">
        <v>32</v>
      </c>
      <c r="D267" t="s">
        <v>14</v>
      </c>
      <c r="E267">
        <v>23.5</v>
      </c>
      <c r="F267">
        <v>81.209999999999994</v>
      </c>
      <c r="G267">
        <v>72.459999999999994</v>
      </c>
      <c r="H267">
        <f t="shared" si="4"/>
        <v>1.1207562793265249</v>
      </c>
      <c r="I267">
        <v>25.5</v>
      </c>
      <c r="J267">
        <v>78.06</v>
      </c>
      <c r="K267">
        <v>77.400000000000006</v>
      </c>
      <c r="O267" t="s">
        <v>541</v>
      </c>
      <c r="P267" t="s">
        <v>352</v>
      </c>
      <c r="Q267" t="s">
        <v>32</v>
      </c>
      <c r="R267" t="s">
        <v>221</v>
      </c>
      <c r="S267">
        <v>24</v>
      </c>
      <c r="T267">
        <v>133.34</v>
      </c>
      <c r="U267">
        <v>73.7</v>
      </c>
      <c r="V267">
        <v>21.5</v>
      </c>
      <c r="W267">
        <v>0</v>
      </c>
      <c r="X267">
        <v>0</v>
      </c>
    </row>
    <row r="268" spans="1:24" x14ac:dyDescent="0.35">
      <c r="A268" t="s">
        <v>542</v>
      </c>
      <c r="B268" t="s">
        <v>352</v>
      </c>
      <c r="C268" t="s">
        <v>32</v>
      </c>
      <c r="D268" t="s">
        <v>14</v>
      </c>
      <c r="E268">
        <v>24</v>
      </c>
      <c r="F268">
        <v>81.39</v>
      </c>
      <c r="G268">
        <v>73.7</v>
      </c>
      <c r="H268">
        <f t="shared" si="4"/>
        <v>1.1043419267299863</v>
      </c>
      <c r="I268">
        <v>22.5</v>
      </c>
      <c r="J268">
        <v>68.8</v>
      </c>
      <c r="K268">
        <v>69.97</v>
      </c>
      <c r="O268" t="s">
        <v>542</v>
      </c>
      <c r="P268" t="s">
        <v>352</v>
      </c>
      <c r="Q268" t="s">
        <v>32</v>
      </c>
      <c r="R268" t="s">
        <v>221</v>
      </c>
      <c r="S268">
        <v>25</v>
      </c>
      <c r="T268">
        <v>132.34</v>
      </c>
      <c r="U268">
        <v>76.17</v>
      </c>
      <c r="V268">
        <v>23</v>
      </c>
      <c r="W268">
        <v>69.13</v>
      </c>
      <c r="X268">
        <v>72.459999999999994</v>
      </c>
    </row>
    <row r="269" spans="1:24" x14ac:dyDescent="0.35">
      <c r="A269" t="s">
        <v>543</v>
      </c>
      <c r="B269" t="s">
        <v>352</v>
      </c>
      <c r="C269" t="s">
        <v>32</v>
      </c>
      <c r="D269" t="s">
        <v>14</v>
      </c>
      <c r="E269">
        <v>24.5</v>
      </c>
      <c r="F269">
        <v>102.64</v>
      </c>
      <c r="G269">
        <v>74.930000000000007</v>
      </c>
      <c r="H269">
        <f t="shared" si="4"/>
        <v>1.3698118243694113</v>
      </c>
      <c r="I269">
        <v>22.5</v>
      </c>
      <c r="J269">
        <v>67.959999999999994</v>
      </c>
      <c r="K269">
        <v>69.97</v>
      </c>
      <c r="O269" t="s">
        <v>543</v>
      </c>
      <c r="P269" t="s">
        <v>352</v>
      </c>
      <c r="Q269" t="s">
        <v>32</v>
      </c>
      <c r="R269" t="s">
        <v>221</v>
      </c>
      <c r="S269">
        <v>24</v>
      </c>
      <c r="T269">
        <v>143.38</v>
      </c>
      <c r="U269">
        <v>73.7</v>
      </c>
      <c r="V269">
        <v>22.5</v>
      </c>
      <c r="W269">
        <v>69.45</v>
      </c>
      <c r="X269">
        <v>72.459999999999994</v>
      </c>
    </row>
    <row r="270" spans="1:24" x14ac:dyDescent="0.35">
      <c r="A270" t="s">
        <v>544</v>
      </c>
      <c r="B270" t="s">
        <v>352</v>
      </c>
      <c r="C270" t="s">
        <v>32</v>
      </c>
      <c r="D270" t="s">
        <v>14</v>
      </c>
      <c r="E270">
        <v>22</v>
      </c>
      <c r="F270">
        <v>66.33</v>
      </c>
      <c r="G270">
        <v>68.72</v>
      </c>
      <c r="H270">
        <f t="shared" si="4"/>
        <v>0.96522118742724095</v>
      </c>
      <c r="I270">
        <v>21.5</v>
      </c>
      <c r="J270">
        <v>58.94</v>
      </c>
      <c r="K270">
        <v>67.47</v>
      </c>
      <c r="O270" t="s">
        <v>544</v>
      </c>
      <c r="P270" t="s">
        <v>352</v>
      </c>
      <c r="Q270" t="s">
        <v>32</v>
      </c>
      <c r="R270" t="s">
        <v>221</v>
      </c>
      <c r="S270">
        <v>24</v>
      </c>
      <c r="T270">
        <v>96.97</v>
      </c>
      <c r="U270">
        <v>73.7</v>
      </c>
      <c r="V270">
        <v>26</v>
      </c>
      <c r="W270">
        <v>58.02</v>
      </c>
      <c r="X270">
        <v>72.459999999999994</v>
      </c>
    </row>
    <row r="271" spans="1:24" x14ac:dyDescent="0.35">
      <c r="A271" t="s">
        <v>546</v>
      </c>
      <c r="B271" t="s">
        <v>120</v>
      </c>
      <c r="C271" t="s">
        <v>13</v>
      </c>
      <c r="D271" t="s">
        <v>87</v>
      </c>
      <c r="E271">
        <v>19</v>
      </c>
      <c r="F271">
        <v>48.86</v>
      </c>
      <c r="G271">
        <v>61.18</v>
      </c>
      <c r="H271">
        <f t="shared" si="4"/>
        <v>0.7986270022883295</v>
      </c>
      <c r="I271">
        <v>18.5</v>
      </c>
      <c r="J271">
        <v>27.5</v>
      </c>
      <c r="K271">
        <v>59.91</v>
      </c>
      <c r="O271" t="s">
        <v>546</v>
      </c>
      <c r="P271" t="s">
        <v>120</v>
      </c>
      <c r="Q271" t="s">
        <v>13</v>
      </c>
      <c r="R271" t="s">
        <v>222</v>
      </c>
      <c r="S271">
        <v>24</v>
      </c>
      <c r="T271">
        <v>185.32</v>
      </c>
      <c r="U271">
        <v>73.7</v>
      </c>
      <c r="V271">
        <v>22.5</v>
      </c>
      <c r="W271">
        <v>102.76</v>
      </c>
      <c r="X271">
        <v>100.44</v>
      </c>
    </row>
    <row r="272" spans="1:24" x14ac:dyDescent="0.35">
      <c r="A272" t="s">
        <v>547</v>
      </c>
      <c r="B272" t="s">
        <v>120</v>
      </c>
      <c r="C272" t="s">
        <v>13</v>
      </c>
      <c r="D272" t="s">
        <v>87</v>
      </c>
      <c r="E272">
        <v>28</v>
      </c>
      <c r="F272">
        <v>72.92</v>
      </c>
      <c r="G272">
        <v>83.53</v>
      </c>
      <c r="H272">
        <f t="shared" si="4"/>
        <v>0.87297976774811448</v>
      </c>
      <c r="I272">
        <v>27.5</v>
      </c>
      <c r="J272">
        <v>39.200000000000003</v>
      </c>
      <c r="K272">
        <v>82.3</v>
      </c>
      <c r="O272" t="s">
        <v>547</v>
      </c>
      <c r="P272" t="s">
        <v>120</v>
      </c>
      <c r="Q272" t="s">
        <v>13</v>
      </c>
      <c r="R272" t="s">
        <v>222</v>
      </c>
      <c r="S272">
        <v>24</v>
      </c>
      <c r="T272">
        <v>143.85</v>
      </c>
      <c r="U272">
        <v>73.7</v>
      </c>
      <c r="V272">
        <v>22.5</v>
      </c>
      <c r="W272">
        <v>49.56</v>
      </c>
      <c r="X272">
        <v>69.97</v>
      </c>
    </row>
    <row r="273" spans="1:24" x14ac:dyDescent="0.35">
      <c r="A273" t="s">
        <v>548</v>
      </c>
      <c r="B273" t="s">
        <v>120</v>
      </c>
      <c r="C273" t="s">
        <v>13</v>
      </c>
      <c r="D273" t="s">
        <v>87</v>
      </c>
      <c r="E273">
        <v>33.5</v>
      </c>
      <c r="F273">
        <v>87.29</v>
      </c>
      <c r="G273">
        <v>96.84</v>
      </c>
      <c r="H273">
        <f t="shared" si="4"/>
        <v>0.90138372573316816</v>
      </c>
      <c r="I273">
        <v>33</v>
      </c>
      <c r="J273">
        <v>63.85</v>
      </c>
      <c r="K273">
        <v>95.64</v>
      </c>
      <c r="O273" t="s">
        <v>548</v>
      </c>
      <c r="P273" t="s">
        <v>120</v>
      </c>
      <c r="Q273" t="s">
        <v>13</v>
      </c>
      <c r="R273" t="s">
        <v>222</v>
      </c>
      <c r="S273">
        <v>24</v>
      </c>
      <c r="T273">
        <v>147.32</v>
      </c>
      <c r="U273">
        <v>73.7</v>
      </c>
      <c r="V273">
        <v>22.5</v>
      </c>
      <c r="W273">
        <v>50.76</v>
      </c>
      <c r="X273">
        <v>69.97</v>
      </c>
    </row>
    <row r="274" spans="1:24" x14ac:dyDescent="0.35">
      <c r="A274" t="s">
        <v>549</v>
      </c>
      <c r="B274" t="s">
        <v>120</v>
      </c>
      <c r="C274" t="s">
        <v>13</v>
      </c>
      <c r="D274" t="s">
        <v>87</v>
      </c>
      <c r="E274">
        <v>22</v>
      </c>
      <c r="F274">
        <v>60.16</v>
      </c>
      <c r="G274">
        <v>68.72</v>
      </c>
      <c r="H274">
        <f t="shared" si="4"/>
        <v>0.87543655413271237</v>
      </c>
      <c r="I274">
        <v>21.5</v>
      </c>
      <c r="J274">
        <v>37.130000000000003</v>
      </c>
      <c r="K274">
        <v>67.47</v>
      </c>
      <c r="O274" t="s">
        <v>549</v>
      </c>
      <c r="P274" t="s">
        <v>120</v>
      </c>
      <c r="Q274" t="s">
        <v>13</v>
      </c>
      <c r="R274" t="s">
        <v>222</v>
      </c>
      <c r="S274">
        <v>24</v>
      </c>
      <c r="T274">
        <v>155.74</v>
      </c>
      <c r="U274">
        <v>73.7</v>
      </c>
      <c r="V274">
        <v>22</v>
      </c>
      <c r="W274">
        <v>67.37</v>
      </c>
      <c r="X274">
        <v>71.22</v>
      </c>
    </row>
    <row r="275" spans="1:24" x14ac:dyDescent="0.35">
      <c r="A275" t="s">
        <v>550</v>
      </c>
      <c r="B275" t="s">
        <v>120</v>
      </c>
      <c r="C275" t="s">
        <v>13</v>
      </c>
      <c r="D275" t="s">
        <v>87</v>
      </c>
      <c r="E275">
        <v>21.5</v>
      </c>
      <c r="F275">
        <v>57.82</v>
      </c>
      <c r="G275">
        <v>67.47</v>
      </c>
      <c r="H275">
        <f t="shared" si="4"/>
        <v>0.85697346969023269</v>
      </c>
      <c r="I275">
        <v>21</v>
      </c>
      <c r="J275">
        <v>25.62</v>
      </c>
      <c r="K275">
        <v>66.22</v>
      </c>
      <c r="O275" t="s">
        <v>550</v>
      </c>
      <c r="P275" t="s">
        <v>120</v>
      </c>
      <c r="Q275" t="s">
        <v>13</v>
      </c>
      <c r="R275" t="s">
        <v>222</v>
      </c>
      <c r="S275">
        <v>24</v>
      </c>
      <c r="T275">
        <v>121.97</v>
      </c>
      <c r="U275">
        <v>73.7</v>
      </c>
      <c r="V275">
        <v>22.5</v>
      </c>
      <c r="W275">
        <v>57.72</v>
      </c>
      <c r="X275">
        <v>69.97</v>
      </c>
    </row>
    <row r="276" spans="1:24" x14ac:dyDescent="0.35">
      <c r="A276" t="s">
        <v>551</v>
      </c>
      <c r="B276" t="s">
        <v>120</v>
      </c>
      <c r="C276" t="s">
        <v>13</v>
      </c>
      <c r="D276" t="s">
        <v>87</v>
      </c>
      <c r="E276">
        <v>21.5</v>
      </c>
      <c r="F276">
        <v>57.46</v>
      </c>
      <c r="G276">
        <v>67.47</v>
      </c>
      <c r="H276">
        <f t="shared" si="4"/>
        <v>0.8516377649325626</v>
      </c>
      <c r="I276">
        <v>21</v>
      </c>
      <c r="J276">
        <v>22.14</v>
      </c>
      <c r="K276">
        <v>66.22</v>
      </c>
      <c r="O276" t="s">
        <v>551</v>
      </c>
      <c r="P276" t="s">
        <v>120</v>
      </c>
      <c r="Q276" t="s">
        <v>13</v>
      </c>
      <c r="R276" t="s">
        <v>222</v>
      </c>
      <c r="S276">
        <v>24</v>
      </c>
      <c r="T276">
        <v>148.55000000000001</v>
      </c>
      <c r="U276">
        <v>73.7</v>
      </c>
      <c r="V276">
        <v>23</v>
      </c>
      <c r="W276">
        <v>71.790000000000006</v>
      </c>
      <c r="X276">
        <v>72.459999999999994</v>
      </c>
    </row>
    <row r="277" spans="1:24" x14ac:dyDescent="0.35">
      <c r="A277" t="s">
        <v>552</v>
      </c>
      <c r="B277" t="s">
        <v>120</v>
      </c>
      <c r="C277" t="s">
        <v>13</v>
      </c>
      <c r="D277" t="s">
        <v>87</v>
      </c>
      <c r="E277">
        <v>21.5</v>
      </c>
      <c r="F277">
        <v>72.489999999999995</v>
      </c>
      <c r="G277">
        <v>67.47</v>
      </c>
      <c r="H277">
        <f t="shared" si="4"/>
        <v>1.0744034385652883</v>
      </c>
      <c r="I277">
        <v>21</v>
      </c>
      <c r="J277">
        <v>65.45</v>
      </c>
      <c r="K277">
        <v>66.22</v>
      </c>
      <c r="O277" t="s">
        <v>552</v>
      </c>
      <c r="P277" t="s">
        <v>120</v>
      </c>
      <c r="Q277" t="s">
        <v>13</v>
      </c>
      <c r="R277" t="s">
        <v>222</v>
      </c>
      <c r="S277">
        <v>24</v>
      </c>
      <c r="T277">
        <v>138.16</v>
      </c>
      <c r="U277">
        <v>73.7</v>
      </c>
      <c r="V277">
        <v>22.5</v>
      </c>
      <c r="W277">
        <v>42.48</v>
      </c>
      <c r="X277">
        <v>69.97</v>
      </c>
    </row>
    <row r="278" spans="1:24" x14ac:dyDescent="0.35">
      <c r="A278" t="s">
        <v>553</v>
      </c>
      <c r="B278" t="s">
        <v>120</v>
      </c>
      <c r="C278" t="s">
        <v>13</v>
      </c>
      <c r="D278" t="s">
        <v>87</v>
      </c>
      <c r="E278">
        <v>22.5</v>
      </c>
      <c r="F278">
        <v>79.209999999999994</v>
      </c>
      <c r="G278">
        <v>69.97</v>
      </c>
      <c r="H278">
        <f t="shared" si="4"/>
        <v>1.1320565956838644</v>
      </c>
      <c r="I278">
        <v>22</v>
      </c>
      <c r="J278">
        <v>54.47</v>
      </c>
      <c r="K278">
        <v>68.72</v>
      </c>
      <c r="O278" t="s">
        <v>553</v>
      </c>
      <c r="P278" t="s">
        <v>120</v>
      </c>
      <c r="Q278" t="s">
        <v>13</v>
      </c>
      <c r="R278" t="s">
        <v>222</v>
      </c>
      <c r="S278">
        <v>24</v>
      </c>
      <c r="T278">
        <v>74.75</v>
      </c>
      <c r="U278">
        <v>73.7</v>
      </c>
      <c r="V278">
        <v>23.5</v>
      </c>
      <c r="W278">
        <v>67.319999999999993</v>
      </c>
      <c r="X278">
        <v>71.22</v>
      </c>
    </row>
    <row r="279" spans="1:24" x14ac:dyDescent="0.35">
      <c r="A279" t="s">
        <v>557</v>
      </c>
      <c r="B279" t="s">
        <v>120</v>
      </c>
      <c r="C279" t="s">
        <v>13</v>
      </c>
      <c r="D279" t="s">
        <v>87</v>
      </c>
      <c r="E279">
        <v>22</v>
      </c>
      <c r="F279">
        <v>92.48</v>
      </c>
      <c r="G279">
        <v>68.72</v>
      </c>
      <c r="H279">
        <f t="shared" si="4"/>
        <v>1.3457508731082655</v>
      </c>
      <c r="I279">
        <v>21.5</v>
      </c>
      <c r="J279">
        <v>60.76</v>
      </c>
      <c r="K279">
        <v>67.47</v>
      </c>
      <c r="O279" t="s">
        <v>557</v>
      </c>
      <c r="P279" t="s">
        <v>120</v>
      </c>
      <c r="Q279" t="s">
        <v>13</v>
      </c>
      <c r="R279" t="s">
        <v>222</v>
      </c>
      <c r="S279">
        <v>24</v>
      </c>
      <c r="T279">
        <v>173.86</v>
      </c>
      <c r="U279">
        <v>73.7</v>
      </c>
      <c r="V279">
        <v>22.5</v>
      </c>
      <c r="W279">
        <v>70.680000000000007</v>
      </c>
      <c r="X279">
        <v>71.22</v>
      </c>
    </row>
    <row r="280" spans="1:24" x14ac:dyDescent="0.35">
      <c r="A280" t="s">
        <v>559</v>
      </c>
      <c r="B280" t="s">
        <v>120</v>
      </c>
      <c r="C280" t="s">
        <v>13</v>
      </c>
      <c r="D280" t="s">
        <v>87</v>
      </c>
      <c r="E280">
        <v>23</v>
      </c>
      <c r="F280">
        <v>64.28</v>
      </c>
      <c r="G280">
        <v>71.22</v>
      </c>
      <c r="H280">
        <f t="shared" si="4"/>
        <v>0.9025554619488908</v>
      </c>
      <c r="I280">
        <v>22.5</v>
      </c>
      <c r="J280">
        <v>46.79</v>
      </c>
      <c r="K280">
        <v>69.97</v>
      </c>
      <c r="O280" t="s">
        <v>559</v>
      </c>
      <c r="P280" t="s">
        <v>120</v>
      </c>
      <c r="Q280" t="s">
        <v>13</v>
      </c>
      <c r="R280" t="s">
        <v>222</v>
      </c>
      <c r="S280">
        <v>24</v>
      </c>
      <c r="T280">
        <v>101.73</v>
      </c>
      <c r="U280">
        <v>73.7</v>
      </c>
      <c r="V280">
        <v>23</v>
      </c>
      <c r="W280">
        <v>100.56</v>
      </c>
      <c r="X280">
        <v>100.44</v>
      </c>
    </row>
    <row r="281" spans="1:24" x14ac:dyDescent="0.35">
      <c r="A281" t="s">
        <v>560</v>
      </c>
      <c r="B281" t="s">
        <v>120</v>
      </c>
      <c r="C281" t="s">
        <v>13</v>
      </c>
      <c r="D281" t="s">
        <v>87</v>
      </c>
      <c r="E281">
        <v>23</v>
      </c>
      <c r="F281">
        <v>72.5</v>
      </c>
      <c r="G281">
        <v>71.22</v>
      </c>
      <c r="H281">
        <f t="shared" si="4"/>
        <v>1.0179724796405505</v>
      </c>
      <c r="I281">
        <v>22.5</v>
      </c>
      <c r="J281">
        <v>50.59</v>
      </c>
      <c r="K281">
        <v>69.97</v>
      </c>
      <c r="O281" t="s">
        <v>560</v>
      </c>
      <c r="P281" t="s">
        <v>120</v>
      </c>
      <c r="Q281" t="s">
        <v>13</v>
      </c>
      <c r="R281" t="s">
        <v>222</v>
      </c>
      <c r="S281">
        <v>24</v>
      </c>
      <c r="T281">
        <v>101.51</v>
      </c>
      <c r="U281">
        <v>73.7</v>
      </c>
      <c r="V281">
        <v>23</v>
      </c>
      <c r="W281">
        <v>60.67</v>
      </c>
      <c r="X281">
        <v>72.459999999999994</v>
      </c>
    </row>
    <row r="282" spans="1:24" x14ac:dyDescent="0.35">
      <c r="A282" t="s">
        <v>563</v>
      </c>
      <c r="B282" t="s">
        <v>139</v>
      </c>
      <c r="C282" t="s">
        <v>32</v>
      </c>
      <c r="D282" t="s">
        <v>87</v>
      </c>
      <c r="E282">
        <v>24.5</v>
      </c>
      <c r="F282">
        <v>91.05</v>
      </c>
      <c r="G282">
        <v>74.930000000000007</v>
      </c>
      <c r="H282">
        <f t="shared" si="4"/>
        <v>1.2151341251835044</v>
      </c>
      <c r="I282">
        <v>23</v>
      </c>
      <c r="J282">
        <v>68.09</v>
      </c>
      <c r="K282">
        <v>71.22</v>
      </c>
      <c r="O282" t="s">
        <v>563</v>
      </c>
      <c r="P282" t="s">
        <v>139</v>
      </c>
      <c r="Q282" t="s">
        <v>32</v>
      </c>
      <c r="R282" t="s">
        <v>222</v>
      </c>
      <c r="S282">
        <v>24</v>
      </c>
      <c r="T282">
        <v>126.85</v>
      </c>
      <c r="U282">
        <v>73.7</v>
      </c>
      <c r="V282">
        <v>22</v>
      </c>
      <c r="W282">
        <v>60.84</v>
      </c>
      <c r="X282">
        <v>71.22</v>
      </c>
    </row>
    <row r="283" spans="1:24" x14ac:dyDescent="0.35">
      <c r="A283" t="s">
        <v>564</v>
      </c>
      <c r="B283" t="s">
        <v>139</v>
      </c>
      <c r="C283" t="s">
        <v>32</v>
      </c>
      <c r="D283" t="s">
        <v>87</v>
      </c>
      <c r="E283">
        <v>24</v>
      </c>
      <c r="F283">
        <v>124.01</v>
      </c>
      <c r="G283">
        <v>73.7</v>
      </c>
      <c r="H283">
        <f t="shared" si="4"/>
        <v>1.6826322930800544</v>
      </c>
      <c r="I283">
        <v>22</v>
      </c>
      <c r="J283">
        <v>46.85</v>
      </c>
      <c r="K283">
        <v>68.72</v>
      </c>
      <c r="O283" t="s">
        <v>564</v>
      </c>
      <c r="P283" t="s">
        <v>139</v>
      </c>
      <c r="Q283" t="s">
        <v>32</v>
      </c>
      <c r="R283" t="s">
        <v>222</v>
      </c>
      <c r="S283">
        <v>24</v>
      </c>
      <c r="T283">
        <v>139.72</v>
      </c>
      <c r="U283">
        <v>73.7</v>
      </c>
      <c r="V283">
        <v>22.5</v>
      </c>
      <c r="W283">
        <v>51.82</v>
      </c>
      <c r="X283">
        <v>72.459999999999994</v>
      </c>
    </row>
    <row r="284" spans="1:24" x14ac:dyDescent="0.35">
      <c r="A284" t="s">
        <v>565</v>
      </c>
      <c r="B284" t="s">
        <v>139</v>
      </c>
      <c r="C284" t="s">
        <v>32</v>
      </c>
      <c r="D284" t="s">
        <v>87</v>
      </c>
      <c r="E284">
        <v>23.5</v>
      </c>
      <c r="F284">
        <v>74.069999999999993</v>
      </c>
      <c r="G284">
        <v>72.459999999999994</v>
      </c>
      <c r="H284">
        <f t="shared" si="4"/>
        <v>1.0222191553960807</v>
      </c>
      <c r="I284">
        <v>22.5</v>
      </c>
      <c r="J284">
        <v>59.79</v>
      </c>
      <c r="K284">
        <v>69.97</v>
      </c>
      <c r="O284" t="s">
        <v>565</v>
      </c>
      <c r="P284" t="s">
        <v>139</v>
      </c>
      <c r="Q284" t="s">
        <v>32</v>
      </c>
      <c r="R284" t="s">
        <v>222</v>
      </c>
      <c r="S284">
        <v>24</v>
      </c>
      <c r="T284">
        <v>176.14</v>
      </c>
      <c r="U284">
        <v>73.7</v>
      </c>
      <c r="V284">
        <v>23</v>
      </c>
      <c r="W284">
        <v>86.82</v>
      </c>
      <c r="X284">
        <v>81.08</v>
      </c>
    </row>
    <row r="285" spans="1:24" x14ac:dyDescent="0.35">
      <c r="A285" t="s">
        <v>567</v>
      </c>
      <c r="B285" t="s">
        <v>139</v>
      </c>
      <c r="C285" t="s">
        <v>32</v>
      </c>
      <c r="D285" t="s">
        <v>87</v>
      </c>
      <c r="E285">
        <v>23.5</v>
      </c>
      <c r="F285">
        <v>79.180000000000007</v>
      </c>
      <c r="G285">
        <v>72.459999999999994</v>
      </c>
      <c r="H285">
        <f t="shared" si="4"/>
        <v>1.0927408225227713</v>
      </c>
      <c r="I285">
        <v>23</v>
      </c>
      <c r="J285">
        <v>55.27</v>
      </c>
      <c r="K285">
        <v>71.22</v>
      </c>
      <c r="O285" t="s">
        <v>567</v>
      </c>
      <c r="P285" t="s">
        <v>139</v>
      </c>
      <c r="Q285" t="s">
        <v>32</v>
      </c>
      <c r="R285" t="s">
        <v>222</v>
      </c>
      <c r="S285">
        <v>24</v>
      </c>
      <c r="T285">
        <v>158.77000000000001</v>
      </c>
      <c r="U285">
        <v>73.7</v>
      </c>
      <c r="V285">
        <v>22</v>
      </c>
      <c r="W285">
        <v>63.58</v>
      </c>
      <c r="X285">
        <v>69.97</v>
      </c>
    </row>
    <row r="286" spans="1:24" x14ac:dyDescent="0.35">
      <c r="A286" t="s">
        <v>570</v>
      </c>
      <c r="B286" t="s">
        <v>139</v>
      </c>
      <c r="C286" t="s">
        <v>32</v>
      </c>
      <c r="D286" t="s">
        <v>87</v>
      </c>
      <c r="E286">
        <v>24</v>
      </c>
      <c r="F286">
        <v>154.24</v>
      </c>
      <c r="G286">
        <v>73.7</v>
      </c>
      <c r="H286">
        <f t="shared" si="4"/>
        <v>2.0928086838534599</v>
      </c>
      <c r="I286">
        <v>22</v>
      </c>
      <c r="J286">
        <v>47.71</v>
      </c>
      <c r="K286">
        <v>68.72</v>
      </c>
      <c r="O286" t="s">
        <v>570</v>
      </c>
      <c r="P286" t="s">
        <v>139</v>
      </c>
      <c r="Q286" t="s">
        <v>32</v>
      </c>
      <c r="R286" t="s">
        <v>222</v>
      </c>
      <c r="S286">
        <v>24</v>
      </c>
      <c r="T286">
        <v>186.23</v>
      </c>
      <c r="U286">
        <v>73.7</v>
      </c>
      <c r="V286">
        <v>22.5</v>
      </c>
      <c r="W286">
        <v>61.32</v>
      </c>
      <c r="X286">
        <v>69.97</v>
      </c>
    </row>
    <row r="287" spans="1:24" x14ac:dyDescent="0.35">
      <c r="A287" t="s">
        <v>572</v>
      </c>
      <c r="B287" t="s">
        <v>139</v>
      </c>
      <c r="C287" t="s">
        <v>32</v>
      </c>
      <c r="D287" t="s">
        <v>87</v>
      </c>
      <c r="E287">
        <v>22</v>
      </c>
      <c r="F287">
        <v>73.55</v>
      </c>
      <c r="G287">
        <v>68.72</v>
      </c>
      <c r="H287">
        <f t="shared" si="4"/>
        <v>1.0702852153667055</v>
      </c>
      <c r="I287">
        <v>24.5</v>
      </c>
      <c r="J287">
        <v>78.13</v>
      </c>
      <c r="K287">
        <v>74.930000000000007</v>
      </c>
      <c r="O287" t="s">
        <v>572</v>
      </c>
      <c r="P287" t="s">
        <v>139</v>
      </c>
      <c r="Q287" t="s">
        <v>32</v>
      </c>
      <c r="R287" t="s">
        <v>222</v>
      </c>
      <c r="S287">
        <v>24</v>
      </c>
      <c r="T287">
        <v>151.38999999999999</v>
      </c>
      <c r="U287">
        <v>73.7</v>
      </c>
      <c r="V287">
        <v>22.5</v>
      </c>
      <c r="W287">
        <v>65.52</v>
      </c>
      <c r="X287">
        <v>74.930000000000007</v>
      </c>
    </row>
    <row r="288" spans="1:24" x14ac:dyDescent="0.35">
      <c r="A288" t="s">
        <v>574</v>
      </c>
      <c r="B288" t="s">
        <v>139</v>
      </c>
      <c r="C288" t="s">
        <v>32</v>
      </c>
      <c r="D288" t="s">
        <v>87</v>
      </c>
      <c r="E288">
        <v>24</v>
      </c>
      <c r="F288">
        <v>175.28</v>
      </c>
      <c r="G288">
        <v>73.7</v>
      </c>
      <c r="H288">
        <f t="shared" si="4"/>
        <v>2.3782903663500679</v>
      </c>
      <c r="I288">
        <v>22</v>
      </c>
      <c r="J288">
        <v>59.88</v>
      </c>
      <c r="K288">
        <v>68.72</v>
      </c>
      <c r="O288" t="s">
        <v>574</v>
      </c>
      <c r="P288" t="s">
        <v>139</v>
      </c>
      <c r="Q288" t="s">
        <v>32</v>
      </c>
      <c r="R288" t="s">
        <v>222</v>
      </c>
      <c r="S288">
        <v>24</v>
      </c>
      <c r="T288">
        <v>183.93</v>
      </c>
      <c r="U288">
        <v>73.7</v>
      </c>
      <c r="V288">
        <v>16</v>
      </c>
      <c r="W288">
        <v>67.66</v>
      </c>
      <c r="X288">
        <v>72.459999999999994</v>
      </c>
    </row>
    <row r="289" spans="1:24" x14ac:dyDescent="0.35">
      <c r="A289" t="s">
        <v>576</v>
      </c>
      <c r="B289" t="s">
        <v>139</v>
      </c>
      <c r="C289" t="s">
        <v>32</v>
      </c>
      <c r="D289" t="s">
        <v>87</v>
      </c>
      <c r="E289">
        <v>23</v>
      </c>
      <c r="F289">
        <v>31.87</v>
      </c>
      <c r="G289">
        <v>71.22</v>
      </c>
      <c r="H289">
        <f t="shared" si="4"/>
        <v>0.4474866610502668</v>
      </c>
      <c r="I289">
        <v>22.5</v>
      </c>
      <c r="J289">
        <v>26.54</v>
      </c>
      <c r="K289">
        <v>69.97</v>
      </c>
      <c r="O289" t="s">
        <v>576</v>
      </c>
      <c r="P289" t="s">
        <v>139</v>
      </c>
      <c r="Q289" t="s">
        <v>32</v>
      </c>
      <c r="R289" t="s">
        <v>222</v>
      </c>
      <c r="S289">
        <v>24</v>
      </c>
      <c r="T289">
        <v>98.73</v>
      </c>
      <c r="U289">
        <v>73.7</v>
      </c>
      <c r="V289">
        <v>23.5</v>
      </c>
      <c r="W289">
        <v>50.75</v>
      </c>
      <c r="X289">
        <v>71.22</v>
      </c>
    </row>
    <row r="290" spans="1:24" x14ac:dyDescent="0.35">
      <c r="A290" t="s">
        <v>578</v>
      </c>
      <c r="B290" t="s">
        <v>120</v>
      </c>
      <c r="C290" t="s">
        <v>13</v>
      </c>
      <c r="D290" t="s">
        <v>14</v>
      </c>
      <c r="E290">
        <v>17.5</v>
      </c>
      <c r="F290">
        <v>43</v>
      </c>
      <c r="G290">
        <v>57.36</v>
      </c>
      <c r="H290">
        <f t="shared" si="4"/>
        <v>0.74965132496513254</v>
      </c>
      <c r="I290">
        <v>17</v>
      </c>
      <c r="J290">
        <v>22.44</v>
      </c>
      <c r="K290">
        <v>56.08</v>
      </c>
      <c r="O290" t="s">
        <v>578</v>
      </c>
      <c r="P290" t="s">
        <v>120</v>
      </c>
      <c r="Q290" t="s">
        <v>13</v>
      </c>
      <c r="R290" t="s">
        <v>221</v>
      </c>
      <c r="S290">
        <v>23.5</v>
      </c>
      <c r="T290">
        <v>108.6</v>
      </c>
      <c r="U290">
        <v>72.459999999999994</v>
      </c>
      <c r="V290">
        <v>21</v>
      </c>
      <c r="W290">
        <v>56.09</v>
      </c>
      <c r="X290">
        <v>72.459999999999994</v>
      </c>
    </row>
    <row r="291" spans="1:24" x14ac:dyDescent="0.35">
      <c r="A291" t="s">
        <v>582</v>
      </c>
      <c r="B291" t="s">
        <v>120</v>
      </c>
      <c r="C291" t="s">
        <v>13</v>
      </c>
      <c r="D291" t="s">
        <v>14</v>
      </c>
      <c r="E291">
        <v>23</v>
      </c>
      <c r="F291">
        <v>131.59</v>
      </c>
      <c r="G291">
        <v>71.22</v>
      </c>
      <c r="H291">
        <f t="shared" si="4"/>
        <v>1.847655153046897</v>
      </c>
      <c r="I291">
        <v>21.5</v>
      </c>
      <c r="J291">
        <v>56.88</v>
      </c>
      <c r="K291">
        <v>67.47</v>
      </c>
      <c r="O291" t="s">
        <v>582</v>
      </c>
      <c r="P291" t="s">
        <v>120</v>
      </c>
      <c r="Q291" t="s">
        <v>13</v>
      </c>
      <c r="R291" t="s">
        <v>221</v>
      </c>
      <c r="S291">
        <v>24</v>
      </c>
      <c r="T291">
        <v>151.72</v>
      </c>
      <c r="U291">
        <v>73.7</v>
      </c>
      <c r="V291">
        <v>21.5</v>
      </c>
      <c r="W291">
        <v>64.39</v>
      </c>
      <c r="X291">
        <v>72.459999999999994</v>
      </c>
    </row>
    <row r="292" spans="1:24" x14ac:dyDescent="0.35">
      <c r="A292" t="s">
        <v>584</v>
      </c>
      <c r="B292" t="s">
        <v>120</v>
      </c>
      <c r="C292" t="s">
        <v>13</v>
      </c>
      <c r="D292" t="s">
        <v>14</v>
      </c>
      <c r="E292">
        <v>33.5</v>
      </c>
      <c r="F292">
        <v>93.45</v>
      </c>
      <c r="G292">
        <v>96.84</v>
      </c>
      <c r="H292">
        <f t="shared" si="4"/>
        <v>0.96499380421313508</v>
      </c>
      <c r="I292">
        <v>33</v>
      </c>
      <c r="J292">
        <v>61.28</v>
      </c>
      <c r="K292">
        <v>95.64</v>
      </c>
      <c r="O292" t="s">
        <v>584</v>
      </c>
      <c r="P292" t="s">
        <v>120</v>
      </c>
      <c r="Q292" t="s">
        <v>13</v>
      </c>
      <c r="R292" t="s">
        <v>221</v>
      </c>
      <c r="S292">
        <v>26.5</v>
      </c>
      <c r="T292">
        <v>111.75</v>
      </c>
      <c r="U292">
        <v>79.86</v>
      </c>
      <c r="V292">
        <v>23</v>
      </c>
      <c r="W292">
        <v>49.69</v>
      </c>
      <c r="X292">
        <v>72.459999999999994</v>
      </c>
    </row>
    <row r="293" spans="1:24" x14ac:dyDescent="0.35">
      <c r="A293" t="s">
        <v>587</v>
      </c>
      <c r="B293" t="s">
        <v>120</v>
      </c>
      <c r="C293" t="s">
        <v>13</v>
      </c>
      <c r="D293" t="s">
        <v>14</v>
      </c>
      <c r="E293">
        <v>22</v>
      </c>
      <c r="F293">
        <v>66.849999999999994</v>
      </c>
      <c r="G293">
        <v>68.72</v>
      </c>
      <c r="H293">
        <f t="shared" si="4"/>
        <v>0.9727881257275901</v>
      </c>
      <c r="I293">
        <v>21.5</v>
      </c>
      <c r="J293">
        <v>45.87</v>
      </c>
      <c r="K293">
        <v>67.47</v>
      </c>
      <c r="O293" t="s">
        <v>587</v>
      </c>
      <c r="P293" t="s">
        <v>120</v>
      </c>
      <c r="Q293" t="s">
        <v>13</v>
      </c>
      <c r="R293" t="s">
        <v>221</v>
      </c>
      <c r="S293">
        <v>23.5</v>
      </c>
      <c r="T293">
        <v>114.25</v>
      </c>
      <c r="U293">
        <v>72.459999999999994</v>
      </c>
      <c r="V293">
        <v>22</v>
      </c>
      <c r="W293">
        <v>67.819999999999993</v>
      </c>
      <c r="X293">
        <v>71.22</v>
      </c>
    </row>
    <row r="294" spans="1:24" x14ac:dyDescent="0.35">
      <c r="A294" t="s">
        <v>588</v>
      </c>
      <c r="B294" t="s">
        <v>120</v>
      </c>
      <c r="C294" t="s">
        <v>13</v>
      </c>
      <c r="D294" t="s">
        <v>14</v>
      </c>
      <c r="E294">
        <v>29.5</v>
      </c>
      <c r="F294">
        <v>83.6</v>
      </c>
      <c r="G294">
        <v>87.18</v>
      </c>
      <c r="H294">
        <f t="shared" si="4"/>
        <v>0.95893553567331946</v>
      </c>
      <c r="I294">
        <v>29</v>
      </c>
      <c r="J294">
        <v>55.9</v>
      </c>
      <c r="K294">
        <v>85.96</v>
      </c>
      <c r="O294" t="s">
        <v>588</v>
      </c>
      <c r="P294" t="s">
        <v>120</v>
      </c>
      <c r="Q294" t="s">
        <v>13</v>
      </c>
      <c r="R294" t="s">
        <v>221</v>
      </c>
      <c r="S294">
        <v>18.5</v>
      </c>
      <c r="T294">
        <v>57.95</v>
      </c>
      <c r="U294">
        <v>59.91</v>
      </c>
      <c r="V294">
        <v>18</v>
      </c>
      <c r="W294">
        <v>61.77</v>
      </c>
      <c r="X294">
        <v>71.22</v>
      </c>
    </row>
    <row r="295" spans="1:24" x14ac:dyDescent="0.35">
      <c r="A295" t="s">
        <v>592</v>
      </c>
      <c r="B295" t="s">
        <v>120</v>
      </c>
      <c r="C295" t="s">
        <v>13</v>
      </c>
      <c r="D295" t="s">
        <v>14</v>
      </c>
      <c r="E295">
        <v>21</v>
      </c>
      <c r="F295">
        <v>92.46</v>
      </c>
      <c r="G295">
        <v>66.22</v>
      </c>
      <c r="H295">
        <f t="shared" si="4"/>
        <v>1.3962549078828148</v>
      </c>
      <c r="I295">
        <v>20</v>
      </c>
      <c r="J295">
        <v>59.26</v>
      </c>
      <c r="K295">
        <v>63.71</v>
      </c>
      <c r="O295" t="s">
        <v>592</v>
      </c>
      <c r="P295" t="s">
        <v>120</v>
      </c>
      <c r="Q295" t="s">
        <v>13</v>
      </c>
      <c r="R295" t="s">
        <v>221</v>
      </c>
      <c r="S295">
        <v>24</v>
      </c>
      <c r="T295">
        <v>141.12</v>
      </c>
      <c r="U295">
        <v>73.7</v>
      </c>
      <c r="V295">
        <v>22</v>
      </c>
      <c r="W295">
        <v>57.4</v>
      </c>
      <c r="X295">
        <v>72.459999999999994</v>
      </c>
    </row>
    <row r="296" spans="1:24" x14ac:dyDescent="0.35">
      <c r="A296" t="s">
        <v>595</v>
      </c>
      <c r="B296" t="s">
        <v>120</v>
      </c>
      <c r="C296" t="s">
        <v>13</v>
      </c>
      <c r="D296" t="s">
        <v>14</v>
      </c>
      <c r="E296">
        <v>35</v>
      </c>
      <c r="F296">
        <v>92.24</v>
      </c>
      <c r="G296">
        <v>100.44</v>
      </c>
      <c r="H296">
        <f t="shared" si="4"/>
        <v>0.91835921943448817</v>
      </c>
      <c r="I296">
        <v>34.5</v>
      </c>
      <c r="J296">
        <v>60.64</v>
      </c>
      <c r="K296">
        <v>99.24</v>
      </c>
      <c r="O296" t="s">
        <v>595</v>
      </c>
      <c r="P296" t="s">
        <v>120</v>
      </c>
      <c r="Q296" t="s">
        <v>13</v>
      </c>
      <c r="R296" t="s">
        <v>221</v>
      </c>
      <c r="S296">
        <v>19</v>
      </c>
      <c r="T296">
        <v>43.41</v>
      </c>
      <c r="U296">
        <v>61.18</v>
      </c>
      <c r="V296">
        <v>18.5</v>
      </c>
      <c r="W296">
        <v>52.07</v>
      </c>
      <c r="X296">
        <v>69.97</v>
      </c>
    </row>
    <row r="297" spans="1:24" x14ac:dyDescent="0.35">
      <c r="A297" t="s">
        <v>596</v>
      </c>
      <c r="B297" t="s">
        <v>120</v>
      </c>
      <c r="C297" t="s">
        <v>13</v>
      </c>
      <c r="D297" t="s">
        <v>14</v>
      </c>
      <c r="E297">
        <v>18.5</v>
      </c>
      <c r="F297">
        <v>53.06</v>
      </c>
      <c r="G297">
        <v>59.91</v>
      </c>
      <c r="H297">
        <f t="shared" si="4"/>
        <v>0.88566182607244204</v>
      </c>
      <c r="I297">
        <v>18</v>
      </c>
      <c r="J297">
        <v>26.95</v>
      </c>
      <c r="K297">
        <v>58.64</v>
      </c>
      <c r="O297" t="s">
        <v>596</v>
      </c>
      <c r="P297" t="s">
        <v>120</v>
      </c>
      <c r="Q297" t="s">
        <v>13</v>
      </c>
      <c r="R297" t="s">
        <v>221</v>
      </c>
      <c r="S297">
        <v>24</v>
      </c>
      <c r="T297">
        <v>127.51</v>
      </c>
      <c r="U297">
        <v>73.7</v>
      </c>
      <c r="V297">
        <v>20.5</v>
      </c>
      <c r="W297">
        <v>64.23</v>
      </c>
      <c r="X297">
        <v>73.7</v>
      </c>
    </row>
    <row r="298" spans="1:24" x14ac:dyDescent="0.35">
      <c r="A298" t="s">
        <v>604</v>
      </c>
      <c r="B298" t="s">
        <v>139</v>
      </c>
      <c r="C298" t="s">
        <v>32</v>
      </c>
      <c r="D298" t="s">
        <v>14</v>
      </c>
      <c r="E298">
        <v>23</v>
      </c>
      <c r="F298">
        <v>64.400000000000006</v>
      </c>
      <c r="G298">
        <v>71.22</v>
      </c>
      <c r="H298">
        <f t="shared" si="4"/>
        <v>0.9042403819151924</v>
      </c>
      <c r="I298">
        <v>22.5</v>
      </c>
      <c r="J298">
        <v>49.59</v>
      </c>
      <c r="K298">
        <v>69.97</v>
      </c>
      <c r="O298" t="s">
        <v>604</v>
      </c>
      <c r="P298" t="s">
        <v>139</v>
      </c>
      <c r="Q298" t="s">
        <v>32</v>
      </c>
      <c r="R298" t="s">
        <v>221</v>
      </c>
      <c r="S298">
        <v>24</v>
      </c>
      <c r="T298">
        <v>90.19</v>
      </c>
      <c r="U298">
        <v>73.7</v>
      </c>
      <c r="V298">
        <v>23.5</v>
      </c>
      <c r="W298">
        <v>59.19</v>
      </c>
      <c r="X298">
        <v>71.22</v>
      </c>
    </row>
    <row r="299" spans="1:24" x14ac:dyDescent="0.35">
      <c r="A299" t="s">
        <v>605</v>
      </c>
      <c r="B299" t="s">
        <v>139</v>
      </c>
      <c r="C299" t="s">
        <v>32</v>
      </c>
      <c r="D299" t="s">
        <v>14</v>
      </c>
      <c r="E299">
        <v>23.5</v>
      </c>
      <c r="F299">
        <v>82.07</v>
      </c>
      <c r="G299">
        <v>72.459999999999994</v>
      </c>
      <c r="H299">
        <f t="shared" si="4"/>
        <v>1.1326248964946177</v>
      </c>
      <c r="I299">
        <v>22</v>
      </c>
      <c r="J299">
        <v>68.73</v>
      </c>
      <c r="K299">
        <v>68.72</v>
      </c>
      <c r="O299" t="s">
        <v>605</v>
      </c>
      <c r="P299" t="s">
        <v>139</v>
      </c>
      <c r="Q299" t="s">
        <v>32</v>
      </c>
      <c r="R299" t="s">
        <v>221</v>
      </c>
      <c r="S299">
        <v>24</v>
      </c>
      <c r="T299">
        <v>126</v>
      </c>
      <c r="U299">
        <v>73.7</v>
      </c>
      <c r="V299">
        <v>23</v>
      </c>
      <c r="W299">
        <v>57.02</v>
      </c>
      <c r="X299">
        <v>71.22</v>
      </c>
    </row>
    <row r="300" spans="1:24" x14ac:dyDescent="0.35">
      <c r="A300" t="s">
        <v>609</v>
      </c>
      <c r="B300" t="s">
        <v>188</v>
      </c>
      <c r="C300" t="s">
        <v>13</v>
      </c>
      <c r="D300" t="s">
        <v>87</v>
      </c>
      <c r="E300">
        <v>24</v>
      </c>
      <c r="F300">
        <v>111.49</v>
      </c>
      <c r="G300">
        <v>73.7</v>
      </c>
      <c r="H300">
        <f t="shared" si="4"/>
        <v>1.5127544097693351</v>
      </c>
      <c r="I300">
        <v>22.5</v>
      </c>
      <c r="J300">
        <v>55.89</v>
      </c>
      <c r="K300">
        <v>69.97</v>
      </c>
      <c r="O300" t="s">
        <v>609</v>
      </c>
      <c r="P300" t="s">
        <v>188</v>
      </c>
      <c r="Q300" t="s">
        <v>13</v>
      </c>
      <c r="R300" t="s">
        <v>222</v>
      </c>
      <c r="S300">
        <v>24</v>
      </c>
      <c r="T300">
        <v>107.25</v>
      </c>
      <c r="U300">
        <v>73.7</v>
      </c>
      <c r="V300">
        <v>23.5</v>
      </c>
      <c r="W300">
        <v>64.25</v>
      </c>
      <c r="X300">
        <v>73.7</v>
      </c>
    </row>
    <row r="301" spans="1:24" x14ac:dyDescent="0.35">
      <c r="A301" t="s">
        <v>613</v>
      </c>
      <c r="B301" t="s">
        <v>188</v>
      </c>
      <c r="C301" t="s">
        <v>13</v>
      </c>
      <c r="D301" t="s">
        <v>87</v>
      </c>
      <c r="E301">
        <v>18.5</v>
      </c>
      <c r="F301">
        <v>52.29</v>
      </c>
      <c r="G301">
        <v>59.91</v>
      </c>
      <c r="H301">
        <f t="shared" si="4"/>
        <v>0.87280921382073118</v>
      </c>
      <c r="I301">
        <v>18</v>
      </c>
      <c r="J301">
        <v>21.67</v>
      </c>
      <c r="K301">
        <v>58.64</v>
      </c>
      <c r="O301" t="s">
        <v>613</v>
      </c>
      <c r="P301" t="s">
        <v>188</v>
      </c>
      <c r="Q301" t="s">
        <v>13</v>
      </c>
      <c r="R301" t="s">
        <v>222</v>
      </c>
      <c r="S301">
        <v>22</v>
      </c>
      <c r="T301">
        <v>57.17</v>
      </c>
      <c r="U301">
        <v>68.72</v>
      </c>
      <c r="V301">
        <v>21.5</v>
      </c>
      <c r="W301">
        <v>66.89</v>
      </c>
      <c r="X301">
        <v>71.22</v>
      </c>
    </row>
    <row r="302" spans="1:24" x14ac:dyDescent="0.35">
      <c r="A302" t="s">
        <v>615</v>
      </c>
      <c r="B302" t="s">
        <v>188</v>
      </c>
      <c r="C302" t="s">
        <v>13</v>
      </c>
      <c r="D302" t="s">
        <v>87</v>
      </c>
      <c r="E302">
        <v>24</v>
      </c>
      <c r="F302">
        <v>73.290000000000006</v>
      </c>
      <c r="G302">
        <v>73.7</v>
      </c>
      <c r="H302">
        <f t="shared" si="4"/>
        <v>0.99443690637720494</v>
      </c>
      <c r="I302">
        <v>23.5</v>
      </c>
      <c r="J302">
        <v>50.45</v>
      </c>
      <c r="K302">
        <v>72.459999999999994</v>
      </c>
      <c r="O302" t="s">
        <v>615</v>
      </c>
      <c r="P302" t="s">
        <v>188</v>
      </c>
      <c r="Q302" t="s">
        <v>13</v>
      </c>
      <c r="R302" t="s">
        <v>222</v>
      </c>
      <c r="S302">
        <v>24</v>
      </c>
      <c r="T302">
        <v>77.45</v>
      </c>
      <c r="U302">
        <v>73.7</v>
      </c>
      <c r="V302">
        <v>23.5</v>
      </c>
      <c r="W302">
        <v>62.52</v>
      </c>
      <c r="X302">
        <v>69.97</v>
      </c>
    </row>
    <row r="303" spans="1:24" x14ac:dyDescent="0.35">
      <c r="A303" t="s">
        <v>620</v>
      </c>
      <c r="B303" t="s">
        <v>188</v>
      </c>
      <c r="C303" t="s">
        <v>13</v>
      </c>
      <c r="D303" t="s">
        <v>87</v>
      </c>
      <c r="E303">
        <v>24.5</v>
      </c>
      <c r="F303">
        <v>89.9</v>
      </c>
      <c r="G303">
        <v>74.930000000000007</v>
      </c>
      <c r="H303">
        <f t="shared" si="4"/>
        <v>1.1997864673695449</v>
      </c>
      <c r="I303">
        <v>23</v>
      </c>
      <c r="J303">
        <v>52.69</v>
      </c>
      <c r="K303">
        <v>71.22</v>
      </c>
      <c r="O303" t="s">
        <v>620</v>
      </c>
      <c r="P303" t="s">
        <v>188</v>
      </c>
      <c r="Q303" t="s">
        <v>13</v>
      </c>
      <c r="R303" t="s">
        <v>222</v>
      </c>
      <c r="S303">
        <v>24</v>
      </c>
      <c r="T303">
        <v>130.51</v>
      </c>
      <c r="U303">
        <v>73.7</v>
      </c>
      <c r="V303">
        <v>23</v>
      </c>
      <c r="W303">
        <v>69.8</v>
      </c>
      <c r="X303">
        <v>71.22</v>
      </c>
    </row>
    <row r="304" spans="1:24" x14ac:dyDescent="0.35">
      <c r="A304" t="s">
        <v>624</v>
      </c>
      <c r="B304" t="s">
        <v>188</v>
      </c>
      <c r="C304" t="s">
        <v>13</v>
      </c>
      <c r="D304" t="s">
        <v>87</v>
      </c>
      <c r="E304">
        <v>23.5</v>
      </c>
      <c r="F304">
        <v>92.31</v>
      </c>
      <c r="G304">
        <v>72.459999999999994</v>
      </c>
      <c r="H304">
        <f t="shared" si="4"/>
        <v>1.2739442451007454</v>
      </c>
      <c r="I304">
        <v>22.5</v>
      </c>
      <c r="J304">
        <v>56.12</v>
      </c>
      <c r="K304">
        <v>69.97</v>
      </c>
      <c r="O304" t="s">
        <v>624</v>
      </c>
      <c r="P304" t="s">
        <v>188</v>
      </c>
      <c r="Q304" t="s">
        <v>13</v>
      </c>
      <c r="R304" t="s">
        <v>222</v>
      </c>
      <c r="S304">
        <v>24</v>
      </c>
      <c r="T304">
        <v>74.97</v>
      </c>
      <c r="U304">
        <v>73.7</v>
      </c>
      <c r="V304">
        <v>23.5</v>
      </c>
      <c r="W304">
        <v>70.81</v>
      </c>
      <c r="X304">
        <v>72.459999999999994</v>
      </c>
    </row>
    <row r="305" spans="1:24" x14ac:dyDescent="0.35">
      <c r="A305" t="s">
        <v>625</v>
      </c>
      <c r="B305" t="s">
        <v>205</v>
      </c>
      <c r="C305" t="s">
        <v>32</v>
      </c>
      <c r="D305" t="s">
        <v>87</v>
      </c>
      <c r="E305">
        <v>23</v>
      </c>
      <c r="F305">
        <v>63.02</v>
      </c>
      <c r="G305">
        <v>71.22</v>
      </c>
      <c r="H305">
        <f t="shared" si="4"/>
        <v>0.88486380230272399</v>
      </c>
      <c r="I305">
        <v>22.5</v>
      </c>
      <c r="J305">
        <v>59.38</v>
      </c>
      <c r="K305">
        <v>69.97</v>
      </c>
      <c r="O305" t="s">
        <v>625</v>
      </c>
      <c r="P305" t="s">
        <v>205</v>
      </c>
      <c r="Q305" t="s">
        <v>32</v>
      </c>
      <c r="R305" t="s">
        <v>222</v>
      </c>
      <c r="S305">
        <v>24</v>
      </c>
      <c r="T305">
        <v>79.17</v>
      </c>
      <c r="U305">
        <v>73.7</v>
      </c>
      <c r="V305">
        <v>23.5</v>
      </c>
      <c r="W305">
        <v>67.260000000000005</v>
      </c>
      <c r="X305">
        <v>72.459999999999994</v>
      </c>
    </row>
    <row r="306" spans="1:24" x14ac:dyDescent="0.35">
      <c r="A306" t="s">
        <v>629</v>
      </c>
      <c r="B306" t="s">
        <v>205</v>
      </c>
      <c r="C306" t="s">
        <v>32</v>
      </c>
      <c r="D306" t="s">
        <v>87</v>
      </c>
      <c r="E306">
        <v>25</v>
      </c>
      <c r="F306">
        <v>55.87</v>
      </c>
      <c r="G306">
        <v>76.17</v>
      </c>
      <c r="H306">
        <f t="shared" si="4"/>
        <v>0.73349087567283699</v>
      </c>
      <c r="I306">
        <v>24.5</v>
      </c>
      <c r="J306">
        <v>50.54</v>
      </c>
      <c r="K306">
        <v>74.930000000000007</v>
      </c>
      <c r="O306" t="s">
        <v>629</v>
      </c>
      <c r="P306" t="s">
        <v>205</v>
      </c>
      <c r="Q306" t="s">
        <v>32</v>
      </c>
      <c r="R306" t="s">
        <v>222</v>
      </c>
      <c r="S306">
        <v>24</v>
      </c>
      <c r="T306">
        <v>124.99</v>
      </c>
      <c r="U306">
        <v>73.7</v>
      </c>
      <c r="V306">
        <v>23</v>
      </c>
      <c r="W306">
        <v>42.63</v>
      </c>
      <c r="X306">
        <v>67.47</v>
      </c>
    </row>
    <row r="307" spans="1:24" x14ac:dyDescent="0.35">
      <c r="A307" t="s">
        <v>630</v>
      </c>
      <c r="B307" t="s">
        <v>205</v>
      </c>
      <c r="C307" t="s">
        <v>32</v>
      </c>
      <c r="D307" t="s">
        <v>87</v>
      </c>
      <c r="E307">
        <v>24</v>
      </c>
      <c r="F307">
        <v>103</v>
      </c>
      <c r="G307">
        <v>73.7</v>
      </c>
      <c r="H307">
        <f t="shared" si="4"/>
        <v>1.3975576662143825</v>
      </c>
      <c r="I307">
        <v>22.5</v>
      </c>
      <c r="J307">
        <v>63.61</v>
      </c>
      <c r="K307">
        <v>69.97</v>
      </c>
      <c r="O307" t="s">
        <v>630</v>
      </c>
      <c r="P307" t="s">
        <v>205</v>
      </c>
      <c r="Q307" t="s">
        <v>32</v>
      </c>
      <c r="R307" t="s">
        <v>222</v>
      </c>
      <c r="S307">
        <v>24</v>
      </c>
      <c r="T307">
        <v>116.67</v>
      </c>
      <c r="U307">
        <v>73.7</v>
      </c>
      <c r="V307">
        <v>23</v>
      </c>
      <c r="W307">
        <v>37.76</v>
      </c>
      <c r="X307">
        <v>66.22</v>
      </c>
    </row>
    <row r="308" spans="1:24" x14ac:dyDescent="0.35">
      <c r="A308" t="s">
        <v>634</v>
      </c>
      <c r="B308" t="s">
        <v>205</v>
      </c>
      <c r="C308" t="s">
        <v>32</v>
      </c>
      <c r="D308" t="s">
        <v>87</v>
      </c>
      <c r="E308">
        <v>23.5</v>
      </c>
      <c r="F308">
        <v>108.4</v>
      </c>
      <c r="G308">
        <v>72.459999999999994</v>
      </c>
      <c r="H308">
        <f t="shared" si="4"/>
        <v>1.4959977918851783</v>
      </c>
      <c r="I308">
        <v>22.5</v>
      </c>
      <c r="J308">
        <v>50.78</v>
      </c>
      <c r="K308">
        <v>69.97</v>
      </c>
      <c r="O308" t="s">
        <v>634</v>
      </c>
      <c r="P308" t="s">
        <v>205</v>
      </c>
      <c r="Q308" t="s">
        <v>32</v>
      </c>
      <c r="R308" t="s">
        <v>222</v>
      </c>
      <c r="S308">
        <v>24</v>
      </c>
      <c r="T308">
        <v>104.04</v>
      </c>
      <c r="U308">
        <v>73.7</v>
      </c>
      <c r="V308">
        <v>22.5</v>
      </c>
      <c r="W308">
        <v>0</v>
      </c>
      <c r="X308">
        <v>0</v>
      </c>
    </row>
    <row r="309" spans="1:24" x14ac:dyDescent="0.35">
      <c r="A309" t="s">
        <v>635</v>
      </c>
      <c r="B309" t="s">
        <v>205</v>
      </c>
      <c r="C309" t="s">
        <v>32</v>
      </c>
      <c r="D309" t="s">
        <v>87</v>
      </c>
      <c r="E309">
        <v>24.5</v>
      </c>
      <c r="F309">
        <v>72.05</v>
      </c>
      <c r="G309">
        <v>74.930000000000007</v>
      </c>
      <c r="H309">
        <f t="shared" si="4"/>
        <v>0.96156412651808343</v>
      </c>
      <c r="I309">
        <v>24</v>
      </c>
      <c r="J309">
        <v>58.86</v>
      </c>
      <c r="K309">
        <v>73.7</v>
      </c>
      <c r="O309" t="s">
        <v>635</v>
      </c>
      <c r="P309" t="s">
        <v>205</v>
      </c>
      <c r="Q309" t="s">
        <v>32</v>
      </c>
      <c r="R309" t="s">
        <v>222</v>
      </c>
      <c r="S309">
        <v>24</v>
      </c>
      <c r="T309">
        <v>102.38</v>
      </c>
      <c r="U309">
        <v>73.7</v>
      </c>
      <c r="V309">
        <v>23.5</v>
      </c>
      <c r="W309">
        <v>41.95</v>
      </c>
      <c r="X309">
        <v>66.22</v>
      </c>
    </row>
    <row r="310" spans="1:24" x14ac:dyDescent="0.35">
      <c r="A310" t="s">
        <v>637</v>
      </c>
      <c r="B310" t="s">
        <v>205</v>
      </c>
      <c r="C310" t="s">
        <v>32</v>
      </c>
      <c r="D310" t="s">
        <v>87</v>
      </c>
      <c r="E310">
        <v>24</v>
      </c>
      <c r="F310">
        <v>212.58</v>
      </c>
      <c r="G310">
        <v>73.7</v>
      </c>
      <c r="H310">
        <f t="shared" si="4"/>
        <v>2.8843962008141113</v>
      </c>
      <c r="I310">
        <v>22</v>
      </c>
      <c r="J310">
        <v>57.84</v>
      </c>
      <c r="K310">
        <v>68.72</v>
      </c>
      <c r="O310" t="s">
        <v>637</v>
      </c>
      <c r="P310" t="s">
        <v>205</v>
      </c>
      <c r="Q310" t="s">
        <v>32</v>
      </c>
      <c r="R310" t="s">
        <v>222</v>
      </c>
      <c r="S310">
        <v>24</v>
      </c>
      <c r="T310">
        <v>124.1</v>
      </c>
      <c r="U310">
        <v>73.7</v>
      </c>
      <c r="V310">
        <v>23</v>
      </c>
      <c r="W310">
        <v>67.86</v>
      </c>
      <c r="X310">
        <v>71.22</v>
      </c>
    </row>
    <row r="311" spans="1:24" x14ac:dyDescent="0.35">
      <c r="A311" t="s">
        <v>638</v>
      </c>
      <c r="B311" t="s">
        <v>205</v>
      </c>
      <c r="C311" t="s">
        <v>32</v>
      </c>
      <c r="D311" t="s">
        <v>87</v>
      </c>
      <c r="E311">
        <v>24.5</v>
      </c>
      <c r="F311">
        <v>61.19</v>
      </c>
      <c r="G311">
        <v>74.930000000000007</v>
      </c>
      <c r="H311">
        <f t="shared" si="4"/>
        <v>0.81662885359669013</v>
      </c>
      <c r="I311">
        <v>24</v>
      </c>
      <c r="J311">
        <v>58.23</v>
      </c>
      <c r="K311">
        <v>73.7</v>
      </c>
      <c r="O311" t="s">
        <v>638</v>
      </c>
      <c r="P311" t="s">
        <v>205</v>
      </c>
      <c r="Q311" t="s">
        <v>32</v>
      </c>
      <c r="R311" t="s">
        <v>222</v>
      </c>
      <c r="S311">
        <v>24</v>
      </c>
      <c r="T311">
        <v>93.91</v>
      </c>
      <c r="U311">
        <v>73.7</v>
      </c>
      <c r="V311">
        <v>23</v>
      </c>
      <c r="W311">
        <v>0</v>
      </c>
      <c r="X311">
        <v>0</v>
      </c>
    </row>
    <row r="312" spans="1:24" x14ac:dyDescent="0.35">
      <c r="A312" t="s">
        <v>640</v>
      </c>
      <c r="B312" t="s">
        <v>205</v>
      </c>
      <c r="C312" t="s">
        <v>32</v>
      </c>
      <c r="D312" t="s">
        <v>87</v>
      </c>
      <c r="E312">
        <v>25</v>
      </c>
      <c r="F312">
        <v>138.43</v>
      </c>
      <c r="G312">
        <v>76.17</v>
      </c>
      <c r="H312">
        <f t="shared" si="4"/>
        <v>1.8173821714585796</v>
      </c>
      <c r="I312">
        <v>22.5</v>
      </c>
      <c r="J312">
        <v>44.77</v>
      </c>
      <c r="K312">
        <v>69.97</v>
      </c>
      <c r="O312" t="s">
        <v>640</v>
      </c>
      <c r="P312" t="s">
        <v>205</v>
      </c>
      <c r="Q312" t="s">
        <v>32</v>
      </c>
      <c r="R312" t="s">
        <v>222</v>
      </c>
      <c r="S312">
        <v>24</v>
      </c>
      <c r="T312">
        <v>117.64</v>
      </c>
      <c r="U312">
        <v>73.7</v>
      </c>
      <c r="V312">
        <v>16</v>
      </c>
      <c r="W312">
        <v>51.7</v>
      </c>
      <c r="X312">
        <v>72.459999999999994</v>
      </c>
    </row>
    <row r="313" spans="1:24" x14ac:dyDescent="0.35">
      <c r="A313" t="s">
        <v>642</v>
      </c>
      <c r="B313" t="s">
        <v>188</v>
      </c>
      <c r="C313" t="s">
        <v>13</v>
      </c>
      <c r="D313" t="s">
        <v>14</v>
      </c>
      <c r="E313">
        <v>19.5</v>
      </c>
      <c r="F313">
        <v>55.12</v>
      </c>
      <c r="G313">
        <v>62.44</v>
      </c>
      <c r="H313">
        <f t="shared" si="4"/>
        <v>0.88276745675848811</v>
      </c>
      <c r="I313">
        <v>19</v>
      </c>
      <c r="J313">
        <v>33.869999999999997</v>
      </c>
      <c r="K313">
        <v>61.18</v>
      </c>
      <c r="O313" t="s">
        <v>642</v>
      </c>
      <c r="P313" t="s">
        <v>188</v>
      </c>
      <c r="Q313" t="s">
        <v>13</v>
      </c>
      <c r="R313" t="s">
        <v>221</v>
      </c>
      <c r="S313">
        <v>24</v>
      </c>
      <c r="T313">
        <v>93.4</v>
      </c>
      <c r="U313">
        <v>73.7</v>
      </c>
      <c r="V313">
        <v>23</v>
      </c>
      <c r="W313">
        <v>64.42</v>
      </c>
      <c r="X313">
        <v>71.22</v>
      </c>
    </row>
    <row r="314" spans="1:24" x14ac:dyDescent="0.35">
      <c r="A314" t="s">
        <v>646</v>
      </c>
      <c r="B314" t="s">
        <v>188</v>
      </c>
      <c r="C314" t="s">
        <v>13</v>
      </c>
      <c r="D314" t="s">
        <v>14</v>
      </c>
      <c r="E314">
        <v>24</v>
      </c>
      <c r="F314">
        <v>87.81</v>
      </c>
      <c r="G314">
        <v>73.7</v>
      </c>
      <c r="H314">
        <f t="shared" si="4"/>
        <v>1.1914518317503393</v>
      </c>
      <c r="I314">
        <v>23.5</v>
      </c>
      <c r="J314">
        <v>61.54</v>
      </c>
      <c r="K314">
        <v>72.459999999999994</v>
      </c>
      <c r="O314" t="s">
        <v>646</v>
      </c>
      <c r="P314" t="s">
        <v>188</v>
      </c>
      <c r="Q314" t="s">
        <v>13</v>
      </c>
      <c r="R314" t="s">
        <v>221</v>
      </c>
      <c r="S314">
        <v>24.5</v>
      </c>
      <c r="T314">
        <v>107.58</v>
      </c>
      <c r="U314">
        <v>74.930000000000007</v>
      </c>
      <c r="V314">
        <v>23</v>
      </c>
      <c r="W314">
        <v>20.82</v>
      </c>
      <c r="X314">
        <v>52.21</v>
      </c>
    </row>
    <row r="315" spans="1:24" x14ac:dyDescent="0.35">
      <c r="A315" t="s">
        <v>647</v>
      </c>
      <c r="B315" t="s">
        <v>188</v>
      </c>
      <c r="C315" t="s">
        <v>13</v>
      </c>
      <c r="D315" t="s">
        <v>14</v>
      </c>
      <c r="E315">
        <v>23.5</v>
      </c>
      <c r="F315">
        <v>95.52</v>
      </c>
      <c r="G315">
        <v>72.459999999999994</v>
      </c>
      <c r="H315">
        <f t="shared" si="4"/>
        <v>1.3182445487165333</v>
      </c>
      <c r="I315">
        <v>22.5</v>
      </c>
      <c r="J315">
        <v>64.569999999999993</v>
      </c>
      <c r="K315">
        <v>69.97</v>
      </c>
      <c r="O315" t="s">
        <v>647</v>
      </c>
      <c r="P315" t="s">
        <v>188</v>
      </c>
      <c r="Q315" t="s">
        <v>13</v>
      </c>
      <c r="R315" t="s">
        <v>221</v>
      </c>
      <c r="S315">
        <v>24</v>
      </c>
      <c r="T315">
        <v>117.38</v>
      </c>
      <c r="U315">
        <v>73.7</v>
      </c>
      <c r="V315">
        <v>23</v>
      </c>
      <c r="W315">
        <v>61.06</v>
      </c>
      <c r="X315">
        <v>72.459999999999994</v>
      </c>
    </row>
    <row r="316" spans="1:24" x14ac:dyDescent="0.35">
      <c r="A316" t="s">
        <v>648</v>
      </c>
      <c r="B316" t="s">
        <v>188</v>
      </c>
      <c r="C316" t="s">
        <v>13</v>
      </c>
      <c r="D316" t="s">
        <v>14</v>
      </c>
      <c r="E316">
        <v>24</v>
      </c>
      <c r="F316">
        <v>86.35</v>
      </c>
      <c r="G316">
        <v>73.7</v>
      </c>
      <c r="H316">
        <f t="shared" si="4"/>
        <v>1.1716417910447761</v>
      </c>
      <c r="I316">
        <v>22.5</v>
      </c>
      <c r="J316">
        <v>73.88</v>
      </c>
      <c r="K316">
        <v>69.97</v>
      </c>
      <c r="O316" t="s">
        <v>648</v>
      </c>
      <c r="P316" t="s">
        <v>188</v>
      </c>
      <c r="Q316" t="s">
        <v>13</v>
      </c>
      <c r="R316" t="s">
        <v>221</v>
      </c>
      <c r="S316">
        <v>24</v>
      </c>
      <c r="T316">
        <v>112.23</v>
      </c>
      <c r="U316">
        <v>73.7</v>
      </c>
      <c r="V316">
        <v>27</v>
      </c>
      <c r="W316">
        <v>58.06</v>
      </c>
      <c r="X316">
        <v>73.7</v>
      </c>
    </row>
    <row r="317" spans="1:24" x14ac:dyDescent="0.35">
      <c r="A317" t="s">
        <v>650</v>
      </c>
      <c r="B317" t="s">
        <v>188</v>
      </c>
      <c r="C317" t="s">
        <v>13</v>
      </c>
      <c r="D317" t="s">
        <v>14</v>
      </c>
      <c r="E317">
        <v>24</v>
      </c>
      <c r="F317">
        <v>129.19999999999999</v>
      </c>
      <c r="G317">
        <v>73.7</v>
      </c>
      <c r="H317">
        <f t="shared" si="4"/>
        <v>1.7530529172320215</v>
      </c>
      <c r="I317">
        <v>23</v>
      </c>
      <c r="J317">
        <v>66.569999999999993</v>
      </c>
      <c r="K317">
        <v>71.22</v>
      </c>
      <c r="O317" t="s">
        <v>650</v>
      </c>
      <c r="P317" t="s">
        <v>188</v>
      </c>
      <c r="Q317" t="s">
        <v>13</v>
      </c>
      <c r="R317" t="s">
        <v>221</v>
      </c>
      <c r="S317">
        <v>24.5</v>
      </c>
      <c r="T317">
        <v>101.83</v>
      </c>
      <c r="U317">
        <v>74.930000000000007</v>
      </c>
      <c r="V317">
        <v>23.5</v>
      </c>
      <c r="W317">
        <v>64.39</v>
      </c>
      <c r="X317">
        <v>71.22</v>
      </c>
    </row>
    <row r="318" spans="1:24" x14ac:dyDescent="0.35">
      <c r="A318" t="s">
        <v>652</v>
      </c>
      <c r="B318" t="s">
        <v>188</v>
      </c>
      <c r="C318" t="s">
        <v>13</v>
      </c>
      <c r="D318" t="s">
        <v>14</v>
      </c>
      <c r="E318">
        <v>23.5</v>
      </c>
      <c r="F318">
        <v>70.77</v>
      </c>
      <c r="G318">
        <v>72.459999999999994</v>
      </c>
      <c r="H318">
        <f t="shared" si="4"/>
        <v>0.97667678719293405</v>
      </c>
      <c r="I318">
        <v>23</v>
      </c>
      <c r="J318">
        <v>52.98</v>
      </c>
      <c r="K318">
        <v>71.22</v>
      </c>
      <c r="O318" t="s">
        <v>652</v>
      </c>
      <c r="P318" t="s">
        <v>188</v>
      </c>
      <c r="Q318" t="s">
        <v>13</v>
      </c>
      <c r="R318" t="s">
        <v>221</v>
      </c>
      <c r="S318">
        <v>24.5</v>
      </c>
      <c r="T318">
        <v>87.76</v>
      </c>
      <c r="U318">
        <v>74.930000000000007</v>
      </c>
      <c r="V318">
        <v>27</v>
      </c>
      <c r="W318">
        <v>82.61</v>
      </c>
      <c r="X318">
        <v>77.400000000000006</v>
      </c>
    </row>
    <row r="319" spans="1:24" x14ac:dyDescent="0.35">
      <c r="A319" t="s">
        <v>654</v>
      </c>
      <c r="B319" t="s">
        <v>188</v>
      </c>
      <c r="C319" t="s">
        <v>13</v>
      </c>
      <c r="D319" t="s">
        <v>14</v>
      </c>
      <c r="E319">
        <v>23</v>
      </c>
      <c r="F319">
        <v>60.11</v>
      </c>
      <c r="G319">
        <v>71.22</v>
      </c>
      <c r="H319">
        <f t="shared" si="4"/>
        <v>0.8440044931199101</v>
      </c>
      <c r="I319">
        <v>22.5</v>
      </c>
      <c r="J319">
        <v>45.15</v>
      </c>
      <c r="K319">
        <v>69.97</v>
      </c>
      <c r="O319" t="s">
        <v>654</v>
      </c>
      <c r="P319" t="s">
        <v>188</v>
      </c>
      <c r="Q319" t="s">
        <v>13</v>
      </c>
      <c r="R319" t="s">
        <v>221</v>
      </c>
      <c r="S319">
        <v>24</v>
      </c>
      <c r="T319">
        <v>96.45</v>
      </c>
      <c r="U319">
        <v>73.7</v>
      </c>
      <c r="V319">
        <v>23</v>
      </c>
      <c r="W319">
        <v>68.16</v>
      </c>
      <c r="X319">
        <v>72.459999999999994</v>
      </c>
    </row>
    <row r="320" spans="1:24" x14ac:dyDescent="0.35">
      <c r="A320" t="s">
        <v>656</v>
      </c>
      <c r="B320" t="s">
        <v>188</v>
      </c>
      <c r="C320" t="s">
        <v>13</v>
      </c>
      <c r="D320" t="s">
        <v>14</v>
      </c>
      <c r="E320">
        <v>20.5</v>
      </c>
      <c r="F320">
        <v>53.81</v>
      </c>
      <c r="G320">
        <v>64.97</v>
      </c>
      <c r="H320">
        <f t="shared" si="4"/>
        <v>0.82822841311374484</v>
      </c>
      <c r="I320">
        <v>20</v>
      </c>
      <c r="J320">
        <v>46.65</v>
      </c>
      <c r="K320">
        <v>63.71</v>
      </c>
      <c r="O320" t="s">
        <v>656</v>
      </c>
      <c r="P320" t="s">
        <v>188</v>
      </c>
      <c r="Q320" t="s">
        <v>13</v>
      </c>
      <c r="R320" t="s">
        <v>221</v>
      </c>
      <c r="S320">
        <v>23.5</v>
      </c>
      <c r="T320">
        <v>65.87</v>
      </c>
      <c r="U320">
        <v>72.459999999999994</v>
      </c>
      <c r="V320">
        <v>23</v>
      </c>
      <c r="W320">
        <v>61.85</v>
      </c>
      <c r="X320">
        <v>71.22</v>
      </c>
    </row>
    <row r="321" spans="1:24" x14ac:dyDescent="0.35">
      <c r="A321" t="s">
        <v>657</v>
      </c>
      <c r="B321" t="s">
        <v>205</v>
      </c>
      <c r="C321" t="s">
        <v>32</v>
      </c>
      <c r="D321" t="s">
        <v>14</v>
      </c>
      <c r="E321">
        <v>25.5</v>
      </c>
      <c r="F321">
        <v>87.59</v>
      </c>
      <c r="G321">
        <v>77.400000000000006</v>
      </c>
      <c r="H321">
        <f t="shared" si="4"/>
        <v>1.1316537467700258</v>
      </c>
      <c r="I321">
        <v>24.5</v>
      </c>
      <c r="J321">
        <v>81.680000000000007</v>
      </c>
      <c r="K321">
        <v>74.930000000000007</v>
      </c>
      <c r="O321" t="s">
        <v>657</v>
      </c>
      <c r="P321" t="s">
        <v>205</v>
      </c>
      <c r="Q321" t="s">
        <v>32</v>
      </c>
      <c r="R321" t="s">
        <v>221</v>
      </c>
      <c r="S321">
        <v>24</v>
      </c>
      <c r="T321">
        <v>106.1</v>
      </c>
      <c r="U321">
        <v>73.7</v>
      </c>
      <c r="V321">
        <v>23</v>
      </c>
      <c r="W321">
        <v>70.13</v>
      </c>
      <c r="X321">
        <v>71.22</v>
      </c>
    </row>
    <row r="322" spans="1:24" x14ac:dyDescent="0.35">
      <c r="A322" t="s">
        <v>658</v>
      </c>
      <c r="B322" t="s">
        <v>205</v>
      </c>
      <c r="C322" t="s">
        <v>32</v>
      </c>
      <c r="D322" t="s">
        <v>14</v>
      </c>
      <c r="E322">
        <v>23.5</v>
      </c>
      <c r="F322">
        <v>75.08</v>
      </c>
      <c r="G322">
        <v>72.459999999999994</v>
      </c>
      <c r="H322">
        <f t="shared" ref="H322:H385" si="5">F322/G322</f>
        <v>1.0361578802097711</v>
      </c>
      <c r="I322">
        <v>23</v>
      </c>
      <c r="J322">
        <v>69.88</v>
      </c>
      <c r="K322">
        <v>71.22</v>
      </c>
      <c r="O322" t="s">
        <v>658</v>
      </c>
      <c r="P322" t="s">
        <v>205</v>
      </c>
      <c r="Q322" t="s">
        <v>32</v>
      </c>
      <c r="R322" t="s">
        <v>221</v>
      </c>
      <c r="S322">
        <v>24.5</v>
      </c>
      <c r="T322">
        <v>76.37</v>
      </c>
      <c r="U322">
        <v>74.930000000000007</v>
      </c>
      <c r="V322">
        <v>24</v>
      </c>
      <c r="W322">
        <v>64.849999999999994</v>
      </c>
      <c r="X322">
        <v>71.22</v>
      </c>
    </row>
    <row r="323" spans="1:24" x14ac:dyDescent="0.35">
      <c r="A323" t="s">
        <v>660</v>
      </c>
      <c r="B323" t="s">
        <v>205</v>
      </c>
      <c r="C323" t="s">
        <v>32</v>
      </c>
      <c r="D323" t="s">
        <v>14</v>
      </c>
      <c r="E323">
        <v>24</v>
      </c>
      <c r="F323">
        <v>104.43</v>
      </c>
      <c r="G323">
        <v>73.7</v>
      </c>
      <c r="H323">
        <f t="shared" si="5"/>
        <v>1.4169606512890096</v>
      </c>
      <c r="I323">
        <v>22.5</v>
      </c>
      <c r="J323">
        <v>68.790000000000006</v>
      </c>
      <c r="K323">
        <v>69.97</v>
      </c>
      <c r="O323" t="s">
        <v>660</v>
      </c>
      <c r="P323" t="s">
        <v>205</v>
      </c>
      <c r="Q323" t="s">
        <v>32</v>
      </c>
      <c r="R323" t="s">
        <v>221</v>
      </c>
      <c r="S323">
        <v>25.5</v>
      </c>
      <c r="T323">
        <v>112.48</v>
      </c>
      <c r="U323">
        <v>77.400000000000006</v>
      </c>
      <c r="V323">
        <v>22</v>
      </c>
      <c r="W323">
        <v>63.97</v>
      </c>
      <c r="X323">
        <v>69.97</v>
      </c>
    </row>
    <row r="324" spans="1:24" x14ac:dyDescent="0.35">
      <c r="A324" t="s">
        <v>661</v>
      </c>
      <c r="B324" t="s">
        <v>205</v>
      </c>
      <c r="C324" t="s">
        <v>32</v>
      </c>
      <c r="D324" t="s">
        <v>14</v>
      </c>
      <c r="E324">
        <v>24</v>
      </c>
      <c r="F324">
        <v>94.97</v>
      </c>
      <c r="G324">
        <v>73.7</v>
      </c>
      <c r="H324">
        <f t="shared" si="5"/>
        <v>1.2886024423337856</v>
      </c>
      <c r="I324">
        <v>22.5</v>
      </c>
      <c r="J324">
        <v>49.41</v>
      </c>
      <c r="K324">
        <v>69.97</v>
      </c>
      <c r="O324" t="s">
        <v>661</v>
      </c>
      <c r="P324" t="s">
        <v>205</v>
      </c>
      <c r="Q324" t="s">
        <v>32</v>
      </c>
      <c r="R324" t="s">
        <v>221</v>
      </c>
      <c r="S324">
        <v>24</v>
      </c>
      <c r="T324">
        <v>88.31</v>
      </c>
      <c r="U324">
        <v>73.7</v>
      </c>
      <c r="V324">
        <v>23</v>
      </c>
      <c r="W324">
        <v>58.96</v>
      </c>
      <c r="X324">
        <v>69.97</v>
      </c>
    </row>
    <row r="325" spans="1:24" x14ac:dyDescent="0.35">
      <c r="A325" t="s">
        <v>662</v>
      </c>
      <c r="B325" t="s">
        <v>205</v>
      </c>
      <c r="C325" t="s">
        <v>32</v>
      </c>
      <c r="D325" t="s">
        <v>14</v>
      </c>
      <c r="E325">
        <v>24.5</v>
      </c>
      <c r="F325">
        <v>81.150000000000006</v>
      </c>
      <c r="G325">
        <v>74.930000000000007</v>
      </c>
      <c r="H325">
        <f t="shared" si="5"/>
        <v>1.0830108100894167</v>
      </c>
      <c r="I325">
        <v>24</v>
      </c>
      <c r="J325">
        <v>72.680000000000007</v>
      </c>
      <c r="K325">
        <v>73.7</v>
      </c>
      <c r="O325" t="s">
        <v>662</v>
      </c>
      <c r="P325" t="s">
        <v>205</v>
      </c>
      <c r="Q325" t="s">
        <v>32</v>
      </c>
      <c r="R325" t="s">
        <v>221</v>
      </c>
      <c r="S325">
        <v>24</v>
      </c>
      <c r="T325">
        <v>130.37</v>
      </c>
      <c r="U325">
        <v>73.7</v>
      </c>
      <c r="V325">
        <v>21.5</v>
      </c>
      <c r="W325">
        <v>59.55</v>
      </c>
      <c r="X325">
        <v>71.22</v>
      </c>
    </row>
    <row r="326" spans="1:24" x14ac:dyDescent="0.35">
      <c r="A326" t="s">
        <v>663</v>
      </c>
      <c r="B326" t="s">
        <v>205</v>
      </c>
      <c r="C326" t="s">
        <v>32</v>
      </c>
      <c r="D326" t="s">
        <v>14</v>
      </c>
      <c r="E326">
        <v>22.5</v>
      </c>
      <c r="F326">
        <v>62.37</v>
      </c>
      <c r="G326">
        <v>69.97</v>
      </c>
      <c r="H326">
        <f t="shared" si="5"/>
        <v>0.89138202086608542</v>
      </c>
      <c r="I326">
        <v>22</v>
      </c>
      <c r="J326">
        <v>50.12</v>
      </c>
      <c r="K326">
        <v>68.72</v>
      </c>
      <c r="O326" t="s">
        <v>663</v>
      </c>
      <c r="P326" t="s">
        <v>205</v>
      </c>
      <c r="Q326" t="s">
        <v>32</v>
      </c>
      <c r="R326" t="s">
        <v>221</v>
      </c>
      <c r="S326">
        <v>24</v>
      </c>
      <c r="T326">
        <v>95.66</v>
      </c>
      <c r="U326">
        <v>73.7</v>
      </c>
      <c r="V326">
        <v>25.5</v>
      </c>
      <c r="W326">
        <v>70.55</v>
      </c>
      <c r="X326">
        <v>71.22</v>
      </c>
    </row>
    <row r="327" spans="1:24" x14ac:dyDescent="0.35">
      <c r="A327" t="s">
        <v>664</v>
      </c>
      <c r="B327" t="s">
        <v>205</v>
      </c>
      <c r="C327" t="s">
        <v>32</v>
      </c>
      <c r="D327" t="s">
        <v>14</v>
      </c>
      <c r="E327">
        <v>32</v>
      </c>
      <c r="F327">
        <v>94.13</v>
      </c>
      <c r="G327">
        <v>93.23</v>
      </c>
      <c r="H327">
        <f t="shared" si="5"/>
        <v>1.0096535449962458</v>
      </c>
      <c r="I327">
        <v>31.5</v>
      </c>
      <c r="J327">
        <v>54.79</v>
      </c>
      <c r="K327">
        <v>92.02</v>
      </c>
      <c r="O327" t="s">
        <v>664</v>
      </c>
      <c r="P327" t="s">
        <v>205</v>
      </c>
      <c r="Q327" t="s">
        <v>32</v>
      </c>
      <c r="R327" t="s">
        <v>221</v>
      </c>
      <c r="S327">
        <v>24</v>
      </c>
      <c r="T327">
        <v>117.36</v>
      </c>
      <c r="U327">
        <v>73.7</v>
      </c>
      <c r="V327">
        <v>21.5</v>
      </c>
      <c r="W327">
        <v>54.6</v>
      </c>
      <c r="X327">
        <v>71.22</v>
      </c>
    </row>
    <row r="328" spans="1:24" x14ac:dyDescent="0.35">
      <c r="A328" t="s">
        <v>665</v>
      </c>
      <c r="B328" t="s">
        <v>205</v>
      </c>
      <c r="C328" t="s">
        <v>32</v>
      </c>
      <c r="D328" t="s">
        <v>14</v>
      </c>
      <c r="E328">
        <v>24</v>
      </c>
      <c r="F328">
        <v>79.72</v>
      </c>
      <c r="G328">
        <v>73.7</v>
      </c>
      <c r="H328">
        <f t="shared" si="5"/>
        <v>1.0816824966078697</v>
      </c>
      <c r="I328">
        <v>23.5</v>
      </c>
      <c r="J328">
        <v>69.38</v>
      </c>
      <c r="K328">
        <v>72.459999999999994</v>
      </c>
      <c r="O328" t="s">
        <v>665</v>
      </c>
      <c r="P328" t="s">
        <v>205</v>
      </c>
      <c r="Q328" t="s">
        <v>32</v>
      </c>
      <c r="R328" t="s">
        <v>221</v>
      </c>
      <c r="S328">
        <v>24</v>
      </c>
      <c r="T328">
        <v>100.33</v>
      </c>
      <c r="U328">
        <v>73.7</v>
      </c>
      <c r="V328">
        <v>23</v>
      </c>
      <c r="W328">
        <v>64.73</v>
      </c>
      <c r="X328">
        <v>69.97</v>
      </c>
    </row>
    <row r="329" spans="1:24" x14ac:dyDescent="0.35">
      <c r="A329" t="s">
        <v>667</v>
      </c>
      <c r="B329" t="s">
        <v>205</v>
      </c>
      <c r="C329" t="s">
        <v>32</v>
      </c>
      <c r="D329" t="s">
        <v>14</v>
      </c>
      <c r="E329">
        <v>24.5</v>
      </c>
      <c r="F329">
        <v>114.05</v>
      </c>
      <c r="G329">
        <v>74.930000000000007</v>
      </c>
      <c r="H329">
        <f t="shared" si="5"/>
        <v>1.5220872814626984</v>
      </c>
      <c r="I329">
        <v>22.5</v>
      </c>
      <c r="J329">
        <v>37.729999999999997</v>
      </c>
      <c r="K329">
        <v>69.97</v>
      </c>
      <c r="O329" t="s">
        <v>667</v>
      </c>
      <c r="P329" t="s">
        <v>205</v>
      </c>
      <c r="Q329" t="s">
        <v>32</v>
      </c>
      <c r="R329" t="s">
        <v>221</v>
      </c>
      <c r="S329">
        <v>24</v>
      </c>
      <c r="T329">
        <v>93.82</v>
      </c>
      <c r="U329">
        <v>73.7</v>
      </c>
      <c r="V329">
        <v>25.5</v>
      </c>
      <c r="W329">
        <v>34.49</v>
      </c>
      <c r="X329">
        <v>66.22</v>
      </c>
    </row>
    <row r="330" spans="1:24" x14ac:dyDescent="0.35">
      <c r="A330" t="s">
        <v>668</v>
      </c>
      <c r="B330" t="s">
        <v>205</v>
      </c>
      <c r="C330" t="s">
        <v>32</v>
      </c>
      <c r="D330" t="s">
        <v>14</v>
      </c>
      <c r="E330">
        <v>24</v>
      </c>
      <c r="F330">
        <v>91.3</v>
      </c>
      <c r="G330">
        <v>73.7</v>
      </c>
      <c r="H330">
        <f t="shared" si="5"/>
        <v>1.2388059701492538</v>
      </c>
      <c r="I330">
        <v>23</v>
      </c>
      <c r="J330">
        <v>57.35</v>
      </c>
      <c r="K330">
        <v>71.22</v>
      </c>
      <c r="O330" t="s">
        <v>668</v>
      </c>
      <c r="P330" t="s">
        <v>205</v>
      </c>
      <c r="Q330" t="s">
        <v>32</v>
      </c>
      <c r="R330" t="s">
        <v>221</v>
      </c>
      <c r="S330">
        <v>24</v>
      </c>
      <c r="T330">
        <v>89.87</v>
      </c>
      <c r="U330">
        <v>73.7</v>
      </c>
      <c r="V330">
        <v>23</v>
      </c>
      <c r="W330">
        <v>87.81</v>
      </c>
      <c r="X330">
        <v>78.63</v>
      </c>
    </row>
    <row r="331" spans="1:24" x14ac:dyDescent="0.35">
      <c r="A331" t="s">
        <v>669</v>
      </c>
      <c r="B331" t="s">
        <v>205</v>
      </c>
      <c r="C331" t="s">
        <v>32</v>
      </c>
      <c r="D331" t="s">
        <v>14</v>
      </c>
      <c r="E331">
        <v>24</v>
      </c>
      <c r="F331">
        <v>93.95</v>
      </c>
      <c r="G331">
        <v>73.7</v>
      </c>
      <c r="H331">
        <f t="shared" si="5"/>
        <v>1.2747625508819538</v>
      </c>
      <c r="I331">
        <v>23</v>
      </c>
      <c r="J331">
        <v>56.55</v>
      </c>
      <c r="K331">
        <v>71.22</v>
      </c>
      <c r="O331" t="s">
        <v>669</v>
      </c>
      <c r="P331" t="s">
        <v>205</v>
      </c>
      <c r="Q331" t="s">
        <v>32</v>
      </c>
      <c r="R331" t="s">
        <v>221</v>
      </c>
      <c r="S331">
        <v>24</v>
      </c>
      <c r="T331">
        <v>99.23</v>
      </c>
      <c r="U331">
        <v>73.7</v>
      </c>
      <c r="V331">
        <v>22.5</v>
      </c>
      <c r="W331">
        <v>68.94</v>
      </c>
      <c r="X331">
        <v>71.22</v>
      </c>
    </row>
    <row r="332" spans="1:24" x14ac:dyDescent="0.35">
      <c r="A332" t="s">
        <v>670</v>
      </c>
      <c r="B332" t="s">
        <v>205</v>
      </c>
      <c r="C332" t="s">
        <v>32</v>
      </c>
      <c r="D332" t="s">
        <v>14</v>
      </c>
      <c r="E332">
        <v>24</v>
      </c>
      <c r="F332">
        <v>128.37</v>
      </c>
      <c r="G332">
        <v>73.7</v>
      </c>
      <c r="H332">
        <f t="shared" si="5"/>
        <v>1.7417910447761193</v>
      </c>
      <c r="I332">
        <v>22.5</v>
      </c>
      <c r="J332">
        <v>51.18</v>
      </c>
      <c r="K332">
        <v>69.97</v>
      </c>
      <c r="O332" t="s">
        <v>670</v>
      </c>
      <c r="P332" t="s">
        <v>205</v>
      </c>
      <c r="Q332" t="s">
        <v>32</v>
      </c>
      <c r="R332" t="s">
        <v>221</v>
      </c>
      <c r="S332">
        <v>24</v>
      </c>
      <c r="T332">
        <v>122.25</v>
      </c>
      <c r="U332">
        <v>73.7</v>
      </c>
      <c r="V332">
        <v>22.5</v>
      </c>
      <c r="W332">
        <v>65.14</v>
      </c>
      <c r="X332">
        <v>69.97</v>
      </c>
    </row>
    <row r="333" spans="1:24" x14ac:dyDescent="0.35">
      <c r="A333" t="s">
        <v>672</v>
      </c>
      <c r="B333" t="s">
        <v>205</v>
      </c>
      <c r="C333" t="s">
        <v>32</v>
      </c>
      <c r="D333" t="s">
        <v>14</v>
      </c>
      <c r="E333">
        <v>23.5</v>
      </c>
      <c r="F333">
        <v>68.09</v>
      </c>
      <c r="G333">
        <v>72.459999999999994</v>
      </c>
      <c r="H333">
        <f t="shared" si="5"/>
        <v>0.93969086392492418</v>
      </c>
      <c r="I333">
        <v>23</v>
      </c>
      <c r="J333">
        <v>50.56</v>
      </c>
      <c r="K333">
        <v>71.22</v>
      </c>
      <c r="O333" t="s">
        <v>672</v>
      </c>
      <c r="P333" t="s">
        <v>205</v>
      </c>
      <c r="Q333" t="s">
        <v>32</v>
      </c>
      <c r="R333" t="s">
        <v>221</v>
      </c>
      <c r="S333">
        <v>24</v>
      </c>
      <c r="T333">
        <v>138.18</v>
      </c>
      <c r="U333">
        <v>73.7</v>
      </c>
      <c r="V333">
        <v>22.5</v>
      </c>
      <c r="W333">
        <v>51.85</v>
      </c>
      <c r="X333">
        <v>72.459999999999994</v>
      </c>
    </row>
    <row r="334" spans="1:24" x14ac:dyDescent="0.35">
      <c r="A334" t="s">
        <v>673</v>
      </c>
      <c r="B334" t="s">
        <v>737</v>
      </c>
      <c r="C334" t="s">
        <v>13</v>
      </c>
      <c r="D334" t="s">
        <v>87</v>
      </c>
      <c r="E334">
        <v>23</v>
      </c>
      <c r="F334">
        <v>88.6</v>
      </c>
      <c r="G334">
        <v>71.22</v>
      </c>
      <c r="H334">
        <f t="shared" si="5"/>
        <v>1.2440325751193484</v>
      </c>
      <c r="I334">
        <v>22.5</v>
      </c>
      <c r="J334">
        <v>64.66</v>
      </c>
      <c r="K334">
        <v>69.97</v>
      </c>
      <c r="O334" t="s">
        <v>673</v>
      </c>
      <c r="P334" t="s">
        <v>838</v>
      </c>
      <c r="Q334" t="s">
        <v>13</v>
      </c>
      <c r="R334" t="s">
        <v>222</v>
      </c>
      <c r="S334">
        <v>24</v>
      </c>
      <c r="T334">
        <v>186.01</v>
      </c>
      <c r="U334">
        <v>73.7</v>
      </c>
      <c r="V334">
        <v>23</v>
      </c>
      <c r="W334">
        <v>63.72</v>
      </c>
      <c r="X334">
        <v>71.22</v>
      </c>
    </row>
    <row r="335" spans="1:24" x14ac:dyDescent="0.35">
      <c r="A335" t="s">
        <v>675</v>
      </c>
      <c r="B335" t="s">
        <v>737</v>
      </c>
      <c r="C335" t="s">
        <v>13</v>
      </c>
      <c r="D335" t="s">
        <v>87</v>
      </c>
      <c r="E335">
        <v>24.5</v>
      </c>
      <c r="F335">
        <v>84.5</v>
      </c>
      <c r="G335">
        <v>74.930000000000007</v>
      </c>
      <c r="H335">
        <f t="shared" si="5"/>
        <v>1.1277192045909514</v>
      </c>
      <c r="I335">
        <v>23</v>
      </c>
      <c r="J335">
        <v>50.48</v>
      </c>
      <c r="K335">
        <v>71.22</v>
      </c>
      <c r="O335" t="s">
        <v>675</v>
      </c>
      <c r="P335" t="s">
        <v>838</v>
      </c>
      <c r="Q335" t="s">
        <v>13</v>
      </c>
      <c r="R335" t="s">
        <v>222</v>
      </c>
      <c r="S335">
        <v>24</v>
      </c>
      <c r="T335">
        <v>59.84</v>
      </c>
      <c r="U335">
        <v>73.7</v>
      </c>
      <c r="V335">
        <v>23.5</v>
      </c>
      <c r="W335">
        <v>66.11</v>
      </c>
      <c r="X335">
        <v>71.22</v>
      </c>
    </row>
    <row r="336" spans="1:24" x14ac:dyDescent="0.35">
      <c r="A336" t="s">
        <v>676</v>
      </c>
      <c r="B336" t="s">
        <v>737</v>
      </c>
      <c r="C336" t="s">
        <v>13</v>
      </c>
      <c r="D336" t="s">
        <v>87</v>
      </c>
      <c r="E336">
        <v>23.5</v>
      </c>
      <c r="F336">
        <v>99.46</v>
      </c>
      <c r="G336">
        <v>72.459999999999994</v>
      </c>
      <c r="H336">
        <f t="shared" si="5"/>
        <v>1.3726193762075629</v>
      </c>
      <c r="I336">
        <v>22.5</v>
      </c>
      <c r="J336">
        <v>59.99</v>
      </c>
      <c r="K336">
        <v>69.97</v>
      </c>
      <c r="O336" t="s">
        <v>676</v>
      </c>
      <c r="P336" t="s">
        <v>838</v>
      </c>
      <c r="Q336" t="s">
        <v>13</v>
      </c>
      <c r="R336" t="s">
        <v>222</v>
      </c>
      <c r="S336">
        <v>24</v>
      </c>
      <c r="T336">
        <v>194.84</v>
      </c>
      <c r="U336">
        <v>73.7</v>
      </c>
      <c r="V336">
        <v>35</v>
      </c>
      <c r="W336">
        <v>67.75</v>
      </c>
      <c r="X336">
        <v>72.459999999999994</v>
      </c>
    </row>
    <row r="337" spans="1:24" x14ac:dyDescent="0.35">
      <c r="A337" t="s">
        <v>679</v>
      </c>
      <c r="B337" t="s">
        <v>737</v>
      </c>
      <c r="C337" t="s">
        <v>13</v>
      </c>
      <c r="D337" t="s">
        <v>87</v>
      </c>
      <c r="E337">
        <v>23</v>
      </c>
      <c r="F337">
        <v>84.84</v>
      </c>
      <c r="G337">
        <v>71.22</v>
      </c>
      <c r="H337">
        <f t="shared" si="5"/>
        <v>1.1912384161752319</v>
      </c>
      <c r="I337">
        <v>22.5</v>
      </c>
      <c r="J337">
        <v>66.010000000000005</v>
      </c>
      <c r="K337">
        <v>69.97</v>
      </c>
      <c r="O337" t="s">
        <v>679</v>
      </c>
      <c r="P337" t="s">
        <v>838</v>
      </c>
      <c r="Q337" t="s">
        <v>13</v>
      </c>
      <c r="R337" t="s">
        <v>222</v>
      </c>
      <c r="S337">
        <v>24</v>
      </c>
      <c r="T337">
        <v>130.41999999999999</v>
      </c>
      <c r="U337">
        <v>73.7</v>
      </c>
      <c r="V337">
        <v>22.5</v>
      </c>
      <c r="W337">
        <v>65.290000000000006</v>
      </c>
      <c r="X337">
        <v>71.22</v>
      </c>
    </row>
    <row r="338" spans="1:24" x14ac:dyDescent="0.35">
      <c r="A338" t="s">
        <v>681</v>
      </c>
      <c r="B338" t="s">
        <v>737</v>
      </c>
      <c r="C338" t="s">
        <v>13</v>
      </c>
      <c r="D338" t="s">
        <v>87</v>
      </c>
      <c r="E338">
        <v>24</v>
      </c>
      <c r="F338">
        <v>65.239999999999995</v>
      </c>
      <c r="G338">
        <v>73.7</v>
      </c>
      <c r="H338">
        <f t="shared" si="5"/>
        <v>0.88521031207598366</v>
      </c>
      <c r="I338">
        <v>23.5</v>
      </c>
      <c r="J338">
        <v>63.67</v>
      </c>
      <c r="K338">
        <v>72.459999999999994</v>
      </c>
      <c r="O338" t="s">
        <v>681</v>
      </c>
      <c r="P338" t="s">
        <v>838</v>
      </c>
      <c r="Q338" t="s">
        <v>13</v>
      </c>
      <c r="R338" t="s">
        <v>222</v>
      </c>
      <c r="S338">
        <v>24</v>
      </c>
      <c r="T338">
        <v>103.35</v>
      </c>
      <c r="U338">
        <v>73.7</v>
      </c>
      <c r="V338">
        <v>23</v>
      </c>
      <c r="W338">
        <v>68.680000000000007</v>
      </c>
      <c r="X338">
        <v>74.930000000000007</v>
      </c>
    </row>
    <row r="339" spans="1:24" x14ac:dyDescent="0.35">
      <c r="A339" t="s">
        <v>682</v>
      </c>
      <c r="B339" t="s">
        <v>737</v>
      </c>
      <c r="C339" t="s">
        <v>13</v>
      </c>
      <c r="D339" t="s">
        <v>87</v>
      </c>
      <c r="E339">
        <v>24</v>
      </c>
      <c r="F339">
        <v>66.39</v>
      </c>
      <c r="G339">
        <v>73.7</v>
      </c>
      <c r="H339">
        <f t="shared" si="5"/>
        <v>0.90081411126187239</v>
      </c>
      <c r="I339">
        <v>23.5</v>
      </c>
      <c r="J339">
        <v>43.87</v>
      </c>
      <c r="K339">
        <v>72.459999999999994</v>
      </c>
      <c r="O339" t="s">
        <v>682</v>
      </c>
      <c r="P339" t="s">
        <v>838</v>
      </c>
      <c r="Q339" t="s">
        <v>13</v>
      </c>
      <c r="R339" t="s">
        <v>222</v>
      </c>
      <c r="S339">
        <v>24</v>
      </c>
      <c r="T339">
        <v>122.9</v>
      </c>
      <c r="U339">
        <v>73.7</v>
      </c>
      <c r="V339">
        <v>23</v>
      </c>
      <c r="W339">
        <v>61.72</v>
      </c>
      <c r="X339">
        <v>72.459999999999994</v>
      </c>
    </row>
    <row r="340" spans="1:24" x14ac:dyDescent="0.35">
      <c r="A340" t="s">
        <v>684</v>
      </c>
      <c r="B340" t="s">
        <v>737</v>
      </c>
      <c r="C340" t="s">
        <v>13</v>
      </c>
      <c r="D340" t="s">
        <v>87</v>
      </c>
      <c r="E340">
        <v>23.5</v>
      </c>
      <c r="F340">
        <v>112.39</v>
      </c>
      <c r="G340">
        <v>72.459999999999994</v>
      </c>
      <c r="H340">
        <f t="shared" si="5"/>
        <v>1.5510626552580735</v>
      </c>
      <c r="I340">
        <v>22.5</v>
      </c>
      <c r="J340">
        <v>62.72</v>
      </c>
      <c r="K340">
        <v>69.97</v>
      </c>
      <c r="O340" t="s">
        <v>684</v>
      </c>
      <c r="P340" t="s">
        <v>838</v>
      </c>
      <c r="Q340" t="s">
        <v>13</v>
      </c>
      <c r="R340" t="s">
        <v>222</v>
      </c>
      <c r="S340">
        <v>24</v>
      </c>
      <c r="T340">
        <v>190.38</v>
      </c>
      <c r="U340">
        <v>73.7</v>
      </c>
      <c r="V340">
        <v>23</v>
      </c>
      <c r="W340">
        <v>70.010000000000005</v>
      </c>
      <c r="X340">
        <v>71.22</v>
      </c>
    </row>
    <row r="341" spans="1:24" x14ac:dyDescent="0.35">
      <c r="A341" t="s">
        <v>685</v>
      </c>
      <c r="B341" t="s">
        <v>737</v>
      </c>
      <c r="C341" t="s">
        <v>13</v>
      </c>
      <c r="D341" t="s">
        <v>87</v>
      </c>
      <c r="E341">
        <v>21</v>
      </c>
      <c r="F341">
        <v>62.49</v>
      </c>
      <c r="G341">
        <v>66.22</v>
      </c>
      <c r="H341">
        <f t="shared" si="5"/>
        <v>0.9436726064633042</v>
      </c>
      <c r="I341">
        <v>20.5</v>
      </c>
      <c r="J341">
        <v>48.42</v>
      </c>
      <c r="K341">
        <v>64.97</v>
      </c>
      <c r="O341" t="s">
        <v>685</v>
      </c>
      <c r="P341" t="s">
        <v>838</v>
      </c>
      <c r="Q341" t="s">
        <v>13</v>
      </c>
      <c r="R341" t="s">
        <v>222</v>
      </c>
      <c r="S341">
        <v>34.5</v>
      </c>
      <c r="T341">
        <v>95.04</v>
      </c>
      <c r="U341">
        <v>99.24</v>
      </c>
      <c r="V341">
        <v>34</v>
      </c>
      <c r="W341">
        <v>54.66</v>
      </c>
      <c r="X341">
        <v>69.97</v>
      </c>
    </row>
    <row r="342" spans="1:24" x14ac:dyDescent="0.35">
      <c r="A342" t="s">
        <v>686</v>
      </c>
      <c r="B342" t="s">
        <v>737</v>
      </c>
      <c r="C342" t="s">
        <v>13</v>
      </c>
      <c r="D342" t="s">
        <v>87</v>
      </c>
      <c r="E342">
        <v>23.5</v>
      </c>
      <c r="F342">
        <v>131.41</v>
      </c>
      <c r="G342">
        <v>72.459999999999994</v>
      </c>
      <c r="H342">
        <f t="shared" si="5"/>
        <v>1.8135523047198456</v>
      </c>
      <c r="I342">
        <v>34</v>
      </c>
      <c r="J342">
        <v>109.5</v>
      </c>
      <c r="K342">
        <v>98.04</v>
      </c>
      <c r="O342" t="s">
        <v>686</v>
      </c>
      <c r="P342" t="s">
        <v>838</v>
      </c>
      <c r="Q342" t="s">
        <v>13</v>
      </c>
      <c r="R342" t="s">
        <v>222</v>
      </c>
      <c r="S342">
        <v>24.5</v>
      </c>
      <c r="T342">
        <v>109.08</v>
      </c>
      <c r="U342">
        <v>74.930000000000007</v>
      </c>
      <c r="V342">
        <v>23</v>
      </c>
      <c r="W342">
        <v>56.5</v>
      </c>
      <c r="X342">
        <v>72.459999999999994</v>
      </c>
    </row>
    <row r="343" spans="1:24" x14ac:dyDescent="0.35">
      <c r="A343" t="s">
        <v>688</v>
      </c>
      <c r="B343" t="s">
        <v>737</v>
      </c>
      <c r="C343" t="s">
        <v>13</v>
      </c>
      <c r="D343" t="s">
        <v>87</v>
      </c>
      <c r="E343">
        <v>23.5</v>
      </c>
      <c r="F343">
        <v>128.03</v>
      </c>
      <c r="G343">
        <v>72.459999999999994</v>
      </c>
      <c r="H343">
        <f t="shared" si="5"/>
        <v>1.7669058791057137</v>
      </c>
      <c r="I343">
        <v>22</v>
      </c>
      <c r="J343">
        <v>53.29</v>
      </c>
      <c r="K343">
        <v>68.72</v>
      </c>
      <c r="O343" t="s">
        <v>688</v>
      </c>
      <c r="P343" t="s">
        <v>838</v>
      </c>
      <c r="Q343" t="s">
        <v>13</v>
      </c>
      <c r="R343" t="s">
        <v>222</v>
      </c>
      <c r="S343">
        <v>24</v>
      </c>
      <c r="T343">
        <v>182.14</v>
      </c>
      <c r="U343">
        <v>73.7</v>
      </c>
      <c r="V343">
        <v>23</v>
      </c>
      <c r="W343">
        <v>58.86</v>
      </c>
      <c r="X343">
        <v>72.459999999999994</v>
      </c>
    </row>
    <row r="344" spans="1:24" x14ac:dyDescent="0.35">
      <c r="A344" t="s">
        <v>689</v>
      </c>
      <c r="B344" t="s">
        <v>738</v>
      </c>
      <c r="C344" t="s">
        <v>32</v>
      </c>
      <c r="D344" t="s">
        <v>87</v>
      </c>
      <c r="E344">
        <v>24</v>
      </c>
      <c r="F344">
        <v>90.2</v>
      </c>
      <c r="G344">
        <v>73.7</v>
      </c>
      <c r="H344">
        <f t="shared" si="5"/>
        <v>1.2238805970149254</v>
      </c>
      <c r="I344">
        <v>23</v>
      </c>
      <c r="J344">
        <v>68.459999999999994</v>
      </c>
      <c r="K344">
        <v>71.22</v>
      </c>
      <c r="O344" t="s">
        <v>689</v>
      </c>
      <c r="P344" t="s">
        <v>837</v>
      </c>
      <c r="Q344" t="s">
        <v>32</v>
      </c>
      <c r="R344" t="s">
        <v>222</v>
      </c>
      <c r="S344">
        <v>24</v>
      </c>
      <c r="T344">
        <v>149.49</v>
      </c>
      <c r="U344">
        <v>73.7</v>
      </c>
      <c r="V344">
        <v>22.5</v>
      </c>
      <c r="W344">
        <v>0</v>
      </c>
      <c r="X344">
        <v>0</v>
      </c>
    </row>
    <row r="345" spans="1:24" x14ac:dyDescent="0.35">
      <c r="A345" t="s">
        <v>690</v>
      </c>
      <c r="B345" t="s">
        <v>738</v>
      </c>
      <c r="C345" t="s">
        <v>32</v>
      </c>
      <c r="D345" t="s">
        <v>87</v>
      </c>
      <c r="E345">
        <v>24</v>
      </c>
      <c r="F345">
        <v>101.13</v>
      </c>
      <c r="G345">
        <v>73.7</v>
      </c>
      <c r="H345">
        <f t="shared" si="5"/>
        <v>1.3721845318860244</v>
      </c>
      <c r="I345">
        <v>22</v>
      </c>
      <c r="J345">
        <v>46.36</v>
      </c>
      <c r="K345">
        <v>68.72</v>
      </c>
      <c r="O345" t="s">
        <v>690</v>
      </c>
      <c r="P345" t="s">
        <v>837</v>
      </c>
      <c r="Q345" t="s">
        <v>32</v>
      </c>
      <c r="R345" t="s">
        <v>222</v>
      </c>
      <c r="S345">
        <v>24</v>
      </c>
      <c r="T345">
        <v>149.19</v>
      </c>
      <c r="U345">
        <v>73.7</v>
      </c>
      <c r="V345">
        <v>16</v>
      </c>
      <c r="W345">
        <v>69.14</v>
      </c>
      <c r="X345">
        <v>71.22</v>
      </c>
    </row>
    <row r="346" spans="1:24" x14ac:dyDescent="0.35">
      <c r="A346" t="s">
        <v>692</v>
      </c>
      <c r="B346" t="s">
        <v>738</v>
      </c>
      <c r="C346" t="s">
        <v>32</v>
      </c>
      <c r="D346" t="s">
        <v>87</v>
      </c>
      <c r="E346">
        <v>18.5</v>
      </c>
      <c r="F346">
        <v>40.520000000000003</v>
      </c>
      <c r="G346">
        <v>59.91</v>
      </c>
      <c r="H346">
        <f t="shared" si="5"/>
        <v>0.67634785511600748</v>
      </c>
      <c r="I346">
        <v>18</v>
      </c>
      <c r="J346">
        <v>30.9</v>
      </c>
      <c r="K346">
        <v>58.64</v>
      </c>
      <c r="O346" t="s">
        <v>692</v>
      </c>
      <c r="P346" t="s">
        <v>837</v>
      </c>
      <c r="Q346" t="s">
        <v>32</v>
      </c>
      <c r="R346" t="s">
        <v>222</v>
      </c>
      <c r="S346">
        <v>23.5</v>
      </c>
      <c r="T346">
        <v>62.13</v>
      </c>
      <c r="U346">
        <v>72.459999999999994</v>
      </c>
      <c r="V346">
        <v>23</v>
      </c>
      <c r="W346">
        <v>0</v>
      </c>
      <c r="X346">
        <v>0</v>
      </c>
    </row>
    <row r="347" spans="1:24" x14ac:dyDescent="0.35">
      <c r="A347" t="s">
        <v>694</v>
      </c>
      <c r="B347" t="s">
        <v>738</v>
      </c>
      <c r="C347" t="s">
        <v>32</v>
      </c>
      <c r="D347" t="s">
        <v>87</v>
      </c>
      <c r="E347">
        <v>24</v>
      </c>
      <c r="F347">
        <v>79.66</v>
      </c>
      <c r="G347">
        <v>73.7</v>
      </c>
      <c r="H347">
        <f t="shared" si="5"/>
        <v>1.0808683853459973</v>
      </c>
      <c r="I347">
        <v>23</v>
      </c>
      <c r="J347">
        <v>64.06</v>
      </c>
      <c r="K347">
        <v>71.22</v>
      </c>
      <c r="O347" t="s">
        <v>694</v>
      </c>
      <c r="P347" t="s">
        <v>837</v>
      </c>
      <c r="Q347" t="s">
        <v>32</v>
      </c>
      <c r="R347" t="s">
        <v>222</v>
      </c>
      <c r="S347">
        <v>24.5</v>
      </c>
      <c r="T347">
        <v>91.17</v>
      </c>
      <c r="U347">
        <v>74.930000000000007</v>
      </c>
      <c r="V347">
        <v>23.5</v>
      </c>
      <c r="W347">
        <v>53.96</v>
      </c>
      <c r="X347">
        <v>71.22</v>
      </c>
    </row>
    <row r="348" spans="1:24" x14ac:dyDescent="0.35">
      <c r="A348" t="s">
        <v>696</v>
      </c>
      <c r="B348" t="s">
        <v>738</v>
      </c>
      <c r="C348" t="s">
        <v>32</v>
      </c>
      <c r="D348" t="s">
        <v>87</v>
      </c>
      <c r="E348">
        <v>24</v>
      </c>
      <c r="F348">
        <v>88.51</v>
      </c>
      <c r="G348">
        <v>73.7</v>
      </c>
      <c r="H348">
        <f t="shared" si="5"/>
        <v>1.2009497964721845</v>
      </c>
      <c r="I348">
        <v>25</v>
      </c>
      <c r="J348">
        <v>82.17</v>
      </c>
      <c r="K348">
        <v>76.17</v>
      </c>
      <c r="O348" t="s">
        <v>696</v>
      </c>
      <c r="P348" t="s">
        <v>837</v>
      </c>
      <c r="Q348" t="s">
        <v>32</v>
      </c>
      <c r="R348" t="s">
        <v>222</v>
      </c>
      <c r="S348">
        <v>24</v>
      </c>
      <c r="T348">
        <v>82.92</v>
      </c>
      <c r="U348">
        <v>73.7</v>
      </c>
      <c r="V348">
        <v>23.5</v>
      </c>
      <c r="W348">
        <v>83.29</v>
      </c>
      <c r="X348">
        <v>81.08</v>
      </c>
    </row>
    <row r="349" spans="1:24" x14ac:dyDescent="0.35">
      <c r="A349" t="s">
        <v>697</v>
      </c>
      <c r="B349" t="s">
        <v>738</v>
      </c>
      <c r="C349" t="s">
        <v>32</v>
      </c>
      <c r="D349" t="s">
        <v>87</v>
      </c>
      <c r="E349">
        <v>22.5</v>
      </c>
      <c r="F349">
        <v>67.31</v>
      </c>
      <c r="G349">
        <v>69.97</v>
      </c>
      <c r="H349">
        <f t="shared" si="5"/>
        <v>0.96198370730312999</v>
      </c>
      <c r="I349">
        <v>22</v>
      </c>
      <c r="J349">
        <v>65.03</v>
      </c>
      <c r="K349">
        <v>68.72</v>
      </c>
      <c r="O349" t="s">
        <v>697</v>
      </c>
      <c r="P349" t="s">
        <v>837</v>
      </c>
      <c r="Q349" t="s">
        <v>32</v>
      </c>
      <c r="R349" t="s">
        <v>222</v>
      </c>
      <c r="S349">
        <v>24.5</v>
      </c>
      <c r="T349">
        <v>96.83</v>
      </c>
      <c r="U349">
        <v>74.930000000000007</v>
      </c>
      <c r="V349">
        <v>23.5</v>
      </c>
      <c r="W349">
        <v>62.38</v>
      </c>
      <c r="X349">
        <v>71.22</v>
      </c>
    </row>
    <row r="350" spans="1:24" x14ac:dyDescent="0.35">
      <c r="A350" t="s">
        <v>698</v>
      </c>
      <c r="B350" t="s">
        <v>738</v>
      </c>
      <c r="C350" t="s">
        <v>32</v>
      </c>
      <c r="D350" t="s">
        <v>87</v>
      </c>
      <c r="E350">
        <v>25</v>
      </c>
      <c r="F350">
        <v>70.099999999999994</v>
      </c>
      <c r="G350">
        <v>76.17</v>
      </c>
      <c r="H350">
        <f t="shared" si="5"/>
        <v>0.92030983326769056</v>
      </c>
      <c r="I350">
        <v>24.5</v>
      </c>
      <c r="J350">
        <v>66.650000000000006</v>
      </c>
      <c r="K350">
        <v>74.930000000000007</v>
      </c>
      <c r="O350" t="s">
        <v>698</v>
      </c>
      <c r="P350" t="s">
        <v>837</v>
      </c>
      <c r="Q350" t="s">
        <v>32</v>
      </c>
      <c r="R350" t="s">
        <v>222</v>
      </c>
      <c r="S350">
        <v>24</v>
      </c>
      <c r="T350">
        <v>156.55000000000001</v>
      </c>
      <c r="U350">
        <v>73.7</v>
      </c>
      <c r="V350">
        <v>22.5</v>
      </c>
      <c r="W350">
        <v>68.489999999999995</v>
      </c>
      <c r="X350">
        <v>72.459999999999994</v>
      </c>
    </row>
    <row r="351" spans="1:24" x14ac:dyDescent="0.35">
      <c r="A351" t="s">
        <v>699</v>
      </c>
      <c r="B351" t="s">
        <v>738</v>
      </c>
      <c r="C351" t="s">
        <v>32</v>
      </c>
      <c r="D351" t="s">
        <v>87</v>
      </c>
      <c r="E351">
        <v>24</v>
      </c>
      <c r="F351">
        <v>100.09</v>
      </c>
      <c r="G351">
        <v>73.7</v>
      </c>
      <c r="H351">
        <f t="shared" si="5"/>
        <v>1.3580732700135685</v>
      </c>
      <c r="I351">
        <v>23</v>
      </c>
      <c r="J351">
        <v>57.57</v>
      </c>
      <c r="K351">
        <v>71.22</v>
      </c>
      <c r="O351" t="s">
        <v>699</v>
      </c>
      <c r="P351" t="s">
        <v>837</v>
      </c>
      <c r="Q351" t="s">
        <v>32</v>
      </c>
      <c r="R351" t="s">
        <v>222</v>
      </c>
      <c r="S351">
        <v>24</v>
      </c>
      <c r="T351">
        <v>100.46</v>
      </c>
      <c r="U351">
        <v>73.7</v>
      </c>
      <c r="V351">
        <v>23</v>
      </c>
      <c r="W351">
        <v>83.32</v>
      </c>
      <c r="X351">
        <v>78.63</v>
      </c>
    </row>
    <row r="352" spans="1:24" x14ac:dyDescent="0.35">
      <c r="A352" t="s">
        <v>700</v>
      </c>
      <c r="B352" t="s">
        <v>738</v>
      </c>
      <c r="C352" t="s">
        <v>32</v>
      </c>
      <c r="D352" t="s">
        <v>87</v>
      </c>
      <c r="E352">
        <v>23.5</v>
      </c>
      <c r="F352">
        <v>75.52</v>
      </c>
      <c r="G352">
        <v>72.459999999999994</v>
      </c>
      <c r="H352">
        <f t="shared" si="5"/>
        <v>1.0422301959701905</v>
      </c>
      <c r="I352">
        <v>23</v>
      </c>
      <c r="J352">
        <v>59.06</v>
      </c>
      <c r="K352">
        <v>71.22</v>
      </c>
      <c r="O352" t="s">
        <v>700</v>
      </c>
      <c r="P352" t="s">
        <v>837</v>
      </c>
      <c r="Q352" t="s">
        <v>32</v>
      </c>
      <c r="R352" t="s">
        <v>222</v>
      </c>
      <c r="S352">
        <v>24</v>
      </c>
      <c r="T352">
        <v>142.41999999999999</v>
      </c>
      <c r="U352">
        <v>73.7</v>
      </c>
      <c r="V352">
        <v>23</v>
      </c>
      <c r="W352">
        <v>85.9</v>
      </c>
      <c r="X352">
        <v>81.08</v>
      </c>
    </row>
    <row r="353" spans="1:24" x14ac:dyDescent="0.35">
      <c r="A353" t="s">
        <v>701</v>
      </c>
      <c r="B353" t="s">
        <v>738</v>
      </c>
      <c r="C353" t="s">
        <v>32</v>
      </c>
      <c r="D353" t="s">
        <v>87</v>
      </c>
      <c r="E353">
        <v>24</v>
      </c>
      <c r="F353">
        <v>109.28</v>
      </c>
      <c r="G353">
        <v>73.7</v>
      </c>
      <c r="H353">
        <f t="shared" si="5"/>
        <v>1.4827679782903662</v>
      </c>
      <c r="I353">
        <v>23</v>
      </c>
      <c r="J353">
        <v>61.7</v>
      </c>
      <c r="K353">
        <v>71.22</v>
      </c>
      <c r="O353" t="s">
        <v>701</v>
      </c>
      <c r="P353" t="s">
        <v>837</v>
      </c>
      <c r="Q353" t="s">
        <v>32</v>
      </c>
      <c r="R353" t="s">
        <v>222</v>
      </c>
      <c r="S353">
        <v>24</v>
      </c>
      <c r="T353">
        <v>112.13</v>
      </c>
      <c r="U353">
        <v>73.7</v>
      </c>
      <c r="V353">
        <v>23</v>
      </c>
      <c r="W353">
        <v>53.12</v>
      </c>
      <c r="X353">
        <v>72.459999999999994</v>
      </c>
    </row>
    <row r="354" spans="1:24" x14ac:dyDescent="0.35">
      <c r="A354" t="s">
        <v>703</v>
      </c>
      <c r="B354" t="s">
        <v>738</v>
      </c>
      <c r="C354" t="s">
        <v>32</v>
      </c>
      <c r="D354" t="s">
        <v>87</v>
      </c>
      <c r="E354">
        <v>22.5</v>
      </c>
      <c r="F354">
        <v>66.19</v>
      </c>
      <c r="G354">
        <v>69.97</v>
      </c>
      <c r="H354">
        <f t="shared" si="5"/>
        <v>0.94597684722023723</v>
      </c>
      <c r="I354">
        <v>22</v>
      </c>
      <c r="J354">
        <v>54.04</v>
      </c>
      <c r="K354">
        <v>68.72</v>
      </c>
      <c r="O354" t="s">
        <v>703</v>
      </c>
      <c r="P354" t="s">
        <v>837</v>
      </c>
      <c r="Q354" t="s">
        <v>32</v>
      </c>
      <c r="R354" t="s">
        <v>222</v>
      </c>
      <c r="S354">
        <v>24</v>
      </c>
      <c r="T354">
        <v>94.21</v>
      </c>
      <c r="U354">
        <v>73.7</v>
      </c>
      <c r="V354">
        <v>23</v>
      </c>
      <c r="W354">
        <v>0</v>
      </c>
      <c r="X354">
        <v>0</v>
      </c>
    </row>
    <row r="355" spans="1:24" x14ac:dyDescent="0.35">
      <c r="A355" t="s">
        <v>704</v>
      </c>
      <c r="B355" t="s">
        <v>738</v>
      </c>
      <c r="C355" t="s">
        <v>32</v>
      </c>
      <c r="D355" t="s">
        <v>87</v>
      </c>
      <c r="E355">
        <v>23.5</v>
      </c>
      <c r="F355">
        <v>87.8</v>
      </c>
      <c r="G355">
        <v>72.459999999999994</v>
      </c>
      <c r="H355">
        <f t="shared" si="5"/>
        <v>1.2117030085564451</v>
      </c>
      <c r="I355">
        <v>22.5</v>
      </c>
      <c r="J355">
        <v>44.01</v>
      </c>
      <c r="K355">
        <v>69.97</v>
      </c>
      <c r="O355" t="s">
        <v>704</v>
      </c>
      <c r="P355" t="s">
        <v>837</v>
      </c>
      <c r="Q355" t="s">
        <v>32</v>
      </c>
      <c r="R355" t="s">
        <v>222</v>
      </c>
      <c r="S355">
        <v>24</v>
      </c>
      <c r="T355">
        <v>165.17</v>
      </c>
      <c r="U355">
        <v>73.7</v>
      </c>
      <c r="V355">
        <v>16</v>
      </c>
      <c r="W355">
        <v>52.92</v>
      </c>
      <c r="X355">
        <v>71.22</v>
      </c>
    </row>
    <row r="356" spans="1:24" x14ac:dyDescent="0.35">
      <c r="A356" t="s">
        <v>705</v>
      </c>
      <c r="B356" t="s">
        <v>737</v>
      </c>
      <c r="C356" t="s">
        <v>13</v>
      </c>
      <c r="D356" t="s">
        <v>14</v>
      </c>
      <c r="E356">
        <v>23.5</v>
      </c>
      <c r="F356">
        <v>86.77</v>
      </c>
      <c r="G356">
        <v>72.459999999999994</v>
      </c>
      <c r="H356">
        <f t="shared" si="5"/>
        <v>1.1974882693900084</v>
      </c>
      <c r="I356">
        <v>21.5</v>
      </c>
      <c r="J356">
        <v>71.209999999999994</v>
      </c>
      <c r="K356">
        <v>67.47</v>
      </c>
      <c r="O356" t="s">
        <v>705</v>
      </c>
      <c r="P356" t="s">
        <v>838</v>
      </c>
      <c r="Q356" t="s">
        <v>13</v>
      </c>
      <c r="R356" t="s">
        <v>221</v>
      </c>
      <c r="S356">
        <v>24.5</v>
      </c>
      <c r="T356">
        <v>77.23</v>
      </c>
      <c r="U356">
        <v>74.930000000000007</v>
      </c>
      <c r="V356">
        <v>24</v>
      </c>
      <c r="W356">
        <v>60.48</v>
      </c>
      <c r="X356">
        <v>71.22</v>
      </c>
    </row>
    <row r="357" spans="1:24" x14ac:dyDescent="0.35">
      <c r="A357" t="s">
        <v>707</v>
      </c>
      <c r="B357" t="s">
        <v>737</v>
      </c>
      <c r="C357" t="s">
        <v>13</v>
      </c>
      <c r="D357" t="s">
        <v>14</v>
      </c>
      <c r="E357">
        <v>21</v>
      </c>
      <c r="F357">
        <v>60.77</v>
      </c>
      <c r="G357">
        <v>66.22</v>
      </c>
      <c r="H357">
        <f t="shared" si="5"/>
        <v>0.91769858048927822</v>
      </c>
      <c r="I357">
        <v>20.5</v>
      </c>
      <c r="J357">
        <v>53.75</v>
      </c>
      <c r="K357">
        <v>64.97</v>
      </c>
      <c r="O357" t="s">
        <v>707</v>
      </c>
      <c r="P357" t="s">
        <v>838</v>
      </c>
      <c r="Q357" t="s">
        <v>13</v>
      </c>
      <c r="R357" t="s">
        <v>221</v>
      </c>
      <c r="S357">
        <v>25</v>
      </c>
      <c r="T357">
        <v>104.55</v>
      </c>
      <c r="U357">
        <v>76.17</v>
      </c>
      <c r="V357">
        <v>23</v>
      </c>
      <c r="W357">
        <v>51.53</v>
      </c>
      <c r="X357">
        <v>72.459999999999994</v>
      </c>
    </row>
    <row r="358" spans="1:24" x14ac:dyDescent="0.35">
      <c r="A358" t="s">
        <v>708</v>
      </c>
      <c r="B358" t="s">
        <v>737</v>
      </c>
      <c r="C358" t="s">
        <v>13</v>
      </c>
      <c r="D358" t="s">
        <v>14</v>
      </c>
      <c r="E358">
        <v>24</v>
      </c>
      <c r="F358">
        <v>109.65</v>
      </c>
      <c r="G358">
        <v>73.7</v>
      </c>
      <c r="H358">
        <f t="shared" si="5"/>
        <v>1.4877883310719131</v>
      </c>
      <c r="I358">
        <v>22.5</v>
      </c>
      <c r="J358">
        <v>68.459999999999994</v>
      </c>
      <c r="K358">
        <v>69.97</v>
      </c>
      <c r="O358" t="s">
        <v>708</v>
      </c>
      <c r="P358" t="s">
        <v>838</v>
      </c>
      <c r="Q358" t="s">
        <v>13</v>
      </c>
      <c r="R358" t="s">
        <v>221</v>
      </c>
      <c r="S358">
        <v>24.5</v>
      </c>
      <c r="T358">
        <v>115.59</v>
      </c>
      <c r="U358">
        <v>74.930000000000007</v>
      </c>
      <c r="V358">
        <v>22.5</v>
      </c>
      <c r="W358">
        <v>108.87</v>
      </c>
      <c r="X358">
        <v>100.44</v>
      </c>
    </row>
    <row r="359" spans="1:24" x14ac:dyDescent="0.35">
      <c r="A359" t="s">
        <v>710</v>
      </c>
      <c r="B359" t="s">
        <v>737</v>
      </c>
      <c r="C359" t="s">
        <v>13</v>
      </c>
      <c r="D359" t="s">
        <v>14</v>
      </c>
      <c r="E359">
        <v>24</v>
      </c>
      <c r="F359">
        <v>93.85</v>
      </c>
      <c r="G359">
        <v>73.7</v>
      </c>
      <c r="H359">
        <f t="shared" si="5"/>
        <v>1.2734056987788329</v>
      </c>
      <c r="I359">
        <v>23.5</v>
      </c>
      <c r="J359">
        <v>70.180000000000007</v>
      </c>
      <c r="K359">
        <v>72.459999999999994</v>
      </c>
      <c r="O359" t="s">
        <v>710</v>
      </c>
      <c r="P359" t="s">
        <v>838</v>
      </c>
      <c r="Q359" t="s">
        <v>13</v>
      </c>
      <c r="R359" t="s">
        <v>221</v>
      </c>
      <c r="S359">
        <v>24</v>
      </c>
      <c r="T359">
        <v>107.85</v>
      </c>
      <c r="U359">
        <v>73.7</v>
      </c>
      <c r="V359">
        <v>23</v>
      </c>
      <c r="W359">
        <v>56.6</v>
      </c>
      <c r="X359">
        <v>72.459999999999994</v>
      </c>
    </row>
    <row r="360" spans="1:24" x14ac:dyDescent="0.35">
      <c r="A360" t="s">
        <v>711</v>
      </c>
      <c r="B360" t="s">
        <v>737</v>
      </c>
      <c r="C360" t="s">
        <v>13</v>
      </c>
      <c r="D360" t="s">
        <v>14</v>
      </c>
      <c r="E360">
        <v>26.5</v>
      </c>
      <c r="F360">
        <v>70.23</v>
      </c>
      <c r="G360">
        <v>79.86</v>
      </c>
      <c r="H360">
        <f t="shared" si="5"/>
        <v>0.87941397445529679</v>
      </c>
      <c r="I360">
        <v>26</v>
      </c>
      <c r="J360">
        <v>58.36</v>
      </c>
      <c r="K360">
        <v>78.63</v>
      </c>
      <c r="O360" t="s">
        <v>711</v>
      </c>
      <c r="P360" t="s">
        <v>838</v>
      </c>
      <c r="Q360" t="s">
        <v>13</v>
      </c>
      <c r="R360" t="s">
        <v>221</v>
      </c>
      <c r="S360">
        <v>24</v>
      </c>
      <c r="T360">
        <v>95.92</v>
      </c>
      <c r="U360">
        <v>73.7</v>
      </c>
      <c r="V360">
        <v>23.5</v>
      </c>
      <c r="W360">
        <v>55.12</v>
      </c>
      <c r="X360">
        <v>69.97</v>
      </c>
    </row>
    <row r="361" spans="1:24" x14ac:dyDescent="0.35">
      <c r="A361" t="s">
        <v>712</v>
      </c>
      <c r="B361" t="s">
        <v>737</v>
      </c>
      <c r="C361" t="s">
        <v>13</v>
      </c>
      <c r="D361" t="s">
        <v>14</v>
      </c>
      <c r="E361">
        <v>25</v>
      </c>
      <c r="F361">
        <v>122.36</v>
      </c>
      <c r="G361">
        <v>76.17</v>
      </c>
      <c r="H361">
        <f t="shared" si="5"/>
        <v>1.6064067218064855</v>
      </c>
      <c r="I361">
        <v>23.5</v>
      </c>
      <c r="J361">
        <v>64.709999999999994</v>
      </c>
      <c r="K361">
        <v>72.459999999999994</v>
      </c>
      <c r="O361" t="s">
        <v>712</v>
      </c>
      <c r="P361" t="s">
        <v>838</v>
      </c>
      <c r="Q361" t="s">
        <v>13</v>
      </c>
      <c r="R361" t="s">
        <v>221</v>
      </c>
      <c r="S361">
        <v>24</v>
      </c>
      <c r="T361">
        <v>137.68</v>
      </c>
      <c r="U361">
        <v>73.7</v>
      </c>
      <c r="V361">
        <v>23</v>
      </c>
      <c r="W361">
        <v>0</v>
      </c>
      <c r="X361">
        <v>0</v>
      </c>
    </row>
    <row r="362" spans="1:24" x14ac:dyDescent="0.35">
      <c r="A362" t="s">
        <v>713</v>
      </c>
      <c r="B362" t="s">
        <v>737</v>
      </c>
      <c r="C362" t="s">
        <v>13</v>
      </c>
      <c r="D362" t="s">
        <v>14</v>
      </c>
      <c r="E362">
        <v>23.5</v>
      </c>
      <c r="F362">
        <v>108.6</v>
      </c>
      <c r="G362">
        <v>72.459999999999994</v>
      </c>
      <c r="H362">
        <f t="shared" si="5"/>
        <v>1.4987579354126415</v>
      </c>
      <c r="I362">
        <v>21.5</v>
      </c>
      <c r="J362">
        <v>51.39</v>
      </c>
      <c r="K362">
        <v>67.47</v>
      </c>
      <c r="O362" t="s">
        <v>713</v>
      </c>
      <c r="P362" t="s">
        <v>838</v>
      </c>
      <c r="Q362" t="s">
        <v>13</v>
      </c>
      <c r="R362" t="s">
        <v>221</v>
      </c>
      <c r="S362">
        <v>24</v>
      </c>
      <c r="T362">
        <v>103.27</v>
      </c>
      <c r="U362">
        <v>73.7</v>
      </c>
      <c r="V362">
        <v>23.5</v>
      </c>
      <c r="W362">
        <v>64.930000000000007</v>
      </c>
      <c r="X362">
        <v>71.22</v>
      </c>
    </row>
    <row r="363" spans="1:24" x14ac:dyDescent="0.35">
      <c r="A363" t="s">
        <v>714</v>
      </c>
      <c r="B363" t="s">
        <v>737</v>
      </c>
      <c r="C363" t="s">
        <v>13</v>
      </c>
      <c r="D363" t="s">
        <v>14</v>
      </c>
      <c r="E363">
        <v>23.5</v>
      </c>
      <c r="F363">
        <v>78.91</v>
      </c>
      <c r="G363">
        <v>72.459999999999994</v>
      </c>
      <c r="H363">
        <f t="shared" si="5"/>
        <v>1.0890146287606957</v>
      </c>
      <c r="I363">
        <v>25</v>
      </c>
      <c r="J363">
        <v>76.260000000000005</v>
      </c>
      <c r="K363">
        <v>76.17</v>
      </c>
      <c r="O363" t="s">
        <v>714</v>
      </c>
      <c r="P363" t="s">
        <v>838</v>
      </c>
      <c r="Q363" t="s">
        <v>13</v>
      </c>
      <c r="R363" t="s">
        <v>221</v>
      </c>
      <c r="S363">
        <v>24.5</v>
      </c>
      <c r="T363">
        <v>105.51</v>
      </c>
      <c r="U363">
        <v>74.930000000000007</v>
      </c>
      <c r="V363">
        <v>23.5</v>
      </c>
      <c r="W363">
        <v>41.22</v>
      </c>
      <c r="X363">
        <v>71.22</v>
      </c>
    </row>
    <row r="364" spans="1:24" x14ac:dyDescent="0.35">
      <c r="A364" t="s">
        <v>715</v>
      </c>
      <c r="B364" t="s">
        <v>737</v>
      </c>
      <c r="C364" t="s">
        <v>13</v>
      </c>
      <c r="D364" t="s">
        <v>14</v>
      </c>
      <c r="E364">
        <v>23.5</v>
      </c>
      <c r="F364">
        <v>64.45</v>
      </c>
      <c r="G364">
        <v>72.459999999999994</v>
      </c>
      <c r="H364">
        <f t="shared" si="5"/>
        <v>0.8894562517250898</v>
      </c>
      <c r="I364">
        <v>23</v>
      </c>
      <c r="J364">
        <v>55.72</v>
      </c>
      <c r="K364">
        <v>71.22</v>
      </c>
      <c r="O364" t="s">
        <v>715</v>
      </c>
      <c r="P364" t="s">
        <v>838</v>
      </c>
      <c r="Q364" t="s">
        <v>13</v>
      </c>
      <c r="R364" t="s">
        <v>221</v>
      </c>
      <c r="S364">
        <v>24</v>
      </c>
      <c r="T364">
        <v>94.55</v>
      </c>
      <c r="U364">
        <v>73.7</v>
      </c>
      <c r="V364">
        <v>23.5</v>
      </c>
      <c r="W364">
        <v>60.74</v>
      </c>
      <c r="X364">
        <v>71.22</v>
      </c>
    </row>
    <row r="365" spans="1:24" x14ac:dyDescent="0.35">
      <c r="A365" t="s">
        <v>717</v>
      </c>
      <c r="B365" t="s">
        <v>737</v>
      </c>
      <c r="C365" t="s">
        <v>13</v>
      </c>
      <c r="D365" t="s">
        <v>14</v>
      </c>
      <c r="E365">
        <v>24</v>
      </c>
      <c r="F365">
        <v>87.83</v>
      </c>
      <c r="G365">
        <v>73.7</v>
      </c>
      <c r="H365">
        <f t="shared" si="5"/>
        <v>1.1917232021709634</v>
      </c>
      <c r="I365">
        <v>22</v>
      </c>
      <c r="J365">
        <v>50.13</v>
      </c>
      <c r="K365">
        <v>68.72</v>
      </c>
      <c r="O365" t="s">
        <v>717</v>
      </c>
      <c r="P365" t="s">
        <v>838</v>
      </c>
      <c r="Q365" t="s">
        <v>13</v>
      </c>
      <c r="R365" t="s">
        <v>221</v>
      </c>
      <c r="S365">
        <v>24</v>
      </c>
      <c r="T365">
        <v>131.86000000000001</v>
      </c>
      <c r="U365">
        <v>73.7</v>
      </c>
      <c r="V365">
        <v>23</v>
      </c>
      <c r="W365">
        <v>59.99</v>
      </c>
      <c r="X365">
        <v>98.04</v>
      </c>
    </row>
    <row r="366" spans="1:24" x14ac:dyDescent="0.35">
      <c r="A366" t="s">
        <v>719</v>
      </c>
      <c r="B366" t="s">
        <v>737</v>
      </c>
      <c r="C366" t="s">
        <v>13</v>
      </c>
      <c r="D366" t="s">
        <v>14</v>
      </c>
      <c r="E366">
        <v>23.5</v>
      </c>
      <c r="F366">
        <v>116.94</v>
      </c>
      <c r="G366">
        <v>72.459999999999994</v>
      </c>
      <c r="H366">
        <f t="shared" si="5"/>
        <v>1.6138559205078664</v>
      </c>
      <c r="I366">
        <v>22</v>
      </c>
      <c r="J366">
        <v>57.09</v>
      </c>
      <c r="K366">
        <v>68.72</v>
      </c>
      <c r="O366" t="s">
        <v>719</v>
      </c>
      <c r="P366" t="s">
        <v>838</v>
      </c>
      <c r="Q366" t="s">
        <v>13</v>
      </c>
      <c r="R366" t="s">
        <v>221</v>
      </c>
      <c r="S366">
        <v>25</v>
      </c>
      <c r="T366">
        <v>99.26</v>
      </c>
      <c r="U366">
        <v>76.17</v>
      </c>
      <c r="V366">
        <v>23.5</v>
      </c>
      <c r="W366">
        <v>57.05</v>
      </c>
      <c r="X366">
        <v>72.459999999999994</v>
      </c>
    </row>
    <row r="367" spans="1:24" x14ac:dyDescent="0.35">
      <c r="A367" t="s">
        <v>720</v>
      </c>
      <c r="B367" t="s">
        <v>737</v>
      </c>
      <c r="C367" t="s">
        <v>13</v>
      </c>
      <c r="D367" t="s">
        <v>14</v>
      </c>
      <c r="E367">
        <v>23.5</v>
      </c>
      <c r="F367">
        <v>145.12</v>
      </c>
      <c r="G367">
        <v>72.459999999999994</v>
      </c>
      <c r="H367">
        <f t="shared" si="5"/>
        <v>2.0027601435274636</v>
      </c>
      <c r="I367">
        <v>22</v>
      </c>
      <c r="J367">
        <v>64</v>
      </c>
      <c r="K367">
        <v>68.72</v>
      </c>
      <c r="O367" t="s">
        <v>720</v>
      </c>
      <c r="P367" t="s">
        <v>838</v>
      </c>
      <c r="Q367" t="s">
        <v>13</v>
      </c>
      <c r="R367" t="s">
        <v>221</v>
      </c>
      <c r="S367">
        <v>24</v>
      </c>
      <c r="T367">
        <v>134.16999999999999</v>
      </c>
      <c r="U367">
        <v>73.7</v>
      </c>
      <c r="V367">
        <v>22.5</v>
      </c>
      <c r="W367">
        <v>61.53</v>
      </c>
      <c r="X367">
        <v>71.22</v>
      </c>
    </row>
    <row r="368" spans="1:24" x14ac:dyDescent="0.35">
      <c r="A368" t="s">
        <v>721</v>
      </c>
      <c r="B368" t="s">
        <v>738</v>
      </c>
      <c r="C368" t="s">
        <v>32</v>
      </c>
      <c r="D368" t="s">
        <v>14</v>
      </c>
      <c r="E368">
        <v>23.5</v>
      </c>
      <c r="F368">
        <v>47.81</v>
      </c>
      <c r="G368">
        <v>72.459999999999994</v>
      </c>
      <c r="H368">
        <f t="shared" si="5"/>
        <v>0.65981231024013254</v>
      </c>
      <c r="I368">
        <v>23</v>
      </c>
      <c r="J368">
        <v>32.28</v>
      </c>
      <c r="K368">
        <v>71.22</v>
      </c>
      <c r="O368" t="s">
        <v>721</v>
      </c>
      <c r="P368" t="s">
        <v>837</v>
      </c>
      <c r="Q368" t="s">
        <v>32</v>
      </c>
      <c r="R368" t="s">
        <v>221</v>
      </c>
      <c r="S368">
        <v>24</v>
      </c>
      <c r="T368">
        <v>132.21</v>
      </c>
      <c r="U368">
        <v>73.7</v>
      </c>
      <c r="V368">
        <v>21.5</v>
      </c>
      <c r="W368">
        <v>67.91</v>
      </c>
      <c r="X368">
        <v>73.7</v>
      </c>
    </row>
    <row r="369" spans="1:24" x14ac:dyDescent="0.35">
      <c r="A369" t="s">
        <v>722</v>
      </c>
      <c r="B369" t="s">
        <v>738</v>
      </c>
      <c r="C369" t="s">
        <v>32</v>
      </c>
      <c r="D369" t="s">
        <v>14</v>
      </c>
      <c r="E369">
        <v>25.5</v>
      </c>
      <c r="F369">
        <v>79.61</v>
      </c>
      <c r="G369">
        <v>77.400000000000006</v>
      </c>
      <c r="H369">
        <f t="shared" si="5"/>
        <v>1.0285529715762274</v>
      </c>
      <c r="I369">
        <v>24</v>
      </c>
      <c r="J369">
        <v>75.040000000000006</v>
      </c>
      <c r="K369">
        <v>73.7</v>
      </c>
      <c r="O369" t="s">
        <v>722</v>
      </c>
      <c r="P369" t="s">
        <v>837</v>
      </c>
      <c r="Q369" t="s">
        <v>32</v>
      </c>
      <c r="R369" t="s">
        <v>221</v>
      </c>
      <c r="S369">
        <v>24</v>
      </c>
      <c r="T369">
        <v>97.48</v>
      </c>
      <c r="U369">
        <v>73.7</v>
      </c>
      <c r="V369">
        <v>27</v>
      </c>
      <c r="W369">
        <v>55.14</v>
      </c>
      <c r="X369">
        <v>76.17</v>
      </c>
    </row>
    <row r="370" spans="1:24" x14ac:dyDescent="0.35">
      <c r="A370" t="s">
        <v>723</v>
      </c>
      <c r="B370" t="s">
        <v>738</v>
      </c>
      <c r="C370" t="s">
        <v>32</v>
      </c>
      <c r="D370" t="s">
        <v>14</v>
      </c>
      <c r="E370">
        <v>24</v>
      </c>
      <c r="F370">
        <v>90.81</v>
      </c>
      <c r="G370">
        <v>73.7</v>
      </c>
      <c r="H370">
        <f t="shared" si="5"/>
        <v>1.2321573948439619</v>
      </c>
      <c r="I370">
        <v>20</v>
      </c>
      <c r="J370">
        <v>65.73</v>
      </c>
      <c r="K370">
        <v>63.71</v>
      </c>
      <c r="O370" t="s">
        <v>723</v>
      </c>
      <c r="P370" t="s">
        <v>837</v>
      </c>
      <c r="Q370" t="s">
        <v>32</v>
      </c>
      <c r="R370" t="s">
        <v>221</v>
      </c>
      <c r="S370">
        <v>24</v>
      </c>
      <c r="T370">
        <v>128.05000000000001</v>
      </c>
      <c r="U370">
        <v>73.7</v>
      </c>
      <c r="V370">
        <v>22.5</v>
      </c>
      <c r="W370">
        <v>51.97</v>
      </c>
      <c r="X370">
        <v>71.22</v>
      </c>
    </row>
    <row r="371" spans="1:24" x14ac:dyDescent="0.35">
      <c r="A371" t="s">
        <v>724</v>
      </c>
      <c r="B371" t="s">
        <v>738</v>
      </c>
      <c r="C371" t="s">
        <v>32</v>
      </c>
      <c r="D371" t="s">
        <v>14</v>
      </c>
      <c r="E371">
        <v>24</v>
      </c>
      <c r="F371">
        <v>93.48</v>
      </c>
      <c r="G371">
        <v>73.7</v>
      </c>
      <c r="H371">
        <f t="shared" si="5"/>
        <v>1.2683853459972863</v>
      </c>
      <c r="I371">
        <v>22</v>
      </c>
      <c r="J371">
        <v>45.91</v>
      </c>
      <c r="K371">
        <v>68.72</v>
      </c>
      <c r="O371" t="s">
        <v>724</v>
      </c>
      <c r="P371" t="s">
        <v>837</v>
      </c>
      <c r="Q371" t="s">
        <v>32</v>
      </c>
      <c r="R371" t="s">
        <v>221</v>
      </c>
      <c r="S371">
        <v>24</v>
      </c>
      <c r="T371">
        <v>145.43</v>
      </c>
      <c r="U371">
        <v>73.7</v>
      </c>
      <c r="V371">
        <v>22.5</v>
      </c>
      <c r="W371">
        <v>50.29</v>
      </c>
      <c r="X371">
        <v>69.97</v>
      </c>
    </row>
    <row r="372" spans="1:24" x14ac:dyDescent="0.35">
      <c r="A372" t="s">
        <v>725</v>
      </c>
      <c r="B372" t="s">
        <v>738</v>
      </c>
      <c r="C372" t="s">
        <v>32</v>
      </c>
      <c r="D372" t="s">
        <v>14</v>
      </c>
      <c r="E372">
        <v>24.5</v>
      </c>
      <c r="F372">
        <v>97.7</v>
      </c>
      <c r="G372">
        <v>74.930000000000007</v>
      </c>
      <c r="H372">
        <f t="shared" si="5"/>
        <v>1.3038836247164018</v>
      </c>
      <c r="I372">
        <v>22.5</v>
      </c>
      <c r="J372">
        <v>51.72</v>
      </c>
      <c r="K372">
        <v>69.97</v>
      </c>
      <c r="O372" t="s">
        <v>725</v>
      </c>
      <c r="P372" t="s">
        <v>837</v>
      </c>
      <c r="Q372" t="s">
        <v>32</v>
      </c>
      <c r="R372" t="s">
        <v>221</v>
      </c>
      <c r="S372">
        <v>24</v>
      </c>
      <c r="T372">
        <v>193.19</v>
      </c>
      <c r="U372">
        <v>73.7</v>
      </c>
      <c r="V372">
        <v>22</v>
      </c>
      <c r="W372">
        <v>58.7</v>
      </c>
      <c r="X372">
        <v>71.22</v>
      </c>
    </row>
    <row r="373" spans="1:24" x14ac:dyDescent="0.35">
      <c r="A373" t="s">
        <v>726</v>
      </c>
      <c r="B373" t="s">
        <v>738</v>
      </c>
      <c r="C373" t="s">
        <v>32</v>
      </c>
      <c r="D373" t="s">
        <v>14</v>
      </c>
      <c r="E373">
        <v>25</v>
      </c>
      <c r="F373">
        <v>86.66</v>
      </c>
      <c r="G373">
        <v>76.17</v>
      </c>
      <c r="H373">
        <f t="shared" si="5"/>
        <v>1.1377182617828541</v>
      </c>
      <c r="I373">
        <v>27.5</v>
      </c>
      <c r="J373">
        <v>82.68</v>
      </c>
      <c r="K373">
        <v>82.3</v>
      </c>
      <c r="O373" t="s">
        <v>726</v>
      </c>
      <c r="P373" t="s">
        <v>837</v>
      </c>
      <c r="Q373" t="s">
        <v>32</v>
      </c>
      <c r="R373" t="s">
        <v>221</v>
      </c>
      <c r="S373">
        <v>25</v>
      </c>
      <c r="T373">
        <v>78.41</v>
      </c>
      <c r="U373">
        <v>76.17</v>
      </c>
      <c r="V373">
        <v>24.5</v>
      </c>
      <c r="W373">
        <v>63.49</v>
      </c>
      <c r="X373">
        <v>71.22</v>
      </c>
    </row>
    <row r="374" spans="1:24" x14ac:dyDescent="0.35">
      <c r="A374" t="s">
        <v>727</v>
      </c>
      <c r="B374" t="s">
        <v>738</v>
      </c>
      <c r="C374" t="s">
        <v>32</v>
      </c>
      <c r="D374" t="s">
        <v>14</v>
      </c>
      <c r="E374">
        <v>24.5</v>
      </c>
      <c r="F374">
        <v>87.69</v>
      </c>
      <c r="G374">
        <v>74.930000000000007</v>
      </c>
      <c r="H374">
        <f t="shared" si="5"/>
        <v>1.1702922727879352</v>
      </c>
      <c r="I374">
        <v>23.5</v>
      </c>
      <c r="J374">
        <v>64.5</v>
      </c>
      <c r="K374">
        <v>72.459999999999994</v>
      </c>
      <c r="O374" t="s">
        <v>727</v>
      </c>
      <c r="P374" t="s">
        <v>837</v>
      </c>
      <c r="Q374" t="s">
        <v>32</v>
      </c>
      <c r="R374" t="s">
        <v>221</v>
      </c>
      <c r="S374">
        <v>24</v>
      </c>
      <c r="T374">
        <v>117.44</v>
      </c>
      <c r="U374">
        <v>73.7</v>
      </c>
      <c r="V374">
        <v>22.5</v>
      </c>
      <c r="W374">
        <v>57.74</v>
      </c>
      <c r="X374">
        <v>72.459999999999994</v>
      </c>
    </row>
    <row r="375" spans="1:24" x14ac:dyDescent="0.35">
      <c r="A375" t="s">
        <v>728</v>
      </c>
      <c r="B375" t="s">
        <v>738</v>
      </c>
      <c r="C375" t="s">
        <v>32</v>
      </c>
      <c r="D375" t="s">
        <v>14</v>
      </c>
      <c r="E375">
        <v>17.5</v>
      </c>
      <c r="F375">
        <v>34.01</v>
      </c>
      <c r="G375">
        <v>57.36</v>
      </c>
      <c r="H375">
        <f t="shared" si="5"/>
        <v>0.59292189679218965</v>
      </c>
      <c r="I375">
        <v>17</v>
      </c>
      <c r="J375">
        <v>14.22</v>
      </c>
      <c r="K375">
        <v>56.08</v>
      </c>
      <c r="O375" t="s">
        <v>728</v>
      </c>
      <c r="P375" t="s">
        <v>837</v>
      </c>
      <c r="Q375" t="s">
        <v>32</v>
      </c>
      <c r="R375" t="s">
        <v>221</v>
      </c>
      <c r="S375">
        <v>24</v>
      </c>
      <c r="T375">
        <v>146.28</v>
      </c>
      <c r="U375">
        <v>73.7</v>
      </c>
      <c r="V375">
        <v>22.5</v>
      </c>
      <c r="W375">
        <v>55.48</v>
      </c>
      <c r="X375">
        <v>71.22</v>
      </c>
    </row>
    <row r="376" spans="1:24" x14ac:dyDescent="0.35">
      <c r="A376" t="s">
        <v>729</v>
      </c>
      <c r="B376" t="s">
        <v>738</v>
      </c>
      <c r="C376" t="s">
        <v>32</v>
      </c>
      <c r="D376" t="s">
        <v>14</v>
      </c>
      <c r="E376">
        <v>24</v>
      </c>
      <c r="F376">
        <v>51.16</v>
      </c>
      <c r="G376">
        <v>73.7</v>
      </c>
      <c r="H376">
        <f t="shared" si="5"/>
        <v>0.6941655359565807</v>
      </c>
      <c r="I376">
        <v>23.5</v>
      </c>
      <c r="J376">
        <v>38.299999999999997</v>
      </c>
      <c r="K376">
        <v>72.459999999999994</v>
      </c>
      <c r="O376" t="s">
        <v>729</v>
      </c>
      <c r="P376" t="s">
        <v>837</v>
      </c>
      <c r="Q376" t="s">
        <v>32</v>
      </c>
      <c r="R376" t="s">
        <v>221</v>
      </c>
      <c r="S376">
        <v>24.5</v>
      </c>
      <c r="T376">
        <v>100.39</v>
      </c>
      <c r="U376">
        <v>74.930000000000007</v>
      </c>
      <c r="V376">
        <v>25.5</v>
      </c>
      <c r="W376">
        <v>66.53</v>
      </c>
      <c r="X376">
        <v>72.459999999999994</v>
      </c>
    </row>
    <row r="377" spans="1:24" x14ac:dyDescent="0.35">
      <c r="A377" t="s">
        <v>730</v>
      </c>
      <c r="B377" t="s">
        <v>738</v>
      </c>
      <c r="C377" t="s">
        <v>32</v>
      </c>
      <c r="D377" t="s">
        <v>14</v>
      </c>
      <c r="E377">
        <v>24.5</v>
      </c>
      <c r="F377">
        <v>88.39</v>
      </c>
      <c r="G377">
        <v>74.930000000000007</v>
      </c>
      <c r="H377">
        <f t="shared" si="5"/>
        <v>1.1796343253703456</v>
      </c>
      <c r="I377">
        <v>24</v>
      </c>
      <c r="J377">
        <v>61.51</v>
      </c>
      <c r="K377">
        <v>73.7</v>
      </c>
      <c r="O377" t="s">
        <v>730</v>
      </c>
      <c r="P377" t="s">
        <v>837</v>
      </c>
      <c r="Q377" t="s">
        <v>32</v>
      </c>
      <c r="R377" t="s">
        <v>221</v>
      </c>
      <c r="S377">
        <v>24</v>
      </c>
      <c r="T377">
        <v>140.94999999999999</v>
      </c>
      <c r="U377">
        <v>73.7</v>
      </c>
      <c r="V377">
        <v>21.5</v>
      </c>
      <c r="W377">
        <v>62</v>
      </c>
      <c r="X377">
        <v>72.459999999999994</v>
      </c>
    </row>
    <row r="378" spans="1:24" x14ac:dyDescent="0.35">
      <c r="A378" t="s">
        <v>731</v>
      </c>
      <c r="B378" t="s">
        <v>738</v>
      </c>
      <c r="C378" t="s">
        <v>32</v>
      </c>
      <c r="D378" t="s">
        <v>14</v>
      </c>
      <c r="E378">
        <v>24</v>
      </c>
      <c r="F378">
        <v>62.38</v>
      </c>
      <c r="G378">
        <v>73.7</v>
      </c>
      <c r="H378">
        <f t="shared" si="5"/>
        <v>0.84640434192672998</v>
      </c>
      <c r="I378">
        <v>23.5</v>
      </c>
      <c r="J378">
        <v>48.16</v>
      </c>
      <c r="K378">
        <v>72.459999999999994</v>
      </c>
      <c r="O378" t="s">
        <v>731</v>
      </c>
      <c r="P378" t="s">
        <v>837</v>
      </c>
      <c r="Q378" t="s">
        <v>32</v>
      </c>
      <c r="R378" t="s">
        <v>221</v>
      </c>
      <c r="S378">
        <v>24</v>
      </c>
      <c r="T378">
        <v>120.68</v>
      </c>
      <c r="U378">
        <v>73.7</v>
      </c>
      <c r="V378">
        <v>22.5</v>
      </c>
      <c r="W378">
        <v>57.74</v>
      </c>
      <c r="X378">
        <v>72.459999999999994</v>
      </c>
    </row>
    <row r="379" spans="1:24" x14ac:dyDescent="0.35">
      <c r="A379" t="s">
        <v>732</v>
      </c>
      <c r="B379" t="s">
        <v>738</v>
      </c>
      <c r="C379" t="s">
        <v>32</v>
      </c>
      <c r="D379" t="s">
        <v>14</v>
      </c>
      <c r="E379">
        <v>23.5</v>
      </c>
      <c r="F379">
        <v>72.8</v>
      </c>
      <c r="G379">
        <v>72.459999999999994</v>
      </c>
      <c r="H379">
        <f t="shared" si="5"/>
        <v>1.0046922439966879</v>
      </c>
      <c r="I379">
        <v>23</v>
      </c>
      <c r="J379">
        <v>43.89</v>
      </c>
      <c r="K379">
        <v>71.22</v>
      </c>
      <c r="O379" t="s">
        <v>732</v>
      </c>
      <c r="P379" t="s">
        <v>837</v>
      </c>
      <c r="Q379" t="s">
        <v>32</v>
      </c>
      <c r="R379" t="s">
        <v>221</v>
      </c>
      <c r="S379">
        <v>24</v>
      </c>
      <c r="T379">
        <v>101.53</v>
      </c>
      <c r="U379">
        <v>73.7</v>
      </c>
      <c r="V379">
        <v>22.5</v>
      </c>
      <c r="W379">
        <v>62.15</v>
      </c>
      <c r="X379">
        <v>74.930000000000007</v>
      </c>
    </row>
    <row r="380" spans="1:24" x14ac:dyDescent="0.35">
      <c r="A380" t="s">
        <v>734</v>
      </c>
      <c r="B380" t="s">
        <v>738</v>
      </c>
      <c r="C380" t="s">
        <v>32</v>
      </c>
      <c r="D380" t="s">
        <v>14</v>
      </c>
      <c r="E380">
        <v>23.5</v>
      </c>
      <c r="F380">
        <v>108.79</v>
      </c>
      <c r="G380">
        <v>72.459999999999994</v>
      </c>
      <c r="H380">
        <f t="shared" si="5"/>
        <v>1.501380071763732</v>
      </c>
      <c r="I380">
        <v>22.5</v>
      </c>
      <c r="J380">
        <v>63.2</v>
      </c>
      <c r="K380">
        <v>69.97</v>
      </c>
      <c r="O380" t="s">
        <v>734</v>
      </c>
      <c r="P380" t="s">
        <v>837</v>
      </c>
      <c r="Q380" t="s">
        <v>32</v>
      </c>
      <c r="R380" t="s">
        <v>221</v>
      </c>
      <c r="S380">
        <v>24</v>
      </c>
      <c r="T380">
        <v>115.02</v>
      </c>
      <c r="U380">
        <v>73.7</v>
      </c>
      <c r="V380">
        <v>26.5</v>
      </c>
      <c r="W380">
        <v>62.11</v>
      </c>
      <c r="X380">
        <v>73.7</v>
      </c>
    </row>
    <row r="381" spans="1:24" x14ac:dyDescent="0.35">
      <c r="A381" t="s">
        <v>735</v>
      </c>
      <c r="B381" t="s">
        <v>738</v>
      </c>
      <c r="C381" t="s">
        <v>32</v>
      </c>
      <c r="D381" t="s">
        <v>14</v>
      </c>
      <c r="E381">
        <v>24.5</v>
      </c>
      <c r="F381">
        <v>111.61</v>
      </c>
      <c r="G381">
        <v>74.930000000000007</v>
      </c>
      <c r="H381">
        <f t="shared" si="5"/>
        <v>1.4895235553182968</v>
      </c>
      <c r="I381">
        <v>22.5</v>
      </c>
      <c r="J381">
        <v>48</v>
      </c>
      <c r="K381">
        <v>69.97</v>
      </c>
      <c r="O381" t="s">
        <v>735</v>
      </c>
      <c r="P381" t="s">
        <v>837</v>
      </c>
      <c r="Q381" t="s">
        <v>32</v>
      </c>
      <c r="R381" t="s">
        <v>221</v>
      </c>
      <c r="S381">
        <v>24</v>
      </c>
      <c r="T381">
        <v>147.07</v>
      </c>
      <c r="U381">
        <v>73.7</v>
      </c>
      <c r="V381">
        <v>22.5</v>
      </c>
      <c r="W381">
        <v>67.239999999999995</v>
      </c>
      <c r="X381">
        <v>72.459999999999994</v>
      </c>
    </row>
    <row r="382" spans="1:24" x14ac:dyDescent="0.35">
      <c r="A382" t="s">
        <v>740</v>
      </c>
      <c r="B382" t="s">
        <v>836</v>
      </c>
      <c r="C382" t="s">
        <v>13</v>
      </c>
      <c r="D382" t="s">
        <v>87</v>
      </c>
      <c r="E382">
        <v>24</v>
      </c>
      <c r="F382">
        <v>137.44</v>
      </c>
      <c r="G382">
        <v>73.7</v>
      </c>
      <c r="H382">
        <f t="shared" si="5"/>
        <v>1.8648575305291721</v>
      </c>
      <c r="I382">
        <v>22.5</v>
      </c>
      <c r="J382">
        <v>48.32</v>
      </c>
      <c r="K382">
        <v>69.97</v>
      </c>
      <c r="O382" t="s">
        <v>740</v>
      </c>
      <c r="P382" t="s">
        <v>836</v>
      </c>
      <c r="Q382" t="s">
        <v>13</v>
      </c>
      <c r="R382" t="s">
        <v>222</v>
      </c>
      <c r="S382">
        <v>24</v>
      </c>
      <c r="T382">
        <v>132.69</v>
      </c>
      <c r="U382">
        <v>73.7</v>
      </c>
      <c r="V382">
        <v>23</v>
      </c>
      <c r="W382">
        <v>54.36</v>
      </c>
      <c r="X382">
        <v>53.5</v>
      </c>
    </row>
    <row r="383" spans="1:24" x14ac:dyDescent="0.35">
      <c r="A383" t="s">
        <v>741</v>
      </c>
      <c r="B383" t="s">
        <v>836</v>
      </c>
      <c r="C383" t="s">
        <v>13</v>
      </c>
      <c r="D383" t="s">
        <v>87</v>
      </c>
      <c r="E383">
        <v>23.5</v>
      </c>
      <c r="F383">
        <v>66.86</v>
      </c>
      <c r="G383">
        <v>72.459999999999994</v>
      </c>
      <c r="H383">
        <f t="shared" si="5"/>
        <v>0.92271598123102405</v>
      </c>
      <c r="I383">
        <v>23</v>
      </c>
      <c r="J383">
        <v>42.1</v>
      </c>
      <c r="K383">
        <v>71.22</v>
      </c>
      <c r="O383" t="s">
        <v>741</v>
      </c>
      <c r="P383" t="s">
        <v>836</v>
      </c>
      <c r="Q383" t="s">
        <v>13</v>
      </c>
      <c r="R383" t="s">
        <v>222</v>
      </c>
      <c r="S383">
        <v>24</v>
      </c>
      <c r="T383">
        <v>130.88999999999999</v>
      </c>
      <c r="U383">
        <v>73.7</v>
      </c>
      <c r="V383">
        <v>23</v>
      </c>
      <c r="W383">
        <v>0</v>
      </c>
      <c r="X383">
        <v>0</v>
      </c>
    </row>
    <row r="384" spans="1:24" x14ac:dyDescent="0.35">
      <c r="A384" t="s">
        <v>742</v>
      </c>
      <c r="B384" t="s">
        <v>836</v>
      </c>
      <c r="C384" t="s">
        <v>13</v>
      </c>
      <c r="D384" t="s">
        <v>87</v>
      </c>
      <c r="E384">
        <v>24.5</v>
      </c>
      <c r="F384">
        <v>91.6</v>
      </c>
      <c r="G384">
        <v>74.930000000000007</v>
      </c>
      <c r="H384">
        <f t="shared" si="5"/>
        <v>1.2224743093553982</v>
      </c>
      <c r="I384">
        <v>23.5</v>
      </c>
      <c r="J384">
        <v>66.34</v>
      </c>
      <c r="K384">
        <v>72.459999999999994</v>
      </c>
      <c r="O384" t="s">
        <v>742</v>
      </c>
      <c r="P384" t="s">
        <v>836</v>
      </c>
      <c r="Q384" t="s">
        <v>13</v>
      </c>
      <c r="R384" t="s">
        <v>222</v>
      </c>
      <c r="S384">
        <v>34.5</v>
      </c>
      <c r="T384">
        <v>99.73</v>
      </c>
      <c r="U384">
        <v>99.24</v>
      </c>
      <c r="V384">
        <v>34</v>
      </c>
      <c r="W384">
        <v>38.65</v>
      </c>
      <c r="X384">
        <v>71.22</v>
      </c>
    </row>
    <row r="385" spans="1:24" x14ac:dyDescent="0.35">
      <c r="A385" t="s">
        <v>743</v>
      </c>
      <c r="B385" t="s">
        <v>836</v>
      </c>
      <c r="C385" t="s">
        <v>13</v>
      </c>
      <c r="D385" t="s">
        <v>87</v>
      </c>
      <c r="E385">
        <v>24</v>
      </c>
      <c r="F385">
        <v>83.41</v>
      </c>
      <c r="G385">
        <v>73.7</v>
      </c>
      <c r="H385">
        <f t="shared" si="5"/>
        <v>1.1317503392130257</v>
      </c>
      <c r="I385">
        <v>23.5</v>
      </c>
      <c r="J385">
        <v>65.12</v>
      </c>
      <c r="K385">
        <v>72.459999999999994</v>
      </c>
      <c r="O385" t="s">
        <v>743</v>
      </c>
      <c r="P385" t="s">
        <v>836</v>
      </c>
      <c r="Q385" t="s">
        <v>13</v>
      </c>
      <c r="R385" t="s">
        <v>222</v>
      </c>
      <c r="S385">
        <v>19.5</v>
      </c>
      <c r="T385">
        <v>56.1</v>
      </c>
      <c r="U385">
        <v>62.44</v>
      </c>
      <c r="V385">
        <v>19</v>
      </c>
      <c r="W385">
        <v>64.06</v>
      </c>
      <c r="X385">
        <v>76.17</v>
      </c>
    </row>
    <row r="386" spans="1:24" x14ac:dyDescent="0.35">
      <c r="A386" t="s">
        <v>744</v>
      </c>
      <c r="B386" t="s">
        <v>836</v>
      </c>
      <c r="C386" t="s">
        <v>13</v>
      </c>
      <c r="D386" t="s">
        <v>87</v>
      </c>
      <c r="E386">
        <v>24.5</v>
      </c>
      <c r="F386">
        <v>76.010000000000005</v>
      </c>
      <c r="G386">
        <v>74.930000000000007</v>
      </c>
      <c r="H386">
        <f t="shared" ref="H386:H449" si="6">F386/G386</f>
        <v>1.0144134525557187</v>
      </c>
      <c r="I386">
        <v>24</v>
      </c>
      <c r="J386">
        <v>61.94</v>
      </c>
      <c r="K386">
        <v>73.7</v>
      </c>
      <c r="O386" t="s">
        <v>744</v>
      </c>
      <c r="P386" t="s">
        <v>836</v>
      </c>
      <c r="Q386" t="s">
        <v>13</v>
      </c>
      <c r="R386" t="s">
        <v>222</v>
      </c>
      <c r="S386">
        <v>22.5</v>
      </c>
      <c r="T386">
        <v>65.290000000000006</v>
      </c>
      <c r="U386">
        <v>69.97</v>
      </c>
      <c r="V386">
        <v>22</v>
      </c>
      <c r="W386">
        <v>72.150000000000006</v>
      </c>
      <c r="X386">
        <v>72.459999999999994</v>
      </c>
    </row>
    <row r="387" spans="1:24" x14ac:dyDescent="0.35">
      <c r="A387" t="s">
        <v>745</v>
      </c>
      <c r="B387" t="s">
        <v>836</v>
      </c>
      <c r="C387" t="s">
        <v>13</v>
      </c>
      <c r="D387" t="s">
        <v>87</v>
      </c>
      <c r="E387">
        <v>24</v>
      </c>
      <c r="F387">
        <v>132.93</v>
      </c>
      <c r="G387">
        <v>73.7</v>
      </c>
      <c r="H387">
        <f t="shared" si="6"/>
        <v>1.8036635006784261</v>
      </c>
      <c r="I387">
        <v>22.5</v>
      </c>
      <c r="J387">
        <v>68.91</v>
      </c>
      <c r="K387">
        <v>69.97</v>
      </c>
      <c r="O387" t="s">
        <v>745</v>
      </c>
      <c r="P387" t="s">
        <v>836</v>
      </c>
      <c r="Q387" t="s">
        <v>13</v>
      </c>
      <c r="R387" t="s">
        <v>222</v>
      </c>
      <c r="S387">
        <v>24</v>
      </c>
      <c r="T387">
        <v>124.04</v>
      </c>
      <c r="U387">
        <v>73.7</v>
      </c>
      <c r="V387">
        <v>22.5</v>
      </c>
      <c r="W387">
        <v>48.67</v>
      </c>
      <c r="X387">
        <v>72.459999999999994</v>
      </c>
    </row>
    <row r="388" spans="1:24" x14ac:dyDescent="0.35">
      <c r="A388" t="s">
        <v>746</v>
      </c>
      <c r="B388" t="s">
        <v>836</v>
      </c>
      <c r="C388" t="s">
        <v>13</v>
      </c>
      <c r="D388" t="s">
        <v>87</v>
      </c>
      <c r="E388">
        <v>24</v>
      </c>
      <c r="F388">
        <v>91.13</v>
      </c>
      <c r="G388">
        <v>73.7</v>
      </c>
      <c r="H388">
        <f t="shared" si="6"/>
        <v>1.2364993215739484</v>
      </c>
      <c r="I388">
        <v>23.5</v>
      </c>
      <c r="J388">
        <v>69.94</v>
      </c>
      <c r="K388">
        <v>72.459999999999994</v>
      </c>
      <c r="O388" t="s">
        <v>746</v>
      </c>
      <c r="P388" t="s">
        <v>836</v>
      </c>
      <c r="Q388" t="s">
        <v>13</v>
      </c>
      <c r="R388" t="s">
        <v>222</v>
      </c>
      <c r="S388">
        <v>24</v>
      </c>
      <c r="T388">
        <v>144.30000000000001</v>
      </c>
      <c r="U388">
        <v>73.7</v>
      </c>
      <c r="V388">
        <v>18</v>
      </c>
      <c r="W388">
        <v>72.27</v>
      </c>
      <c r="X388">
        <v>72.459999999999994</v>
      </c>
    </row>
    <row r="389" spans="1:24" x14ac:dyDescent="0.35">
      <c r="A389" t="s">
        <v>747</v>
      </c>
      <c r="B389" t="s">
        <v>836</v>
      </c>
      <c r="C389" t="s">
        <v>13</v>
      </c>
      <c r="D389" t="s">
        <v>87</v>
      </c>
      <c r="E389">
        <v>25</v>
      </c>
      <c r="F389">
        <v>95.2</v>
      </c>
      <c r="G389">
        <v>76.17</v>
      </c>
      <c r="H389">
        <f t="shared" si="6"/>
        <v>1.2498358933963503</v>
      </c>
      <c r="I389">
        <v>23</v>
      </c>
      <c r="J389">
        <v>60.72</v>
      </c>
      <c r="K389">
        <v>71.22</v>
      </c>
      <c r="O389" t="s">
        <v>747</v>
      </c>
      <c r="P389" t="s">
        <v>836</v>
      </c>
      <c r="Q389" t="s">
        <v>13</v>
      </c>
      <c r="R389" t="s">
        <v>222</v>
      </c>
      <c r="S389">
        <v>24</v>
      </c>
      <c r="T389">
        <v>70.56</v>
      </c>
      <c r="U389">
        <v>73.7</v>
      </c>
      <c r="V389">
        <v>23.5</v>
      </c>
      <c r="W389">
        <v>62.32</v>
      </c>
      <c r="X389">
        <v>72.459999999999994</v>
      </c>
    </row>
    <row r="390" spans="1:24" x14ac:dyDescent="0.35">
      <c r="A390" t="s">
        <v>749</v>
      </c>
      <c r="B390" t="s">
        <v>836</v>
      </c>
      <c r="C390" t="s">
        <v>13</v>
      </c>
      <c r="D390" t="s">
        <v>87</v>
      </c>
      <c r="E390">
        <v>25.5</v>
      </c>
      <c r="F390">
        <v>85.92</v>
      </c>
      <c r="G390">
        <v>77.400000000000006</v>
      </c>
      <c r="H390">
        <f t="shared" si="6"/>
        <v>1.1100775193798449</v>
      </c>
      <c r="I390">
        <v>23.5</v>
      </c>
      <c r="J390">
        <v>47.61</v>
      </c>
      <c r="K390">
        <v>72.459999999999994</v>
      </c>
      <c r="O390" t="s">
        <v>749</v>
      </c>
      <c r="P390" t="s">
        <v>836</v>
      </c>
      <c r="Q390" t="s">
        <v>13</v>
      </c>
      <c r="R390" t="s">
        <v>222</v>
      </c>
      <c r="S390">
        <v>24</v>
      </c>
      <c r="T390">
        <v>75.260000000000005</v>
      </c>
      <c r="U390">
        <v>73.7</v>
      </c>
      <c r="V390">
        <v>23.5</v>
      </c>
      <c r="W390">
        <v>68.48</v>
      </c>
      <c r="X390">
        <v>71.22</v>
      </c>
    </row>
    <row r="391" spans="1:24" x14ac:dyDescent="0.35">
      <c r="A391" t="s">
        <v>751</v>
      </c>
      <c r="B391" t="s">
        <v>836</v>
      </c>
      <c r="C391" t="s">
        <v>13</v>
      </c>
      <c r="D391" t="s">
        <v>87</v>
      </c>
      <c r="E391">
        <v>24</v>
      </c>
      <c r="F391">
        <v>94.84</v>
      </c>
      <c r="G391">
        <v>73.7</v>
      </c>
      <c r="H391">
        <f t="shared" si="6"/>
        <v>1.2868385345997286</v>
      </c>
      <c r="I391">
        <v>23.5</v>
      </c>
      <c r="J391">
        <v>72.3</v>
      </c>
      <c r="K391">
        <v>72.459999999999994</v>
      </c>
      <c r="O391" t="s">
        <v>751</v>
      </c>
      <c r="P391" t="s">
        <v>836</v>
      </c>
      <c r="Q391" t="s">
        <v>13</v>
      </c>
      <c r="R391" t="s">
        <v>222</v>
      </c>
      <c r="S391">
        <v>24</v>
      </c>
      <c r="T391">
        <v>89.36</v>
      </c>
      <c r="U391">
        <v>73.7</v>
      </c>
      <c r="V391">
        <v>23.5</v>
      </c>
      <c r="W391">
        <v>68.28</v>
      </c>
      <c r="X391">
        <v>71.22</v>
      </c>
    </row>
    <row r="392" spans="1:24" x14ac:dyDescent="0.35">
      <c r="A392" t="s">
        <v>752</v>
      </c>
      <c r="B392" t="s">
        <v>836</v>
      </c>
      <c r="C392" t="s">
        <v>13</v>
      </c>
      <c r="D392" t="s">
        <v>87</v>
      </c>
      <c r="E392">
        <v>24</v>
      </c>
      <c r="F392">
        <v>112.13</v>
      </c>
      <c r="G392">
        <v>73.7</v>
      </c>
      <c r="H392">
        <f t="shared" si="6"/>
        <v>1.521438263229308</v>
      </c>
      <c r="I392">
        <v>22.5</v>
      </c>
      <c r="J392">
        <v>52.92</v>
      </c>
      <c r="K392">
        <v>69.97</v>
      </c>
      <c r="O392" t="s">
        <v>752</v>
      </c>
      <c r="P392" t="s">
        <v>836</v>
      </c>
      <c r="Q392" t="s">
        <v>13</v>
      </c>
      <c r="R392" t="s">
        <v>222</v>
      </c>
      <c r="S392">
        <v>28</v>
      </c>
      <c r="T392">
        <v>83.14</v>
      </c>
      <c r="U392">
        <v>83.53</v>
      </c>
      <c r="V392">
        <v>27.5</v>
      </c>
      <c r="W392">
        <v>67.069999999999993</v>
      </c>
      <c r="X392">
        <v>71.22</v>
      </c>
    </row>
    <row r="393" spans="1:24" x14ac:dyDescent="0.35">
      <c r="A393" t="s">
        <v>753</v>
      </c>
      <c r="B393" t="s">
        <v>836</v>
      </c>
      <c r="C393" t="s">
        <v>13</v>
      </c>
      <c r="D393" t="s">
        <v>87</v>
      </c>
      <c r="E393">
        <v>24</v>
      </c>
      <c r="F393">
        <v>100.45</v>
      </c>
      <c r="G393">
        <v>73.7</v>
      </c>
      <c r="H393">
        <f t="shared" si="6"/>
        <v>1.3629579375848033</v>
      </c>
      <c r="I393">
        <v>22.5</v>
      </c>
      <c r="J393">
        <v>60.46</v>
      </c>
      <c r="K393">
        <v>69.97</v>
      </c>
      <c r="O393" t="s">
        <v>753</v>
      </c>
      <c r="P393" t="s">
        <v>836</v>
      </c>
      <c r="Q393" t="s">
        <v>13</v>
      </c>
      <c r="R393" t="s">
        <v>222</v>
      </c>
      <c r="S393">
        <v>24</v>
      </c>
      <c r="T393">
        <v>103.76</v>
      </c>
      <c r="U393">
        <v>73.7</v>
      </c>
      <c r="V393">
        <v>23.5</v>
      </c>
      <c r="W393">
        <v>50.4</v>
      </c>
      <c r="X393">
        <v>71.22</v>
      </c>
    </row>
    <row r="394" spans="1:24" x14ac:dyDescent="0.35">
      <c r="A394" t="s">
        <v>754</v>
      </c>
      <c r="B394" t="s">
        <v>836</v>
      </c>
      <c r="C394" t="s">
        <v>13</v>
      </c>
      <c r="D394" t="s">
        <v>87</v>
      </c>
      <c r="E394">
        <v>24</v>
      </c>
      <c r="F394">
        <v>156.63</v>
      </c>
      <c r="G394">
        <v>73.7</v>
      </c>
      <c r="H394">
        <f t="shared" si="6"/>
        <v>2.1252374491180461</v>
      </c>
      <c r="I394">
        <v>22.5</v>
      </c>
      <c r="J394">
        <v>67.91</v>
      </c>
      <c r="K394">
        <v>69.97</v>
      </c>
      <c r="O394" t="s">
        <v>754</v>
      </c>
      <c r="P394" t="s">
        <v>836</v>
      </c>
      <c r="Q394" t="s">
        <v>13</v>
      </c>
      <c r="R394" t="s">
        <v>222</v>
      </c>
      <c r="S394">
        <v>24</v>
      </c>
      <c r="T394">
        <v>63.66</v>
      </c>
      <c r="U394">
        <v>73.7</v>
      </c>
      <c r="V394">
        <v>23.5</v>
      </c>
      <c r="W394">
        <v>55.32</v>
      </c>
      <c r="X394">
        <v>53.5</v>
      </c>
    </row>
    <row r="395" spans="1:24" x14ac:dyDescent="0.35">
      <c r="A395" t="s">
        <v>755</v>
      </c>
      <c r="B395" t="s">
        <v>835</v>
      </c>
      <c r="C395" t="s">
        <v>32</v>
      </c>
      <c r="D395" t="s">
        <v>87</v>
      </c>
      <c r="E395">
        <v>24.5</v>
      </c>
      <c r="F395">
        <v>104.95</v>
      </c>
      <c r="G395">
        <v>74.930000000000007</v>
      </c>
      <c r="H395">
        <f t="shared" si="6"/>
        <v>1.4006405978913652</v>
      </c>
      <c r="I395">
        <v>23</v>
      </c>
      <c r="J395">
        <v>58.73</v>
      </c>
      <c r="K395">
        <v>71.22</v>
      </c>
      <c r="O395" t="s">
        <v>755</v>
      </c>
      <c r="P395" t="s">
        <v>835</v>
      </c>
      <c r="Q395" t="s">
        <v>32</v>
      </c>
      <c r="R395" t="s">
        <v>222</v>
      </c>
      <c r="S395">
        <v>24</v>
      </c>
      <c r="T395">
        <v>76.34</v>
      </c>
      <c r="U395">
        <v>73.7</v>
      </c>
      <c r="V395">
        <v>23.5</v>
      </c>
      <c r="W395">
        <v>55.41</v>
      </c>
      <c r="X395">
        <v>67.47</v>
      </c>
    </row>
    <row r="396" spans="1:24" x14ac:dyDescent="0.35">
      <c r="A396" t="s">
        <v>756</v>
      </c>
      <c r="B396" t="s">
        <v>835</v>
      </c>
      <c r="C396" t="s">
        <v>32</v>
      </c>
      <c r="D396" t="s">
        <v>87</v>
      </c>
      <c r="E396">
        <v>24</v>
      </c>
      <c r="F396">
        <v>93.66</v>
      </c>
      <c r="G396">
        <v>73.7</v>
      </c>
      <c r="H396">
        <f t="shared" si="6"/>
        <v>1.2708276797829037</v>
      </c>
      <c r="I396">
        <v>22.5</v>
      </c>
      <c r="J396">
        <v>73.430000000000007</v>
      </c>
      <c r="K396">
        <v>69.97</v>
      </c>
      <c r="O396" t="s">
        <v>756</v>
      </c>
      <c r="P396" t="s">
        <v>835</v>
      </c>
      <c r="Q396" t="s">
        <v>32</v>
      </c>
      <c r="R396" t="s">
        <v>222</v>
      </c>
      <c r="S396">
        <v>24</v>
      </c>
      <c r="T396">
        <v>56.25</v>
      </c>
      <c r="U396">
        <v>73.7</v>
      </c>
      <c r="V396">
        <v>23.5</v>
      </c>
      <c r="W396">
        <v>91.48</v>
      </c>
      <c r="X396">
        <v>81.08</v>
      </c>
    </row>
    <row r="397" spans="1:24" x14ac:dyDescent="0.35">
      <c r="A397" t="s">
        <v>757</v>
      </c>
      <c r="B397" t="s">
        <v>835</v>
      </c>
      <c r="C397" t="s">
        <v>32</v>
      </c>
      <c r="D397" t="s">
        <v>87</v>
      </c>
      <c r="E397">
        <v>24</v>
      </c>
      <c r="F397">
        <v>114</v>
      </c>
      <c r="G397">
        <v>73.7</v>
      </c>
      <c r="H397">
        <f t="shared" si="6"/>
        <v>1.5468113975576661</v>
      </c>
      <c r="I397">
        <v>23</v>
      </c>
      <c r="J397">
        <v>63.5</v>
      </c>
      <c r="K397">
        <v>71.22</v>
      </c>
      <c r="O397" t="s">
        <v>757</v>
      </c>
      <c r="P397" t="s">
        <v>835</v>
      </c>
      <c r="Q397" t="s">
        <v>32</v>
      </c>
      <c r="R397" t="s">
        <v>222</v>
      </c>
      <c r="S397">
        <v>24</v>
      </c>
      <c r="T397">
        <v>125.53</v>
      </c>
      <c r="U397">
        <v>73.7</v>
      </c>
      <c r="V397">
        <v>22.5</v>
      </c>
      <c r="W397">
        <v>53.74</v>
      </c>
      <c r="X397">
        <v>69.97</v>
      </c>
    </row>
    <row r="398" spans="1:24" x14ac:dyDescent="0.35">
      <c r="A398" t="s">
        <v>758</v>
      </c>
      <c r="B398" t="s">
        <v>835</v>
      </c>
      <c r="C398" t="s">
        <v>32</v>
      </c>
      <c r="D398" t="s">
        <v>87</v>
      </c>
      <c r="E398">
        <v>25</v>
      </c>
      <c r="F398">
        <v>155.04</v>
      </c>
      <c r="G398">
        <v>76.17</v>
      </c>
      <c r="H398">
        <f t="shared" si="6"/>
        <v>2.0354470263883417</v>
      </c>
      <c r="I398">
        <v>23.5</v>
      </c>
      <c r="J398">
        <v>71.790000000000006</v>
      </c>
      <c r="K398">
        <v>72.459999999999994</v>
      </c>
      <c r="O398" t="s">
        <v>758</v>
      </c>
      <c r="P398" t="s">
        <v>835</v>
      </c>
      <c r="Q398" t="s">
        <v>32</v>
      </c>
      <c r="R398" t="s">
        <v>222</v>
      </c>
      <c r="S398">
        <v>24</v>
      </c>
      <c r="T398">
        <v>139.30000000000001</v>
      </c>
      <c r="U398">
        <v>73.7</v>
      </c>
      <c r="V398">
        <v>26.5</v>
      </c>
      <c r="W398">
        <v>60.79</v>
      </c>
      <c r="X398">
        <v>69.97</v>
      </c>
    </row>
    <row r="399" spans="1:24" x14ac:dyDescent="0.35">
      <c r="A399" t="s">
        <v>759</v>
      </c>
      <c r="B399" t="s">
        <v>835</v>
      </c>
      <c r="C399" t="s">
        <v>32</v>
      </c>
      <c r="D399" t="s">
        <v>87</v>
      </c>
      <c r="E399">
        <v>24.5</v>
      </c>
      <c r="F399">
        <v>119.76</v>
      </c>
      <c r="G399">
        <v>74.930000000000007</v>
      </c>
      <c r="H399">
        <f t="shared" si="6"/>
        <v>1.5982917389563591</v>
      </c>
      <c r="I399">
        <v>23</v>
      </c>
      <c r="J399">
        <v>62.33</v>
      </c>
      <c r="K399">
        <v>71.22</v>
      </c>
      <c r="O399" t="s">
        <v>759</v>
      </c>
      <c r="P399" t="s">
        <v>835</v>
      </c>
      <c r="Q399" t="s">
        <v>32</v>
      </c>
      <c r="R399" t="s">
        <v>222</v>
      </c>
      <c r="S399">
        <v>24</v>
      </c>
      <c r="T399">
        <v>123.96</v>
      </c>
      <c r="U399">
        <v>73.7</v>
      </c>
      <c r="V399">
        <v>23</v>
      </c>
      <c r="W399">
        <v>65.290000000000006</v>
      </c>
      <c r="X399">
        <v>68.72</v>
      </c>
    </row>
    <row r="400" spans="1:24" x14ac:dyDescent="0.35">
      <c r="A400" t="s">
        <v>760</v>
      </c>
      <c r="B400" t="s">
        <v>835</v>
      </c>
      <c r="C400" t="s">
        <v>32</v>
      </c>
      <c r="D400" t="s">
        <v>87</v>
      </c>
      <c r="E400">
        <v>24.5</v>
      </c>
      <c r="F400">
        <v>114.97</v>
      </c>
      <c r="G400">
        <v>74.930000000000007</v>
      </c>
      <c r="H400">
        <f t="shared" si="6"/>
        <v>1.5343654077138662</v>
      </c>
      <c r="I400">
        <v>22.5</v>
      </c>
      <c r="J400">
        <v>57.3</v>
      </c>
      <c r="K400">
        <v>69.97</v>
      </c>
      <c r="O400" t="s">
        <v>760</v>
      </c>
      <c r="P400" t="s">
        <v>835</v>
      </c>
      <c r="Q400" t="s">
        <v>32</v>
      </c>
      <c r="R400" t="s">
        <v>222</v>
      </c>
      <c r="S400">
        <v>24</v>
      </c>
      <c r="T400">
        <v>132.74</v>
      </c>
      <c r="U400">
        <v>73.7</v>
      </c>
      <c r="V400">
        <v>23</v>
      </c>
      <c r="W400">
        <v>73.86</v>
      </c>
      <c r="X400">
        <v>74.930000000000007</v>
      </c>
    </row>
    <row r="401" spans="1:24" x14ac:dyDescent="0.35">
      <c r="A401" t="s">
        <v>761</v>
      </c>
      <c r="B401" t="s">
        <v>835</v>
      </c>
      <c r="C401" t="s">
        <v>32</v>
      </c>
      <c r="D401" t="s">
        <v>87</v>
      </c>
      <c r="E401">
        <v>24</v>
      </c>
      <c r="F401">
        <v>73.77</v>
      </c>
      <c r="G401">
        <v>73.7</v>
      </c>
      <c r="H401">
        <f t="shared" si="6"/>
        <v>1.0009497964721845</v>
      </c>
      <c r="I401">
        <v>23.5</v>
      </c>
      <c r="J401">
        <v>66.510000000000005</v>
      </c>
      <c r="K401">
        <v>72.459999999999994</v>
      </c>
      <c r="O401" t="s">
        <v>761</v>
      </c>
      <c r="P401" t="s">
        <v>835</v>
      </c>
      <c r="Q401" t="s">
        <v>32</v>
      </c>
      <c r="R401" t="s">
        <v>222</v>
      </c>
      <c r="S401">
        <v>24</v>
      </c>
      <c r="T401">
        <v>59.33</v>
      </c>
      <c r="U401">
        <v>73.7</v>
      </c>
      <c r="V401">
        <v>23.5</v>
      </c>
      <c r="W401">
        <v>58.67</v>
      </c>
      <c r="X401">
        <v>69.97</v>
      </c>
    </row>
    <row r="402" spans="1:24" x14ac:dyDescent="0.35">
      <c r="A402" t="s">
        <v>762</v>
      </c>
      <c r="B402" t="s">
        <v>835</v>
      </c>
      <c r="C402" t="s">
        <v>32</v>
      </c>
      <c r="D402" t="s">
        <v>87</v>
      </c>
      <c r="E402">
        <v>24.5</v>
      </c>
      <c r="F402">
        <v>95.46</v>
      </c>
      <c r="G402">
        <v>74.930000000000007</v>
      </c>
      <c r="H402">
        <f t="shared" si="6"/>
        <v>1.273989056452689</v>
      </c>
      <c r="I402">
        <v>23.5</v>
      </c>
      <c r="J402">
        <v>69.36</v>
      </c>
      <c r="K402">
        <v>72.459999999999994</v>
      </c>
      <c r="O402" t="s">
        <v>762</v>
      </c>
      <c r="P402" t="s">
        <v>835</v>
      </c>
      <c r="Q402" t="s">
        <v>32</v>
      </c>
      <c r="R402" t="s">
        <v>222</v>
      </c>
      <c r="S402">
        <v>24</v>
      </c>
      <c r="T402">
        <v>87.62</v>
      </c>
      <c r="U402">
        <v>73.7</v>
      </c>
      <c r="V402">
        <v>22.5</v>
      </c>
      <c r="W402">
        <v>68.16</v>
      </c>
      <c r="X402">
        <v>69.97</v>
      </c>
    </row>
    <row r="403" spans="1:24" x14ac:dyDescent="0.35">
      <c r="A403" t="s">
        <v>763</v>
      </c>
      <c r="B403" t="s">
        <v>835</v>
      </c>
      <c r="C403" t="s">
        <v>32</v>
      </c>
      <c r="D403" t="s">
        <v>87</v>
      </c>
      <c r="E403">
        <v>24</v>
      </c>
      <c r="F403">
        <v>130.51</v>
      </c>
      <c r="G403">
        <v>73.7</v>
      </c>
      <c r="H403">
        <f t="shared" si="6"/>
        <v>1.7708276797829035</v>
      </c>
      <c r="I403">
        <v>22.5</v>
      </c>
      <c r="J403">
        <v>49.23</v>
      </c>
      <c r="K403">
        <v>69.97</v>
      </c>
      <c r="O403" t="s">
        <v>763</v>
      </c>
      <c r="P403" t="s">
        <v>835</v>
      </c>
      <c r="Q403" t="s">
        <v>32</v>
      </c>
      <c r="R403" t="s">
        <v>222</v>
      </c>
      <c r="S403">
        <v>24</v>
      </c>
      <c r="T403">
        <v>67.48</v>
      </c>
      <c r="U403">
        <v>73.7</v>
      </c>
      <c r="V403">
        <v>23.5</v>
      </c>
      <c r="W403">
        <v>84.32</v>
      </c>
      <c r="X403">
        <v>77.400000000000006</v>
      </c>
    </row>
    <row r="404" spans="1:24" x14ac:dyDescent="0.35">
      <c r="A404" t="s">
        <v>764</v>
      </c>
      <c r="B404" t="s">
        <v>835</v>
      </c>
      <c r="C404" t="s">
        <v>32</v>
      </c>
      <c r="D404" t="s">
        <v>87</v>
      </c>
      <c r="E404">
        <v>24</v>
      </c>
      <c r="F404">
        <v>111.58</v>
      </c>
      <c r="G404">
        <v>73.7</v>
      </c>
      <c r="H404">
        <f t="shared" si="6"/>
        <v>1.5139755766621437</v>
      </c>
      <c r="I404">
        <v>23</v>
      </c>
      <c r="J404">
        <v>62.07</v>
      </c>
      <c r="K404">
        <v>71.22</v>
      </c>
      <c r="O404" t="s">
        <v>764</v>
      </c>
      <c r="P404" t="s">
        <v>835</v>
      </c>
      <c r="Q404" t="s">
        <v>32</v>
      </c>
      <c r="R404" t="s">
        <v>222</v>
      </c>
      <c r="S404">
        <v>24</v>
      </c>
      <c r="T404">
        <v>92.05</v>
      </c>
      <c r="U404">
        <v>73.7</v>
      </c>
      <c r="V404">
        <v>23.5</v>
      </c>
      <c r="W404">
        <v>48.55</v>
      </c>
      <c r="X404">
        <v>67.47</v>
      </c>
    </row>
    <row r="405" spans="1:24" x14ac:dyDescent="0.35">
      <c r="A405" t="s">
        <v>765</v>
      </c>
      <c r="B405" t="s">
        <v>835</v>
      </c>
      <c r="C405" t="s">
        <v>32</v>
      </c>
      <c r="D405" t="s">
        <v>87</v>
      </c>
      <c r="E405">
        <v>24.5</v>
      </c>
      <c r="F405">
        <v>125.79</v>
      </c>
      <c r="G405">
        <v>74.930000000000007</v>
      </c>
      <c r="H405">
        <f t="shared" si="6"/>
        <v>1.6787668490591219</v>
      </c>
      <c r="I405">
        <v>23</v>
      </c>
      <c r="J405">
        <v>58.28</v>
      </c>
      <c r="K405">
        <v>71.22</v>
      </c>
      <c r="O405" t="s">
        <v>765</v>
      </c>
      <c r="P405" t="s">
        <v>835</v>
      </c>
      <c r="Q405" t="s">
        <v>32</v>
      </c>
      <c r="R405" t="s">
        <v>222</v>
      </c>
      <c r="S405">
        <v>24</v>
      </c>
      <c r="T405">
        <v>98.01</v>
      </c>
      <c r="U405">
        <v>73.7</v>
      </c>
      <c r="V405">
        <v>23.5</v>
      </c>
      <c r="W405">
        <v>58.79</v>
      </c>
      <c r="X405">
        <v>69.97</v>
      </c>
    </row>
    <row r="406" spans="1:24" x14ac:dyDescent="0.35">
      <c r="A406" t="s">
        <v>766</v>
      </c>
      <c r="B406" t="s">
        <v>835</v>
      </c>
      <c r="C406" t="s">
        <v>32</v>
      </c>
      <c r="D406" t="s">
        <v>87</v>
      </c>
      <c r="E406">
        <v>24</v>
      </c>
      <c r="F406">
        <v>105.66</v>
      </c>
      <c r="G406">
        <v>73.7</v>
      </c>
      <c r="H406">
        <f t="shared" si="6"/>
        <v>1.4336499321573948</v>
      </c>
      <c r="I406">
        <v>23</v>
      </c>
      <c r="J406">
        <v>69.599999999999994</v>
      </c>
      <c r="K406">
        <v>71.22</v>
      </c>
      <c r="O406" t="s">
        <v>766</v>
      </c>
      <c r="P406" t="s">
        <v>835</v>
      </c>
      <c r="Q406" t="s">
        <v>32</v>
      </c>
      <c r="R406" t="s">
        <v>222</v>
      </c>
      <c r="S406">
        <v>24</v>
      </c>
      <c r="T406">
        <v>123.9</v>
      </c>
      <c r="U406">
        <v>73.7</v>
      </c>
      <c r="V406">
        <v>23.5</v>
      </c>
      <c r="W406">
        <v>61.72</v>
      </c>
      <c r="X406">
        <v>69.97</v>
      </c>
    </row>
    <row r="407" spans="1:24" x14ac:dyDescent="0.35">
      <c r="A407" t="s">
        <v>767</v>
      </c>
      <c r="B407" t="s">
        <v>835</v>
      </c>
      <c r="C407" t="s">
        <v>32</v>
      </c>
      <c r="D407" t="s">
        <v>87</v>
      </c>
      <c r="E407">
        <v>25</v>
      </c>
      <c r="F407">
        <v>148.81</v>
      </c>
      <c r="G407">
        <v>76.17</v>
      </c>
      <c r="H407">
        <f t="shared" si="6"/>
        <v>1.9536562951293159</v>
      </c>
      <c r="I407">
        <v>23</v>
      </c>
      <c r="J407">
        <v>67.11</v>
      </c>
      <c r="K407">
        <v>71.22</v>
      </c>
      <c r="O407" t="s">
        <v>767</v>
      </c>
      <c r="P407" t="s">
        <v>835</v>
      </c>
      <c r="Q407" t="s">
        <v>32</v>
      </c>
      <c r="R407" t="s">
        <v>222</v>
      </c>
      <c r="S407">
        <v>24</v>
      </c>
      <c r="T407">
        <v>108.51</v>
      </c>
      <c r="U407">
        <v>73.7</v>
      </c>
      <c r="V407">
        <v>23</v>
      </c>
      <c r="W407">
        <v>0</v>
      </c>
      <c r="X407">
        <v>0</v>
      </c>
    </row>
    <row r="408" spans="1:24" x14ac:dyDescent="0.35">
      <c r="A408" t="s">
        <v>768</v>
      </c>
      <c r="B408" t="s">
        <v>835</v>
      </c>
      <c r="C408" t="s">
        <v>32</v>
      </c>
      <c r="D408" t="s">
        <v>87</v>
      </c>
      <c r="E408">
        <v>24</v>
      </c>
      <c r="F408">
        <v>72.58</v>
      </c>
      <c r="G408">
        <v>73.7</v>
      </c>
      <c r="H408">
        <f t="shared" si="6"/>
        <v>0.9848032564450474</v>
      </c>
      <c r="I408">
        <v>23.5</v>
      </c>
      <c r="J408">
        <v>65.959999999999994</v>
      </c>
      <c r="K408">
        <v>72.459999999999994</v>
      </c>
      <c r="O408" t="s">
        <v>768</v>
      </c>
      <c r="P408" t="s">
        <v>835</v>
      </c>
      <c r="Q408" t="s">
        <v>32</v>
      </c>
      <c r="R408" t="s">
        <v>222</v>
      </c>
      <c r="S408">
        <v>24.5</v>
      </c>
      <c r="T408">
        <v>95.93</v>
      </c>
      <c r="U408">
        <v>74.930000000000007</v>
      </c>
      <c r="V408">
        <v>24</v>
      </c>
      <c r="W408">
        <v>80.83</v>
      </c>
      <c r="X408">
        <v>79.86</v>
      </c>
    </row>
    <row r="409" spans="1:24" x14ac:dyDescent="0.35">
      <c r="A409" t="s">
        <v>769</v>
      </c>
      <c r="B409" t="s">
        <v>835</v>
      </c>
      <c r="C409" t="s">
        <v>32</v>
      </c>
      <c r="D409" t="s">
        <v>87</v>
      </c>
      <c r="E409">
        <v>25.5</v>
      </c>
      <c r="F409">
        <v>113.81</v>
      </c>
      <c r="G409">
        <v>77.400000000000006</v>
      </c>
      <c r="H409">
        <f t="shared" si="6"/>
        <v>1.4704134366925063</v>
      </c>
      <c r="I409">
        <v>23</v>
      </c>
      <c r="J409">
        <v>59.39</v>
      </c>
      <c r="K409">
        <v>71.22</v>
      </c>
      <c r="O409" t="s">
        <v>769</v>
      </c>
      <c r="P409" t="s">
        <v>835</v>
      </c>
      <c r="Q409" t="s">
        <v>32</v>
      </c>
      <c r="R409" t="s">
        <v>222</v>
      </c>
      <c r="S409">
        <v>24</v>
      </c>
      <c r="T409">
        <v>118.35</v>
      </c>
      <c r="U409">
        <v>73.7</v>
      </c>
      <c r="V409">
        <v>26</v>
      </c>
      <c r="W409">
        <v>60.86</v>
      </c>
      <c r="X409">
        <v>69.97</v>
      </c>
    </row>
    <row r="410" spans="1:24" x14ac:dyDescent="0.35">
      <c r="A410" t="s">
        <v>770</v>
      </c>
      <c r="B410" t="s">
        <v>835</v>
      </c>
      <c r="C410" t="s">
        <v>32</v>
      </c>
      <c r="D410" t="s">
        <v>87</v>
      </c>
      <c r="E410">
        <v>24</v>
      </c>
      <c r="F410">
        <v>132.54</v>
      </c>
      <c r="G410">
        <v>73.7</v>
      </c>
      <c r="H410">
        <f t="shared" si="6"/>
        <v>1.7983717774762549</v>
      </c>
      <c r="I410">
        <v>22.5</v>
      </c>
      <c r="J410">
        <v>43.9</v>
      </c>
      <c r="K410">
        <v>69.97</v>
      </c>
      <c r="O410" t="s">
        <v>770</v>
      </c>
      <c r="P410" t="s">
        <v>835</v>
      </c>
      <c r="Q410" t="s">
        <v>32</v>
      </c>
      <c r="R410" t="s">
        <v>222</v>
      </c>
      <c r="S410">
        <v>24</v>
      </c>
      <c r="T410">
        <v>112.31</v>
      </c>
      <c r="U410">
        <v>73.7</v>
      </c>
      <c r="V410">
        <v>23</v>
      </c>
      <c r="W410">
        <v>57.69</v>
      </c>
      <c r="X410">
        <v>68.72</v>
      </c>
    </row>
    <row r="411" spans="1:24" x14ac:dyDescent="0.35">
      <c r="A411" t="s">
        <v>772</v>
      </c>
      <c r="B411" t="s">
        <v>836</v>
      </c>
      <c r="C411" t="s">
        <v>13</v>
      </c>
      <c r="D411" t="s">
        <v>14</v>
      </c>
      <c r="E411">
        <v>24</v>
      </c>
      <c r="F411">
        <v>103.35</v>
      </c>
      <c r="G411">
        <v>73.7</v>
      </c>
      <c r="H411">
        <f t="shared" si="6"/>
        <v>1.4023066485753051</v>
      </c>
      <c r="I411">
        <v>20</v>
      </c>
      <c r="J411">
        <v>68.11</v>
      </c>
      <c r="K411">
        <v>63.71</v>
      </c>
      <c r="O411" t="s">
        <v>772</v>
      </c>
      <c r="P411" t="s">
        <v>836</v>
      </c>
      <c r="Q411" t="s">
        <v>13</v>
      </c>
      <c r="R411" t="s">
        <v>221</v>
      </c>
      <c r="S411">
        <v>24</v>
      </c>
      <c r="T411">
        <v>76.569999999999993</v>
      </c>
      <c r="U411">
        <v>73.7</v>
      </c>
      <c r="V411">
        <v>25.5</v>
      </c>
      <c r="W411">
        <v>52.43</v>
      </c>
      <c r="X411">
        <v>71.22</v>
      </c>
    </row>
    <row r="412" spans="1:24" x14ac:dyDescent="0.35">
      <c r="A412" t="s">
        <v>774</v>
      </c>
      <c r="B412" t="s">
        <v>836</v>
      </c>
      <c r="C412" t="s">
        <v>13</v>
      </c>
      <c r="D412" t="s">
        <v>14</v>
      </c>
      <c r="E412">
        <v>24</v>
      </c>
      <c r="F412">
        <v>126.76</v>
      </c>
      <c r="G412">
        <v>73.7</v>
      </c>
      <c r="H412">
        <f t="shared" si="6"/>
        <v>1.7199457259158752</v>
      </c>
      <c r="I412">
        <v>22</v>
      </c>
      <c r="J412">
        <v>47.95</v>
      </c>
      <c r="K412">
        <v>68.72</v>
      </c>
      <c r="O412" t="s">
        <v>774</v>
      </c>
      <c r="P412" t="s">
        <v>836</v>
      </c>
      <c r="Q412" t="s">
        <v>13</v>
      </c>
      <c r="R412" t="s">
        <v>221</v>
      </c>
      <c r="S412">
        <v>24</v>
      </c>
      <c r="T412">
        <v>96.9</v>
      </c>
      <c r="U412">
        <v>73.7</v>
      </c>
      <c r="V412">
        <v>25</v>
      </c>
      <c r="W412">
        <v>53.63</v>
      </c>
      <c r="X412">
        <v>98.04</v>
      </c>
    </row>
    <row r="413" spans="1:24" x14ac:dyDescent="0.35">
      <c r="A413" t="s">
        <v>775</v>
      </c>
      <c r="B413" t="s">
        <v>836</v>
      </c>
      <c r="C413" t="s">
        <v>13</v>
      </c>
      <c r="D413" t="s">
        <v>14</v>
      </c>
      <c r="E413">
        <v>24.5</v>
      </c>
      <c r="F413">
        <v>84.66</v>
      </c>
      <c r="G413">
        <v>74.930000000000007</v>
      </c>
      <c r="H413">
        <f t="shared" si="6"/>
        <v>1.1298545308955024</v>
      </c>
      <c r="I413">
        <v>23.5</v>
      </c>
      <c r="J413">
        <v>60.96</v>
      </c>
      <c r="K413">
        <v>72.459999999999994</v>
      </c>
      <c r="O413" t="s">
        <v>775</v>
      </c>
      <c r="P413" t="s">
        <v>836</v>
      </c>
      <c r="Q413" t="s">
        <v>13</v>
      </c>
      <c r="R413" t="s">
        <v>221</v>
      </c>
      <c r="S413">
        <v>24</v>
      </c>
      <c r="T413">
        <v>81.58</v>
      </c>
      <c r="U413">
        <v>73.7</v>
      </c>
      <c r="V413">
        <v>23</v>
      </c>
      <c r="W413">
        <v>44.42</v>
      </c>
      <c r="X413">
        <v>61.18</v>
      </c>
    </row>
    <row r="414" spans="1:24" x14ac:dyDescent="0.35">
      <c r="A414" t="s">
        <v>777</v>
      </c>
      <c r="B414" t="s">
        <v>836</v>
      </c>
      <c r="C414" t="s">
        <v>13</v>
      </c>
      <c r="D414" t="s">
        <v>14</v>
      </c>
      <c r="E414">
        <v>24</v>
      </c>
      <c r="F414">
        <v>68.7</v>
      </c>
      <c r="G414">
        <v>73.7</v>
      </c>
      <c r="H414">
        <f t="shared" si="6"/>
        <v>0.93215739484396198</v>
      </c>
      <c r="I414">
        <v>23.5</v>
      </c>
      <c r="J414">
        <v>61.04</v>
      </c>
      <c r="K414">
        <v>72.459999999999994</v>
      </c>
      <c r="O414" t="s">
        <v>777</v>
      </c>
      <c r="P414" t="s">
        <v>836</v>
      </c>
      <c r="Q414" t="s">
        <v>13</v>
      </c>
      <c r="R414" t="s">
        <v>221</v>
      </c>
      <c r="S414">
        <v>23.5</v>
      </c>
      <c r="T414">
        <v>78.61</v>
      </c>
      <c r="U414">
        <v>72.459999999999994</v>
      </c>
      <c r="V414">
        <v>23</v>
      </c>
      <c r="W414">
        <v>65.400000000000006</v>
      </c>
      <c r="X414">
        <v>69.97</v>
      </c>
    </row>
    <row r="415" spans="1:24" x14ac:dyDescent="0.35">
      <c r="A415" t="s">
        <v>779</v>
      </c>
      <c r="B415" t="s">
        <v>836</v>
      </c>
      <c r="C415" t="s">
        <v>13</v>
      </c>
      <c r="D415" t="s">
        <v>14</v>
      </c>
      <c r="E415">
        <v>24</v>
      </c>
      <c r="F415">
        <v>101.51</v>
      </c>
      <c r="G415">
        <v>73.7</v>
      </c>
      <c r="H415">
        <f t="shared" si="6"/>
        <v>1.3773405698778833</v>
      </c>
      <c r="I415">
        <v>23</v>
      </c>
      <c r="J415">
        <v>58.16</v>
      </c>
      <c r="K415">
        <v>71.22</v>
      </c>
      <c r="O415" t="s">
        <v>779</v>
      </c>
      <c r="P415" t="s">
        <v>836</v>
      </c>
      <c r="Q415" t="s">
        <v>13</v>
      </c>
      <c r="R415" t="s">
        <v>221</v>
      </c>
      <c r="S415">
        <v>26</v>
      </c>
      <c r="T415">
        <v>99.19</v>
      </c>
      <c r="U415">
        <v>78.63</v>
      </c>
      <c r="V415">
        <v>23</v>
      </c>
      <c r="W415">
        <v>64.02</v>
      </c>
      <c r="X415">
        <v>72.459999999999994</v>
      </c>
    </row>
    <row r="416" spans="1:24" x14ac:dyDescent="0.35">
      <c r="A416" t="s">
        <v>780</v>
      </c>
      <c r="B416" t="s">
        <v>836</v>
      </c>
      <c r="C416" t="s">
        <v>13</v>
      </c>
      <c r="D416" t="s">
        <v>14</v>
      </c>
      <c r="E416">
        <v>24.5</v>
      </c>
      <c r="F416">
        <v>97.66</v>
      </c>
      <c r="G416">
        <v>74.930000000000007</v>
      </c>
      <c r="H416">
        <f t="shared" si="6"/>
        <v>1.303349793140264</v>
      </c>
      <c r="I416">
        <v>23</v>
      </c>
      <c r="J416">
        <v>69.02</v>
      </c>
      <c r="K416">
        <v>71.22</v>
      </c>
      <c r="O416" t="s">
        <v>780</v>
      </c>
      <c r="P416" t="s">
        <v>836</v>
      </c>
      <c r="Q416" t="s">
        <v>13</v>
      </c>
      <c r="R416" t="s">
        <v>221</v>
      </c>
      <c r="S416">
        <v>24</v>
      </c>
      <c r="T416">
        <v>116.53</v>
      </c>
      <c r="U416">
        <v>73.7</v>
      </c>
      <c r="V416">
        <v>26</v>
      </c>
      <c r="W416">
        <v>52.39</v>
      </c>
      <c r="X416">
        <v>68.72</v>
      </c>
    </row>
    <row r="417" spans="1:24" x14ac:dyDescent="0.35">
      <c r="A417" t="s">
        <v>781</v>
      </c>
      <c r="B417" t="s">
        <v>836</v>
      </c>
      <c r="C417" t="s">
        <v>13</v>
      </c>
      <c r="D417" t="s">
        <v>14</v>
      </c>
      <c r="E417">
        <v>24</v>
      </c>
      <c r="F417">
        <v>104.65</v>
      </c>
      <c r="G417">
        <v>73.7</v>
      </c>
      <c r="H417">
        <f t="shared" si="6"/>
        <v>1.4199457259158752</v>
      </c>
      <c r="I417">
        <v>22</v>
      </c>
      <c r="J417">
        <v>49.99</v>
      </c>
      <c r="K417">
        <v>68.72</v>
      </c>
      <c r="O417" t="s">
        <v>781</v>
      </c>
      <c r="P417" t="s">
        <v>836</v>
      </c>
      <c r="Q417" t="s">
        <v>13</v>
      </c>
      <c r="R417" t="s">
        <v>221</v>
      </c>
      <c r="S417">
        <v>24</v>
      </c>
      <c r="T417">
        <v>75.540000000000006</v>
      </c>
      <c r="U417">
        <v>73.7</v>
      </c>
      <c r="V417">
        <v>22.5</v>
      </c>
      <c r="W417">
        <v>65.540000000000006</v>
      </c>
      <c r="X417">
        <v>72.459999999999994</v>
      </c>
    </row>
    <row r="418" spans="1:24" x14ac:dyDescent="0.35">
      <c r="A418" t="s">
        <v>784</v>
      </c>
      <c r="B418" t="s">
        <v>836</v>
      </c>
      <c r="C418" t="s">
        <v>13</v>
      </c>
      <c r="D418" t="s">
        <v>14</v>
      </c>
      <c r="E418">
        <v>22.5</v>
      </c>
      <c r="F418">
        <v>74.41</v>
      </c>
      <c r="G418">
        <v>69.97</v>
      </c>
      <c r="H418">
        <f t="shared" si="6"/>
        <v>1.0634557667571816</v>
      </c>
      <c r="I418">
        <v>22</v>
      </c>
      <c r="J418">
        <v>44.98</v>
      </c>
      <c r="K418">
        <v>68.72</v>
      </c>
      <c r="O418" t="s">
        <v>784</v>
      </c>
      <c r="P418" t="s">
        <v>836</v>
      </c>
      <c r="Q418" t="s">
        <v>13</v>
      </c>
      <c r="R418" t="s">
        <v>221</v>
      </c>
      <c r="S418">
        <v>15</v>
      </c>
      <c r="T418">
        <v>40.21</v>
      </c>
      <c r="U418">
        <v>50.91</v>
      </c>
      <c r="V418">
        <v>15</v>
      </c>
      <c r="W418">
        <v>55.16</v>
      </c>
      <c r="X418">
        <v>82.3</v>
      </c>
    </row>
    <row r="419" spans="1:24" x14ac:dyDescent="0.35">
      <c r="A419" t="s">
        <v>785</v>
      </c>
      <c r="B419" t="s">
        <v>836</v>
      </c>
      <c r="C419" t="s">
        <v>13</v>
      </c>
      <c r="D419" t="s">
        <v>14</v>
      </c>
      <c r="E419">
        <v>20.5</v>
      </c>
      <c r="F419">
        <v>43.75</v>
      </c>
      <c r="G419">
        <v>64.97</v>
      </c>
      <c r="H419">
        <f t="shared" si="6"/>
        <v>0.67338771740803449</v>
      </c>
      <c r="I419">
        <v>20</v>
      </c>
      <c r="J419">
        <v>33.909999999999997</v>
      </c>
      <c r="K419">
        <v>63.71</v>
      </c>
      <c r="O419" t="s">
        <v>785</v>
      </c>
      <c r="P419" t="s">
        <v>836</v>
      </c>
      <c r="Q419" t="s">
        <v>13</v>
      </c>
      <c r="R419" t="s">
        <v>221</v>
      </c>
      <c r="S419">
        <v>25</v>
      </c>
      <c r="T419">
        <v>91.18</v>
      </c>
      <c r="U419">
        <v>76.17</v>
      </c>
      <c r="V419">
        <v>23.5</v>
      </c>
      <c r="W419">
        <v>72.14</v>
      </c>
      <c r="X419">
        <v>72.459999999999994</v>
      </c>
    </row>
    <row r="420" spans="1:24" x14ac:dyDescent="0.35">
      <c r="A420" t="s">
        <v>786</v>
      </c>
      <c r="B420" t="s">
        <v>836</v>
      </c>
      <c r="C420" t="s">
        <v>13</v>
      </c>
      <c r="D420" t="s">
        <v>14</v>
      </c>
      <c r="E420">
        <v>24</v>
      </c>
      <c r="F420">
        <v>79.73</v>
      </c>
      <c r="G420">
        <v>73.7</v>
      </c>
      <c r="H420">
        <f t="shared" si="6"/>
        <v>1.0818181818181818</v>
      </c>
      <c r="I420">
        <v>23.5</v>
      </c>
      <c r="J420">
        <v>59.13</v>
      </c>
      <c r="K420">
        <v>72.459999999999994</v>
      </c>
      <c r="O420" t="s">
        <v>786</v>
      </c>
      <c r="P420" t="s">
        <v>836</v>
      </c>
      <c r="Q420" t="s">
        <v>13</v>
      </c>
      <c r="R420" t="s">
        <v>221</v>
      </c>
      <c r="S420">
        <v>23</v>
      </c>
      <c r="T420">
        <v>95.68</v>
      </c>
      <c r="U420">
        <v>71.22</v>
      </c>
      <c r="V420">
        <v>22.5</v>
      </c>
      <c r="W420">
        <v>56.19</v>
      </c>
      <c r="X420">
        <v>72.459999999999994</v>
      </c>
    </row>
    <row r="421" spans="1:24" x14ac:dyDescent="0.35">
      <c r="A421" t="s">
        <v>787</v>
      </c>
      <c r="B421" t="s">
        <v>835</v>
      </c>
      <c r="C421" t="s">
        <v>32</v>
      </c>
      <c r="D421" t="s">
        <v>14</v>
      </c>
      <c r="E421">
        <v>24.5</v>
      </c>
      <c r="F421">
        <v>104.02</v>
      </c>
      <c r="G421">
        <v>74.930000000000007</v>
      </c>
      <c r="H421">
        <f t="shared" si="6"/>
        <v>1.3882290137461628</v>
      </c>
      <c r="I421">
        <v>23</v>
      </c>
      <c r="J421">
        <v>70.53</v>
      </c>
      <c r="K421">
        <v>71.22</v>
      </c>
      <c r="O421" t="s">
        <v>787</v>
      </c>
      <c r="P421" t="s">
        <v>835</v>
      </c>
      <c r="Q421" t="s">
        <v>32</v>
      </c>
      <c r="R421" t="s">
        <v>221</v>
      </c>
      <c r="S421">
        <v>24</v>
      </c>
      <c r="T421">
        <v>131.4</v>
      </c>
      <c r="U421">
        <v>73.7</v>
      </c>
      <c r="V421">
        <v>22.5</v>
      </c>
      <c r="W421">
        <v>84.38</v>
      </c>
      <c r="X421">
        <v>73.7</v>
      </c>
    </row>
    <row r="422" spans="1:24" x14ac:dyDescent="0.35">
      <c r="A422" t="s">
        <v>788</v>
      </c>
      <c r="B422" t="s">
        <v>835</v>
      </c>
      <c r="C422" t="s">
        <v>32</v>
      </c>
      <c r="D422" t="s">
        <v>14</v>
      </c>
      <c r="E422">
        <v>24.5</v>
      </c>
      <c r="F422">
        <v>90.49</v>
      </c>
      <c r="G422">
        <v>74.930000000000007</v>
      </c>
      <c r="H422">
        <f t="shared" si="6"/>
        <v>1.2076604831175761</v>
      </c>
      <c r="I422">
        <v>24</v>
      </c>
      <c r="J422">
        <v>70.13</v>
      </c>
      <c r="K422">
        <v>73.7</v>
      </c>
      <c r="O422" t="s">
        <v>788</v>
      </c>
      <c r="P422" t="s">
        <v>835</v>
      </c>
      <c r="Q422" t="s">
        <v>32</v>
      </c>
      <c r="R422" t="s">
        <v>221</v>
      </c>
      <c r="S422">
        <v>24</v>
      </c>
      <c r="T422">
        <v>131.09</v>
      </c>
      <c r="U422">
        <v>73.7</v>
      </c>
      <c r="V422">
        <v>22.5</v>
      </c>
      <c r="W422">
        <v>79.040000000000006</v>
      </c>
      <c r="X422">
        <v>77.400000000000006</v>
      </c>
    </row>
    <row r="423" spans="1:24" x14ac:dyDescent="0.35">
      <c r="A423" t="s">
        <v>789</v>
      </c>
      <c r="B423" t="s">
        <v>835</v>
      </c>
      <c r="C423" t="s">
        <v>32</v>
      </c>
      <c r="D423" t="s">
        <v>14</v>
      </c>
      <c r="E423">
        <v>19.5</v>
      </c>
      <c r="F423">
        <v>52.8</v>
      </c>
      <c r="G423">
        <v>62.44</v>
      </c>
      <c r="H423">
        <f t="shared" si="6"/>
        <v>0.8456117873158232</v>
      </c>
      <c r="I423">
        <v>19</v>
      </c>
      <c r="J423">
        <v>32.78</v>
      </c>
      <c r="K423">
        <v>61.18</v>
      </c>
      <c r="O423" t="s">
        <v>789</v>
      </c>
      <c r="P423" t="s">
        <v>835</v>
      </c>
      <c r="Q423" t="s">
        <v>32</v>
      </c>
      <c r="R423" t="s">
        <v>221</v>
      </c>
      <c r="S423">
        <v>26.5</v>
      </c>
      <c r="T423">
        <v>95.23</v>
      </c>
      <c r="U423">
        <v>79.86</v>
      </c>
      <c r="V423">
        <v>26</v>
      </c>
      <c r="W423">
        <v>63.17</v>
      </c>
      <c r="X423">
        <v>82.3</v>
      </c>
    </row>
    <row r="424" spans="1:24" x14ac:dyDescent="0.35">
      <c r="A424" t="s">
        <v>790</v>
      </c>
      <c r="B424" t="s">
        <v>835</v>
      </c>
      <c r="C424" t="s">
        <v>32</v>
      </c>
      <c r="D424" t="s">
        <v>14</v>
      </c>
      <c r="E424">
        <v>25</v>
      </c>
      <c r="F424">
        <v>88.54</v>
      </c>
      <c r="G424">
        <v>76.17</v>
      </c>
      <c r="H424">
        <f t="shared" si="6"/>
        <v>1.1623998949717738</v>
      </c>
      <c r="I424">
        <v>23</v>
      </c>
      <c r="J424">
        <v>72.81</v>
      </c>
      <c r="K424">
        <v>71.22</v>
      </c>
      <c r="O424" t="s">
        <v>790</v>
      </c>
      <c r="P424" t="s">
        <v>835</v>
      </c>
      <c r="Q424" t="s">
        <v>32</v>
      </c>
      <c r="R424" t="s">
        <v>221</v>
      </c>
      <c r="S424">
        <v>24</v>
      </c>
      <c r="T424">
        <v>102.79</v>
      </c>
      <c r="U424">
        <v>73.7</v>
      </c>
      <c r="V424">
        <v>22.5</v>
      </c>
      <c r="W424">
        <v>84.2</v>
      </c>
      <c r="X424">
        <v>76.17</v>
      </c>
    </row>
    <row r="425" spans="1:24" x14ac:dyDescent="0.35">
      <c r="A425" t="s">
        <v>791</v>
      </c>
      <c r="B425" t="s">
        <v>835</v>
      </c>
      <c r="C425" t="s">
        <v>32</v>
      </c>
      <c r="D425" t="s">
        <v>14</v>
      </c>
      <c r="E425">
        <v>19</v>
      </c>
      <c r="F425">
        <v>50.28</v>
      </c>
      <c r="G425">
        <v>61.18</v>
      </c>
      <c r="H425">
        <f t="shared" si="6"/>
        <v>0.82183720169990193</v>
      </c>
      <c r="I425">
        <v>18.5</v>
      </c>
      <c r="J425">
        <v>26.18</v>
      </c>
      <c r="K425">
        <v>59.91</v>
      </c>
      <c r="O425" t="s">
        <v>791</v>
      </c>
      <c r="P425" t="s">
        <v>835</v>
      </c>
      <c r="Q425" t="s">
        <v>32</v>
      </c>
      <c r="R425" t="s">
        <v>221</v>
      </c>
      <c r="S425">
        <v>25</v>
      </c>
      <c r="T425">
        <v>108.72</v>
      </c>
      <c r="U425">
        <v>76.17</v>
      </c>
      <c r="V425">
        <v>22</v>
      </c>
      <c r="W425">
        <v>48.37</v>
      </c>
      <c r="X425">
        <v>71.22</v>
      </c>
    </row>
    <row r="426" spans="1:24" x14ac:dyDescent="0.35">
      <c r="A426" t="s">
        <v>792</v>
      </c>
      <c r="B426" t="s">
        <v>835</v>
      </c>
      <c r="C426" t="s">
        <v>32</v>
      </c>
      <c r="D426" t="s">
        <v>14</v>
      </c>
      <c r="E426">
        <v>24</v>
      </c>
      <c r="F426">
        <v>81.97</v>
      </c>
      <c r="G426">
        <v>73.7</v>
      </c>
      <c r="H426">
        <f t="shared" si="6"/>
        <v>1.1122116689280868</v>
      </c>
      <c r="I426">
        <v>23.5</v>
      </c>
      <c r="J426">
        <v>62.06</v>
      </c>
      <c r="K426">
        <v>72.459999999999994</v>
      </c>
      <c r="O426" t="s">
        <v>792</v>
      </c>
      <c r="P426" t="s">
        <v>835</v>
      </c>
      <c r="Q426" t="s">
        <v>32</v>
      </c>
      <c r="R426" t="s">
        <v>221</v>
      </c>
      <c r="S426">
        <v>24</v>
      </c>
      <c r="T426">
        <v>98.56</v>
      </c>
      <c r="U426">
        <v>73.7</v>
      </c>
      <c r="V426">
        <v>22.5</v>
      </c>
      <c r="W426">
        <v>68.069999999999993</v>
      </c>
      <c r="X426">
        <v>71.22</v>
      </c>
    </row>
    <row r="427" spans="1:24" x14ac:dyDescent="0.35">
      <c r="A427" t="s">
        <v>793</v>
      </c>
      <c r="B427" t="s">
        <v>835</v>
      </c>
      <c r="C427" t="s">
        <v>32</v>
      </c>
      <c r="D427" t="s">
        <v>14</v>
      </c>
      <c r="E427">
        <v>20</v>
      </c>
      <c r="F427">
        <v>57.15</v>
      </c>
      <c r="G427">
        <v>63.71</v>
      </c>
      <c r="H427">
        <f t="shared" si="6"/>
        <v>0.89703343274211267</v>
      </c>
      <c r="I427">
        <v>19.5</v>
      </c>
      <c r="J427">
        <v>48.56</v>
      </c>
      <c r="K427">
        <v>62.44</v>
      </c>
      <c r="O427" t="s">
        <v>793</v>
      </c>
      <c r="P427" t="s">
        <v>835</v>
      </c>
      <c r="Q427" t="s">
        <v>32</v>
      </c>
      <c r="R427" t="s">
        <v>221</v>
      </c>
      <c r="S427">
        <v>24</v>
      </c>
      <c r="T427">
        <v>113.12</v>
      </c>
      <c r="U427">
        <v>73.7</v>
      </c>
      <c r="V427">
        <v>23</v>
      </c>
      <c r="W427">
        <v>51.52</v>
      </c>
      <c r="X427">
        <v>71.22</v>
      </c>
    </row>
    <row r="428" spans="1:24" x14ac:dyDescent="0.35">
      <c r="A428" t="s">
        <v>794</v>
      </c>
      <c r="B428" t="s">
        <v>835</v>
      </c>
      <c r="C428" t="s">
        <v>32</v>
      </c>
      <c r="D428" t="s">
        <v>14</v>
      </c>
      <c r="E428">
        <v>23.5</v>
      </c>
      <c r="F428">
        <v>74.239999999999995</v>
      </c>
      <c r="G428">
        <v>72.459999999999994</v>
      </c>
      <c r="H428">
        <f t="shared" si="6"/>
        <v>1.0245652773944245</v>
      </c>
      <c r="I428">
        <v>23</v>
      </c>
      <c r="J428">
        <v>71.06</v>
      </c>
      <c r="K428">
        <v>71.22</v>
      </c>
      <c r="O428" t="s">
        <v>794</v>
      </c>
      <c r="P428" t="s">
        <v>835</v>
      </c>
      <c r="Q428" t="s">
        <v>32</v>
      </c>
      <c r="R428" t="s">
        <v>221</v>
      </c>
      <c r="S428">
        <v>23.5</v>
      </c>
      <c r="T428">
        <v>99.99</v>
      </c>
      <c r="U428">
        <v>72.459999999999994</v>
      </c>
      <c r="V428">
        <v>25</v>
      </c>
      <c r="W428">
        <v>0</v>
      </c>
      <c r="X428">
        <v>0</v>
      </c>
    </row>
    <row r="429" spans="1:24" x14ac:dyDescent="0.35">
      <c r="A429" t="s">
        <v>795</v>
      </c>
      <c r="B429" t="s">
        <v>835</v>
      </c>
      <c r="C429" t="s">
        <v>32</v>
      </c>
      <c r="D429" t="s">
        <v>14</v>
      </c>
      <c r="E429">
        <v>25</v>
      </c>
      <c r="F429">
        <v>89.37</v>
      </c>
      <c r="G429">
        <v>76.17</v>
      </c>
      <c r="H429">
        <f t="shared" si="6"/>
        <v>1.1732965734541159</v>
      </c>
      <c r="I429">
        <v>24.5</v>
      </c>
      <c r="J429">
        <v>67.8</v>
      </c>
      <c r="K429">
        <v>74.930000000000007</v>
      </c>
      <c r="O429" t="s">
        <v>795</v>
      </c>
      <c r="P429" t="s">
        <v>835</v>
      </c>
      <c r="Q429" t="s">
        <v>32</v>
      </c>
      <c r="R429" t="s">
        <v>221</v>
      </c>
      <c r="S429">
        <v>24</v>
      </c>
      <c r="T429">
        <v>85.62</v>
      </c>
      <c r="U429">
        <v>73.7</v>
      </c>
      <c r="V429">
        <v>27.5</v>
      </c>
      <c r="W429">
        <v>62.3</v>
      </c>
      <c r="X429">
        <v>71.22</v>
      </c>
    </row>
    <row r="430" spans="1:24" x14ac:dyDescent="0.35">
      <c r="A430" t="s">
        <v>796</v>
      </c>
      <c r="B430" t="s">
        <v>835</v>
      </c>
      <c r="C430" t="s">
        <v>32</v>
      </c>
      <c r="D430" t="s">
        <v>14</v>
      </c>
      <c r="E430">
        <v>23.5</v>
      </c>
      <c r="F430">
        <v>93.55</v>
      </c>
      <c r="G430">
        <v>72.459999999999994</v>
      </c>
      <c r="H430">
        <f t="shared" si="6"/>
        <v>1.2910571349710185</v>
      </c>
      <c r="I430">
        <v>23</v>
      </c>
      <c r="J430">
        <v>60.47</v>
      </c>
      <c r="K430">
        <v>71.22</v>
      </c>
      <c r="O430" t="s">
        <v>796</v>
      </c>
      <c r="P430" t="s">
        <v>835</v>
      </c>
      <c r="Q430" t="s">
        <v>32</v>
      </c>
      <c r="R430" t="s">
        <v>221</v>
      </c>
      <c r="S430">
        <v>24</v>
      </c>
      <c r="T430">
        <v>122.91</v>
      </c>
      <c r="U430">
        <v>73.7</v>
      </c>
      <c r="V430">
        <v>22</v>
      </c>
      <c r="W430">
        <v>94.71</v>
      </c>
      <c r="X430">
        <v>78.63</v>
      </c>
    </row>
    <row r="431" spans="1:24" x14ac:dyDescent="0.35">
      <c r="A431" t="s">
        <v>797</v>
      </c>
      <c r="B431" t="s">
        <v>835</v>
      </c>
      <c r="C431" t="s">
        <v>32</v>
      </c>
      <c r="D431" t="s">
        <v>14</v>
      </c>
      <c r="E431">
        <v>24.5</v>
      </c>
      <c r="F431">
        <v>105.07</v>
      </c>
      <c r="G431">
        <v>74.930000000000007</v>
      </c>
      <c r="H431">
        <f t="shared" si="6"/>
        <v>1.4022420926197783</v>
      </c>
      <c r="I431">
        <v>23</v>
      </c>
      <c r="J431">
        <v>51.46</v>
      </c>
      <c r="K431">
        <v>71.22</v>
      </c>
      <c r="O431" t="s">
        <v>797</v>
      </c>
      <c r="P431" t="s">
        <v>835</v>
      </c>
      <c r="Q431" t="s">
        <v>32</v>
      </c>
      <c r="R431" t="s">
        <v>221</v>
      </c>
      <c r="S431">
        <v>24</v>
      </c>
      <c r="T431">
        <v>120.96</v>
      </c>
      <c r="U431">
        <v>73.7</v>
      </c>
      <c r="V431">
        <v>22.5</v>
      </c>
      <c r="W431">
        <v>69.33</v>
      </c>
      <c r="X431">
        <v>69.97</v>
      </c>
    </row>
    <row r="432" spans="1:24" x14ac:dyDescent="0.35">
      <c r="A432" t="s">
        <v>798</v>
      </c>
      <c r="B432" t="s">
        <v>835</v>
      </c>
      <c r="C432" t="s">
        <v>32</v>
      </c>
      <c r="D432" t="s">
        <v>14</v>
      </c>
      <c r="E432">
        <v>24.5</v>
      </c>
      <c r="F432">
        <v>74.42</v>
      </c>
      <c r="G432">
        <v>74.930000000000007</v>
      </c>
      <c r="H432">
        <f t="shared" si="6"/>
        <v>0.99319364740424387</v>
      </c>
      <c r="I432">
        <v>24</v>
      </c>
      <c r="J432">
        <v>59.31</v>
      </c>
      <c r="K432">
        <v>73.7</v>
      </c>
      <c r="O432" t="s">
        <v>798</v>
      </c>
      <c r="P432" t="s">
        <v>835</v>
      </c>
      <c r="Q432" t="s">
        <v>32</v>
      </c>
      <c r="R432" t="s">
        <v>221</v>
      </c>
      <c r="S432">
        <v>24.5</v>
      </c>
      <c r="T432">
        <v>83.76</v>
      </c>
      <c r="U432">
        <v>74.930000000000007</v>
      </c>
      <c r="V432">
        <v>23</v>
      </c>
      <c r="W432">
        <v>60.77</v>
      </c>
      <c r="X432">
        <v>72.459999999999994</v>
      </c>
    </row>
    <row r="433" spans="1:24" x14ac:dyDescent="0.35">
      <c r="A433" t="s">
        <v>799</v>
      </c>
      <c r="B433" t="s">
        <v>835</v>
      </c>
      <c r="C433" t="s">
        <v>32</v>
      </c>
      <c r="D433" t="s">
        <v>14</v>
      </c>
      <c r="E433">
        <v>24.5</v>
      </c>
      <c r="F433">
        <v>72.290000000000006</v>
      </c>
      <c r="G433">
        <v>74.930000000000007</v>
      </c>
      <c r="H433">
        <f t="shared" si="6"/>
        <v>0.96476711597490994</v>
      </c>
      <c r="I433">
        <v>24</v>
      </c>
      <c r="J433">
        <v>47.51</v>
      </c>
      <c r="K433">
        <v>73.7</v>
      </c>
      <c r="O433" t="s">
        <v>799</v>
      </c>
      <c r="P433" t="s">
        <v>835</v>
      </c>
      <c r="Q433" t="s">
        <v>32</v>
      </c>
      <c r="R433" t="s">
        <v>221</v>
      </c>
      <c r="S433">
        <v>24</v>
      </c>
      <c r="T433">
        <v>125.94</v>
      </c>
      <c r="U433">
        <v>73.7</v>
      </c>
      <c r="V433">
        <v>22</v>
      </c>
      <c r="W433">
        <v>49.97</v>
      </c>
      <c r="X433">
        <v>90.81</v>
      </c>
    </row>
    <row r="434" spans="1:24" x14ac:dyDescent="0.35">
      <c r="A434" t="s">
        <v>801</v>
      </c>
      <c r="B434" t="s">
        <v>835</v>
      </c>
      <c r="C434" t="s">
        <v>32</v>
      </c>
      <c r="D434" t="s">
        <v>14</v>
      </c>
      <c r="E434">
        <v>25</v>
      </c>
      <c r="F434">
        <v>77.94</v>
      </c>
      <c r="G434">
        <v>76.17</v>
      </c>
      <c r="H434">
        <f t="shared" si="6"/>
        <v>1.0232374950768017</v>
      </c>
      <c r="I434">
        <v>24</v>
      </c>
      <c r="J434">
        <v>75.12</v>
      </c>
      <c r="K434">
        <v>73.7</v>
      </c>
      <c r="O434" t="s">
        <v>801</v>
      </c>
      <c r="P434" t="s">
        <v>835</v>
      </c>
      <c r="Q434" t="s">
        <v>32</v>
      </c>
      <c r="R434" t="s">
        <v>221</v>
      </c>
      <c r="S434">
        <v>24</v>
      </c>
      <c r="T434">
        <v>110.6</v>
      </c>
      <c r="U434">
        <v>73.7</v>
      </c>
      <c r="V434">
        <v>22.5</v>
      </c>
      <c r="W434">
        <v>60.08</v>
      </c>
      <c r="X434">
        <v>72.459999999999994</v>
      </c>
    </row>
    <row r="435" spans="1:24" x14ac:dyDescent="0.35">
      <c r="A435" t="s">
        <v>802</v>
      </c>
      <c r="B435" t="s">
        <v>835</v>
      </c>
      <c r="C435" t="s">
        <v>32</v>
      </c>
      <c r="D435" t="s">
        <v>14</v>
      </c>
      <c r="E435">
        <v>21.5</v>
      </c>
      <c r="F435">
        <v>59.59</v>
      </c>
      <c r="G435">
        <v>67.47</v>
      </c>
      <c r="H435">
        <f t="shared" si="6"/>
        <v>0.88320735141544393</v>
      </c>
      <c r="I435">
        <v>21</v>
      </c>
      <c r="J435">
        <v>50.95</v>
      </c>
      <c r="K435">
        <v>66.22</v>
      </c>
      <c r="O435" t="s">
        <v>802</v>
      </c>
      <c r="P435" t="s">
        <v>835</v>
      </c>
      <c r="Q435" t="s">
        <v>32</v>
      </c>
      <c r="R435" t="s">
        <v>221</v>
      </c>
      <c r="S435">
        <v>24</v>
      </c>
      <c r="T435">
        <v>129.36000000000001</v>
      </c>
      <c r="U435">
        <v>73.7</v>
      </c>
      <c r="V435">
        <v>22.5</v>
      </c>
      <c r="W435">
        <v>46.8</v>
      </c>
      <c r="X435">
        <v>69.97</v>
      </c>
    </row>
    <row r="436" spans="1:24" x14ac:dyDescent="0.35">
      <c r="A436" t="s">
        <v>803</v>
      </c>
      <c r="B436" t="s">
        <v>12</v>
      </c>
      <c r="C436" t="s">
        <v>13</v>
      </c>
      <c r="D436" t="s">
        <v>87</v>
      </c>
      <c r="E436">
        <v>18</v>
      </c>
      <c r="F436">
        <v>43.54</v>
      </c>
      <c r="G436">
        <v>58.64</v>
      </c>
      <c r="H436">
        <f t="shared" si="6"/>
        <v>0.74249658935879947</v>
      </c>
      <c r="I436">
        <v>17.5</v>
      </c>
      <c r="J436">
        <v>28.05</v>
      </c>
      <c r="K436">
        <v>57.36</v>
      </c>
      <c r="O436" t="s">
        <v>803</v>
      </c>
      <c r="P436" t="s">
        <v>12</v>
      </c>
      <c r="Q436" t="s">
        <v>13</v>
      </c>
      <c r="R436" t="s">
        <v>222</v>
      </c>
      <c r="S436">
        <v>24</v>
      </c>
      <c r="T436">
        <v>163.66999999999999</v>
      </c>
      <c r="U436">
        <v>73.7</v>
      </c>
      <c r="V436">
        <v>16</v>
      </c>
      <c r="W436">
        <v>59.44</v>
      </c>
      <c r="X436">
        <v>72.459999999999994</v>
      </c>
    </row>
    <row r="437" spans="1:24" x14ac:dyDescent="0.35">
      <c r="A437" t="s">
        <v>804</v>
      </c>
      <c r="B437" t="s">
        <v>12</v>
      </c>
      <c r="C437" t="s">
        <v>13</v>
      </c>
      <c r="D437" t="s">
        <v>87</v>
      </c>
      <c r="E437">
        <v>23.5</v>
      </c>
      <c r="F437">
        <v>109.41</v>
      </c>
      <c r="G437">
        <v>72.459999999999994</v>
      </c>
      <c r="H437">
        <f t="shared" si="6"/>
        <v>1.5099365166988685</v>
      </c>
      <c r="I437">
        <v>22</v>
      </c>
      <c r="J437">
        <v>58.28</v>
      </c>
      <c r="K437">
        <v>68.72</v>
      </c>
      <c r="O437" t="s">
        <v>804</v>
      </c>
      <c r="P437" t="s">
        <v>12</v>
      </c>
      <c r="Q437" t="s">
        <v>13</v>
      </c>
      <c r="R437" t="s">
        <v>222</v>
      </c>
      <c r="S437">
        <v>24</v>
      </c>
      <c r="T437">
        <v>173.69</v>
      </c>
      <c r="U437">
        <v>73.7</v>
      </c>
      <c r="V437">
        <v>35</v>
      </c>
      <c r="W437">
        <v>47.57</v>
      </c>
      <c r="X437">
        <v>72.459999999999994</v>
      </c>
    </row>
    <row r="438" spans="1:24" x14ac:dyDescent="0.35">
      <c r="A438" t="s">
        <v>805</v>
      </c>
      <c r="B438" t="s">
        <v>12</v>
      </c>
      <c r="C438" t="s">
        <v>13</v>
      </c>
      <c r="D438" t="s">
        <v>87</v>
      </c>
      <c r="E438">
        <v>23.5</v>
      </c>
      <c r="F438">
        <v>148.71</v>
      </c>
      <c r="G438">
        <v>72.459999999999994</v>
      </c>
      <c r="H438">
        <f t="shared" si="6"/>
        <v>2.0523047198454321</v>
      </c>
      <c r="I438">
        <v>21.5</v>
      </c>
      <c r="J438">
        <v>65.22</v>
      </c>
      <c r="K438">
        <v>67.47</v>
      </c>
      <c r="O438" t="s">
        <v>805</v>
      </c>
      <c r="P438" t="s">
        <v>12</v>
      </c>
      <c r="Q438" t="s">
        <v>13</v>
      </c>
      <c r="R438" t="s">
        <v>222</v>
      </c>
      <c r="S438">
        <v>24</v>
      </c>
      <c r="T438">
        <v>168.75</v>
      </c>
      <c r="U438">
        <v>73.7</v>
      </c>
      <c r="V438">
        <v>22.5</v>
      </c>
      <c r="W438">
        <v>69.48</v>
      </c>
      <c r="X438">
        <v>69.97</v>
      </c>
    </row>
    <row r="439" spans="1:24" x14ac:dyDescent="0.35">
      <c r="A439" t="s">
        <v>806</v>
      </c>
      <c r="B439" t="s">
        <v>12</v>
      </c>
      <c r="C439" t="s">
        <v>13</v>
      </c>
      <c r="D439" t="s">
        <v>87</v>
      </c>
      <c r="E439">
        <v>23</v>
      </c>
      <c r="F439">
        <v>100.13</v>
      </c>
      <c r="G439">
        <v>71.22</v>
      </c>
      <c r="H439">
        <f t="shared" si="6"/>
        <v>1.4059253018814939</v>
      </c>
      <c r="I439">
        <v>24.5</v>
      </c>
      <c r="J439">
        <v>75.040000000000006</v>
      </c>
      <c r="K439">
        <v>74.930000000000007</v>
      </c>
      <c r="O439" t="s">
        <v>806</v>
      </c>
      <c r="P439" t="s">
        <v>12</v>
      </c>
      <c r="Q439" t="s">
        <v>13</v>
      </c>
      <c r="R439" t="s">
        <v>222</v>
      </c>
      <c r="S439">
        <v>24</v>
      </c>
      <c r="T439">
        <v>194.08</v>
      </c>
      <c r="U439">
        <v>73.7</v>
      </c>
      <c r="V439">
        <v>22</v>
      </c>
      <c r="W439">
        <v>80.400000000000006</v>
      </c>
      <c r="X439">
        <v>79.86</v>
      </c>
    </row>
    <row r="440" spans="1:24" x14ac:dyDescent="0.35">
      <c r="A440" t="s">
        <v>809</v>
      </c>
      <c r="B440" t="s">
        <v>12</v>
      </c>
      <c r="C440" t="s">
        <v>13</v>
      </c>
      <c r="D440" t="s">
        <v>87</v>
      </c>
      <c r="E440">
        <v>15</v>
      </c>
      <c r="F440">
        <v>27.88</v>
      </c>
      <c r="G440">
        <v>50.91</v>
      </c>
      <c r="H440">
        <f t="shared" si="6"/>
        <v>0.54763307798075034</v>
      </c>
      <c r="I440">
        <v>15</v>
      </c>
      <c r="J440">
        <v>27.88</v>
      </c>
      <c r="K440">
        <v>50.91</v>
      </c>
      <c r="O440" t="s">
        <v>809</v>
      </c>
      <c r="P440" t="s">
        <v>12</v>
      </c>
      <c r="Q440" t="s">
        <v>13</v>
      </c>
      <c r="R440" t="s">
        <v>222</v>
      </c>
      <c r="S440">
        <v>24</v>
      </c>
      <c r="T440">
        <v>152.75</v>
      </c>
      <c r="U440">
        <v>73.7</v>
      </c>
      <c r="V440">
        <v>22.5</v>
      </c>
      <c r="W440">
        <v>50.24</v>
      </c>
      <c r="X440">
        <v>72.459999999999994</v>
      </c>
    </row>
    <row r="441" spans="1:24" x14ac:dyDescent="0.35">
      <c r="A441" t="s">
        <v>810</v>
      </c>
      <c r="B441" t="s">
        <v>12</v>
      </c>
      <c r="C441" t="s">
        <v>13</v>
      </c>
      <c r="D441" t="s">
        <v>87</v>
      </c>
      <c r="E441">
        <v>23.5</v>
      </c>
      <c r="F441">
        <v>75.86</v>
      </c>
      <c r="G441">
        <v>72.459999999999994</v>
      </c>
      <c r="H441">
        <f t="shared" si="6"/>
        <v>1.0469224399668784</v>
      </c>
      <c r="I441">
        <v>23</v>
      </c>
      <c r="J441">
        <v>68.08</v>
      </c>
      <c r="K441">
        <v>71.22</v>
      </c>
      <c r="O441" t="s">
        <v>810</v>
      </c>
      <c r="P441" t="s">
        <v>12</v>
      </c>
      <c r="Q441" t="s">
        <v>13</v>
      </c>
      <c r="R441" t="s">
        <v>222</v>
      </c>
      <c r="S441">
        <v>24</v>
      </c>
      <c r="T441">
        <v>174.79</v>
      </c>
      <c r="U441">
        <v>73.7</v>
      </c>
      <c r="V441">
        <v>22</v>
      </c>
      <c r="W441">
        <v>72.11</v>
      </c>
      <c r="X441">
        <v>69.97</v>
      </c>
    </row>
    <row r="442" spans="1:24" x14ac:dyDescent="0.35">
      <c r="A442" t="s">
        <v>811</v>
      </c>
      <c r="B442" t="s">
        <v>12</v>
      </c>
      <c r="C442" t="s">
        <v>13</v>
      </c>
      <c r="D442" t="s">
        <v>87</v>
      </c>
      <c r="E442">
        <v>24</v>
      </c>
      <c r="F442">
        <v>67.58</v>
      </c>
      <c r="G442">
        <v>73.7</v>
      </c>
      <c r="H442">
        <f t="shared" si="6"/>
        <v>0.91696065128900939</v>
      </c>
      <c r="I442">
        <v>23.5</v>
      </c>
      <c r="J442">
        <v>56.62</v>
      </c>
      <c r="K442">
        <v>72.459999999999994</v>
      </c>
      <c r="O442" t="s">
        <v>811</v>
      </c>
      <c r="P442" t="s">
        <v>12</v>
      </c>
      <c r="Q442" t="s">
        <v>13</v>
      </c>
      <c r="R442" t="s">
        <v>222</v>
      </c>
      <c r="S442">
        <v>24</v>
      </c>
      <c r="T442">
        <v>137.47</v>
      </c>
      <c r="U442">
        <v>73.7</v>
      </c>
      <c r="V442">
        <v>23</v>
      </c>
      <c r="W442">
        <v>52.87</v>
      </c>
      <c r="X442">
        <v>72.459999999999994</v>
      </c>
    </row>
    <row r="443" spans="1:24" x14ac:dyDescent="0.35">
      <c r="A443" t="s">
        <v>812</v>
      </c>
      <c r="B443" t="s">
        <v>12</v>
      </c>
      <c r="C443" t="s">
        <v>13</v>
      </c>
      <c r="D443" t="s">
        <v>87</v>
      </c>
      <c r="E443">
        <v>23</v>
      </c>
      <c r="F443">
        <v>93.79</v>
      </c>
      <c r="G443">
        <v>71.22</v>
      </c>
      <c r="H443">
        <f t="shared" si="6"/>
        <v>1.3169053636618928</v>
      </c>
      <c r="I443">
        <v>22</v>
      </c>
      <c r="J443">
        <v>66.89</v>
      </c>
      <c r="K443">
        <v>68.72</v>
      </c>
      <c r="O443" t="s">
        <v>812</v>
      </c>
      <c r="P443" t="s">
        <v>12</v>
      </c>
      <c r="Q443" t="s">
        <v>13</v>
      </c>
      <c r="R443" t="s">
        <v>222</v>
      </c>
      <c r="S443">
        <v>24</v>
      </c>
      <c r="T443">
        <v>189.18</v>
      </c>
      <c r="U443">
        <v>73.7</v>
      </c>
      <c r="V443">
        <v>22.5</v>
      </c>
      <c r="W443">
        <v>64.16</v>
      </c>
      <c r="X443">
        <v>72.459999999999994</v>
      </c>
    </row>
    <row r="444" spans="1:24" x14ac:dyDescent="0.35">
      <c r="A444" t="s">
        <v>813</v>
      </c>
      <c r="B444" t="s">
        <v>12</v>
      </c>
      <c r="C444" t="s">
        <v>13</v>
      </c>
      <c r="D444" t="s">
        <v>87</v>
      </c>
      <c r="E444">
        <v>23.5</v>
      </c>
      <c r="F444">
        <v>47.69</v>
      </c>
      <c r="G444">
        <v>72.459999999999994</v>
      </c>
      <c r="H444">
        <f t="shared" si="6"/>
        <v>0.65815622412365449</v>
      </c>
      <c r="I444">
        <v>23</v>
      </c>
      <c r="J444">
        <v>38.97</v>
      </c>
      <c r="K444">
        <v>71.22</v>
      </c>
      <c r="O444" t="s">
        <v>813</v>
      </c>
      <c r="P444" t="s">
        <v>12</v>
      </c>
      <c r="Q444" t="s">
        <v>13</v>
      </c>
      <c r="R444" t="s">
        <v>222</v>
      </c>
      <c r="S444">
        <v>24</v>
      </c>
      <c r="T444">
        <v>141.65</v>
      </c>
      <c r="U444">
        <v>73.7</v>
      </c>
      <c r="V444">
        <v>16</v>
      </c>
      <c r="W444">
        <v>68.099999999999994</v>
      </c>
      <c r="X444">
        <v>72.459999999999994</v>
      </c>
    </row>
    <row r="445" spans="1:24" x14ac:dyDescent="0.35">
      <c r="A445" t="s">
        <v>815</v>
      </c>
      <c r="B445" t="s">
        <v>12</v>
      </c>
      <c r="C445" t="s">
        <v>13</v>
      </c>
      <c r="D445" t="s">
        <v>87</v>
      </c>
      <c r="E445">
        <v>22</v>
      </c>
      <c r="F445">
        <v>87.78</v>
      </c>
      <c r="G445">
        <v>68.72</v>
      </c>
      <c r="H445">
        <f t="shared" si="6"/>
        <v>1.2773573923166472</v>
      </c>
      <c r="I445">
        <v>20.5</v>
      </c>
      <c r="J445">
        <v>39.799999999999997</v>
      </c>
      <c r="K445">
        <v>64.97</v>
      </c>
      <c r="O445" t="s">
        <v>815</v>
      </c>
      <c r="P445" t="s">
        <v>12</v>
      </c>
      <c r="Q445" t="s">
        <v>13</v>
      </c>
      <c r="R445" t="s">
        <v>222</v>
      </c>
      <c r="S445">
        <v>24</v>
      </c>
      <c r="T445">
        <v>179.73</v>
      </c>
      <c r="U445">
        <v>73.7</v>
      </c>
      <c r="V445">
        <v>22.5</v>
      </c>
      <c r="W445">
        <v>54.78</v>
      </c>
      <c r="X445">
        <v>71.22</v>
      </c>
    </row>
    <row r="446" spans="1:24" x14ac:dyDescent="0.35">
      <c r="A446" t="s">
        <v>816</v>
      </c>
      <c r="B446" t="s">
        <v>12</v>
      </c>
      <c r="C446" t="s">
        <v>13</v>
      </c>
      <c r="D446" t="s">
        <v>87</v>
      </c>
      <c r="E446">
        <v>23</v>
      </c>
      <c r="F446">
        <v>77.459999999999994</v>
      </c>
      <c r="G446">
        <v>71.22</v>
      </c>
      <c r="H446">
        <f t="shared" si="6"/>
        <v>1.0876158382476833</v>
      </c>
      <c r="I446">
        <v>22.5</v>
      </c>
      <c r="J446">
        <v>66.53</v>
      </c>
      <c r="K446">
        <v>69.97</v>
      </c>
      <c r="O446" t="s">
        <v>816</v>
      </c>
      <c r="P446" t="s">
        <v>12</v>
      </c>
      <c r="Q446" t="s">
        <v>13</v>
      </c>
      <c r="R446" t="s">
        <v>222</v>
      </c>
      <c r="S446">
        <v>24</v>
      </c>
      <c r="T446">
        <v>167.56</v>
      </c>
      <c r="U446">
        <v>73.7</v>
      </c>
      <c r="V446">
        <v>23</v>
      </c>
      <c r="W446">
        <v>73.569999999999993</v>
      </c>
      <c r="X446">
        <v>73.7</v>
      </c>
    </row>
    <row r="447" spans="1:24" x14ac:dyDescent="0.35">
      <c r="A447" t="s">
        <v>817</v>
      </c>
      <c r="B447" t="s">
        <v>12</v>
      </c>
      <c r="C447" t="s">
        <v>13</v>
      </c>
      <c r="D447" t="s">
        <v>87</v>
      </c>
      <c r="E447">
        <v>23.5</v>
      </c>
      <c r="F447">
        <v>101.56</v>
      </c>
      <c r="G447">
        <v>72.459999999999994</v>
      </c>
      <c r="H447">
        <f t="shared" si="6"/>
        <v>1.401600883245929</v>
      </c>
      <c r="I447">
        <v>22</v>
      </c>
      <c r="J447">
        <v>46.6</v>
      </c>
      <c r="K447">
        <v>68.72</v>
      </c>
      <c r="O447" t="s">
        <v>817</v>
      </c>
      <c r="P447" t="s">
        <v>12</v>
      </c>
      <c r="Q447" t="s">
        <v>13</v>
      </c>
      <c r="R447" t="s">
        <v>222</v>
      </c>
      <c r="S447">
        <v>24</v>
      </c>
      <c r="T447">
        <v>170.33</v>
      </c>
      <c r="U447">
        <v>73.7</v>
      </c>
      <c r="V447">
        <v>22.5</v>
      </c>
      <c r="W447">
        <v>83.85</v>
      </c>
      <c r="X447">
        <v>78.63</v>
      </c>
    </row>
    <row r="448" spans="1:24" x14ac:dyDescent="0.35">
      <c r="A448" t="s">
        <v>818</v>
      </c>
      <c r="B448" t="s">
        <v>12</v>
      </c>
      <c r="C448" t="s">
        <v>13</v>
      </c>
      <c r="D448" t="s">
        <v>87</v>
      </c>
      <c r="E448">
        <v>21.5</v>
      </c>
      <c r="F448">
        <v>68.17</v>
      </c>
      <c r="G448">
        <v>67.47</v>
      </c>
      <c r="H448">
        <f t="shared" si="6"/>
        <v>1.0103749814732474</v>
      </c>
      <c r="I448">
        <v>20.5</v>
      </c>
      <c r="J448">
        <v>39.83</v>
      </c>
      <c r="K448">
        <v>64.97</v>
      </c>
      <c r="O448" t="s">
        <v>818</v>
      </c>
      <c r="P448" t="s">
        <v>12</v>
      </c>
      <c r="Q448" t="s">
        <v>13</v>
      </c>
      <c r="R448" t="s">
        <v>222</v>
      </c>
      <c r="S448">
        <v>24</v>
      </c>
      <c r="T448">
        <v>132.15</v>
      </c>
      <c r="U448">
        <v>73.7</v>
      </c>
      <c r="V448">
        <v>23</v>
      </c>
      <c r="W448">
        <v>45.94</v>
      </c>
      <c r="X448">
        <v>71.22</v>
      </c>
    </row>
    <row r="449" spans="1:24" x14ac:dyDescent="0.35">
      <c r="A449" t="s">
        <v>819</v>
      </c>
      <c r="B449" t="s">
        <v>31</v>
      </c>
      <c r="C449" t="s">
        <v>32</v>
      </c>
      <c r="D449" t="s">
        <v>87</v>
      </c>
      <c r="E449">
        <v>24.5</v>
      </c>
      <c r="F449">
        <v>87.89</v>
      </c>
      <c r="G449">
        <v>74.930000000000007</v>
      </c>
      <c r="H449">
        <f t="shared" si="6"/>
        <v>1.172961430668624</v>
      </c>
      <c r="I449">
        <v>23.5</v>
      </c>
      <c r="J449">
        <v>68.349999999999994</v>
      </c>
      <c r="K449">
        <v>72.459999999999994</v>
      </c>
      <c r="O449" t="s">
        <v>819</v>
      </c>
      <c r="P449" t="s">
        <v>31</v>
      </c>
      <c r="Q449" t="s">
        <v>32</v>
      </c>
      <c r="R449" t="s">
        <v>222</v>
      </c>
      <c r="S449">
        <v>24</v>
      </c>
      <c r="T449">
        <v>154.97</v>
      </c>
      <c r="U449">
        <v>73.7</v>
      </c>
      <c r="V449">
        <v>22</v>
      </c>
      <c r="W449">
        <v>65.680000000000007</v>
      </c>
      <c r="X449">
        <v>69.97</v>
      </c>
    </row>
    <row r="450" spans="1:24" x14ac:dyDescent="0.35">
      <c r="A450" t="s">
        <v>820</v>
      </c>
      <c r="B450" t="s">
        <v>31</v>
      </c>
      <c r="C450" t="s">
        <v>32</v>
      </c>
      <c r="D450" t="s">
        <v>87</v>
      </c>
      <c r="E450">
        <v>24</v>
      </c>
      <c r="F450">
        <v>89.56</v>
      </c>
      <c r="G450">
        <v>73.7</v>
      </c>
      <c r="H450">
        <f t="shared" ref="H450:H464" si="7">F450/G450</f>
        <v>1.2151967435549524</v>
      </c>
      <c r="I450">
        <v>22.5</v>
      </c>
      <c r="J450">
        <v>63.41</v>
      </c>
      <c r="K450">
        <v>69.97</v>
      </c>
      <c r="O450" t="s">
        <v>820</v>
      </c>
      <c r="P450" t="s">
        <v>31</v>
      </c>
      <c r="Q450" t="s">
        <v>32</v>
      </c>
      <c r="R450" t="s">
        <v>222</v>
      </c>
      <c r="S450">
        <v>24</v>
      </c>
      <c r="T450">
        <v>170.66</v>
      </c>
      <c r="U450">
        <v>73.7</v>
      </c>
      <c r="V450">
        <v>22.5</v>
      </c>
      <c r="W450">
        <v>63.3</v>
      </c>
      <c r="X450">
        <v>69.97</v>
      </c>
    </row>
    <row r="451" spans="1:24" x14ac:dyDescent="0.35">
      <c r="A451" t="s">
        <v>821</v>
      </c>
      <c r="B451" t="s">
        <v>31</v>
      </c>
      <c r="C451" t="s">
        <v>32</v>
      </c>
      <c r="D451" t="s">
        <v>87</v>
      </c>
      <c r="E451">
        <v>23.5</v>
      </c>
      <c r="F451">
        <v>104.83</v>
      </c>
      <c r="G451">
        <v>72.459999999999994</v>
      </c>
      <c r="H451">
        <f t="shared" si="7"/>
        <v>1.4467292299199559</v>
      </c>
      <c r="I451">
        <v>22.5</v>
      </c>
      <c r="J451">
        <v>63.87</v>
      </c>
      <c r="K451">
        <v>69.97</v>
      </c>
      <c r="O451" t="s">
        <v>821</v>
      </c>
      <c r="P451" t="s">
        <v>31</v>
      </c>
      <c r="Q451" t="s">
        <v>32</v>
      </c>
      <c r="R451" t="s">
        <v>222</v>
      </c>
      <c r="S451">
        <v>24</v>
      </c>
      <c r="T451">
        <v>149.84</v>
      </c>
      <c r="U451">
        <v>73.7</v>
      </c>
      <c r="V451">
        <v>21.5</v>
      </c>
      <c r="W451">
        <v>54.51</v>
      </c>
      <c r="X451">
        <v>78.63</v>
      </c>
    </row>
    <row r="452" spans="1:24" x14ac:dyDescent="0.35">
      <c r="A452" t="s">
        <v>822</v>
      </c>
      <c r="B452" t="s">
        <v>31</v>
      </c>
      <c r="C452" t="s">
        <v>32</v>
      </c>
      <c r="D452" t="s">
        <v>87</v>
      </c>
      <c r="E452">
        <v>24</v>
      </c>
      <c r="F452">
        <v>115.73</v>
      </c>
      <c r="G452">
        <v>73.7</v>
      </c>
      <c r="H452">
        <f t="shared" si="7"/>
        <v>1.5702849389416553</v>
      </c>
      <c r="I452">
        <v>22.5</v>
      </c>
      <c r="J452">
        <v>57.73</v>
      </c>
      <c r="K452">
        <v>69.97</v>
      </c>
      <c r="O452" t="s">
        <v>822</v>
      </c>
      <c r="P452" t="s">
        <v>31</v>
      </c>
      <c r="Q452" t="s">
        <v>32</v>
      </c>
      <c r="R452" t="s">
        <v>222</v>
      </c>
      <c r="S452">
        <v>24</v>
      </c>
      <c r="T452">
        <v>173.9</v>
      </c>
      <c r="U452">
        <v>73.7</v>
      </c>
      <c r="V452">
        <v>16</v>
      </c>
      <c r="W452">
        <v>63.25</v>
      </c>
      <c r="X452">
        <v>69.97</v>
      </c>
    </row>
    <row r="453" spans="1:24" x14ac:dyDescent="0.35">
      <c r="A453" t="s">
        <v>823</v>
      </c>
      <c r="B453" t="s">
        <v>31</v>
      </c>
      <c r="C453" t="s">
        <v>32</v>
      </c>
      <c r="D453" t="s">
        <v>87</v>
      </c>
      <c r="E453">
        <v>24.5</v>
      </c>
      <c r="F453">
        <v>87.55</v>
      </c>
      <c r="G453">
        <v>74.930000000000007</v>
      </c>
      <c r="H453">
        <f t="shared" si="7"/>
        <v>1.1684238622714531</v>
      </c>
      <c r="I453">
        <v>23</v>
      </c>
      <c r="J453">
        <v>64.959999999999994</v>
      </c>
      <c r="K453">
        <v>71.22</v>
      </c>
      <c r="O453" t="s">
        <v>823</v>
      </c>
      <c r="P453" t="s">
        <v>31</v>
      </c>
      <c r="Q453" t="s">
        <v>32</v>
      </c>
      <c r="R453" t="s">
        <v>222</v>
      </c>
      <c r="S453">
        <v>24</v>
      </c>
      <c r="T453">
        <v>172.47</v>
      </c>
      <c r="U453">
        <v>73.7</v>
      </c>
      <c r="V453">
        <v>22</v>
      </c>
      <c r="W453">
        <v>44.14</v>
      </c>
      <c r="X453">
        <v>68.72</v>
      </c>
    </row>
    <row r="454" spans="1:24" x14ac:dyDescent="0.35">
      <c r="A454" t="s">
        <v>824</v>
      </c>
      <c r="B454" t="s">
        <v>31</v>
      </c>
      <c r="C454" t="s">
        <v>32</v>
      </c>
      <c r="D454" t="s">
        <v>87</v>
      </c>
      <c r="E454">
        <v>24</v>
      </c>
      <c r="F454">
        <v>117.03</v>
      </c>
      <c r="G454">
        <v>73.7</v>
      </c>
      <c r="H454">
        <f t="shared" si="7"/>
        <v>1.5879240162822252</v>
      </c>
      <c r="I454">
        <v>22</v>
      </c>
      <c r="J454">
        <v>52.02</v>
      </c>
      <c r="K454">
        <v>68.72</v>
      </c>
      <c r="O454" t="s">
        <v>824</v>
      </c>
      <c r="P454" t="s">
        <v>31</v>
      </c>
      <c r="Q454" t="s">
        <v>32</v>
      </c>
      <c r="R454" t="s">
        <v>222</v>
      </c>
      <c r="S454">
        <v>24</v>
      </c>
      <c r="T454">
        <v>198.66</v>
      </c>
      <c r="U454">
        <v>73.7</v>
      </c>
      <c r="V454">
        <v>16</v>
      </c>
      <c r="W454">
        <v>67.260000000000005</v>
      </c>
      <c r="X454">
        <v>69.97</v>
      </c>
    </row>
    <row r="455" spans="1:24" x14ac:dyDescent="0.35">
      <c r="A455" t="s">
        <v>825</v>
      </c>
      <c r="B455" t="s">
        <v>31</v>
      </c>
      <c r="C455" t="s">
        <v>32</v>
      </c>
      <c r="D455" t="s">
        <v>87</v>
      </c>
      <c r="E455">
        <v>22</v>
      </c>
      <c r="F455">
        <v>64.239999999999995</v>
      </c>
      <c r="G455">
        <v>68.72</v>
      </c>
      <c r="H455">
        <f t="shared" si="7"/>
        <v>0.93480791618160641</v>
      </c>
      <c r="I455">
        <v>21.5</v>
      </c>
      <c r="J455">
        <v>47.69</v>
      </c>
      <c r="K455">
        <v>67.47</v>
      </c>
      <c r="O455" t="s">
        <v>825</v>
      </c>
      <c r="P455" t="s">
        <v>31</v>
      </c>
      <c r="Q455" t="s">
        <v>32</v>
      </c>
      <c r="R455" t="s">
        <v>222</v>
      </c>
      <c r="S455">
        <v>26</v>
      </c>
      <c r="T455">
        <v>83.05</v>
      </c>
      <c r="U455">
        <v>78.63</v>
      </c>
      <c r="V455">
        <v>25.5</v>
      </c>
      <c r="W455">
        <v>62.69</v>
      </c>
      <c r="X455">
        <v>71.22</v>
      </c>
    </row>
    <row r="456" spans="1:24" x14ac:dyDescent="0.35">
      <c r="A456" t="s">
        <v>826</v>
      </c>
      <c r="B456" t="s">
        <v>31</v>
      </c>
      <c r="C456" t="s">
        <v>32</v>
      </c>
      <c r="D456" t="s">
        <v>87</v>
      </c>
      <c r="E456">
        <v>24</v>
      </c>
      <c r="F456">
        <v>102</v>
      </c>
      <c r="G456">
        <v>73.7</v>
      </c>
      <c r="H456">
        <f t="shared" si="7"/>
        <v>1.383989145183175</v>
      </c>
      <c r="I456">
        <v>22.5</v>
      </c>
      <c r="J456">
        <v>62.56</v>
      </c>
      <c r="K456">
        <v>69.97</v>
      </c>
      <c r="O456" t="s">
        <v>826</v>
      </c>
      <c r="P456" t="s">
        <v>31</v>
      </c>
      <c r="Q456" t="s">
        <v>32</v>
      </c>
      <c r="R456" t="s">
        <v>222</v>
      </c>
      <c r="S456">
        <v>24</v>
      </c>
      <c r="T456">
        <v>175.6</v>
      </c>
      <c r="U456">
        <v>73.7</v>
      </c>
      <c r="V456">
        <v>16</v>
      </c>
      <c r="W456">
        <v>79.849999999999994</v>
      </c>
      <c r="X456">
        <v>76.17</v>
      </c>
    </row>
    <row r="457" spans="1:24" x14ac:dyDescent="0.35">
      <c r="A457" t="s">
        <v>827</v>
      </c>
      <c r="B457" t="s">
        <v>31</v>
      </c>
      <c r="C457" t="s">
        <v>32</v>
      </c>
      <c r="D457" t="s">
        <v>87</v>
      </c>
      <c r="E457">
        <v>24.5</v>
      </c>
      <c r="F457">
        <v>77.099999999999994</v>
      </c>
      <c r="G457">
        <v>74.930000000000007</v>
      </c>
      <c r="H457">
        <f t="shared" si="7"/>
        <v>1.0289603630054716</v>
      </c>
      <c r="I457">
        <v>24</v>
      </c>
      <c r="J457">
        <v>72.34</v>
      </c>
      <c r="K457">
        <v>73.7</v>
      </c>
      <c r="O457" t="s">
        <v>827</v>
      </c>
      <c r="P457" t="s">
        <v>31</v>
      </c>
      <c r="Q457" t="s">
        <v>32</v>
      </c>
      <c r="R457" t="s">
        <v>222</v>
      </c>
      <c r="S457">
        <v>24</v>
      </c>
      <c r="T457">
        <v>93.94</v>
      </c>
      <c r="U457">
        <v>73.7</v>
      </c>
      <c r="V457">
        <v>22</v>
      </c>
      <c r="W457">
        <v>83.54</v>
      </c>
      <c r="X457">
        <v>82.3</v>
      </c>
    </row>
    <row r="458" spans="1:24" x14ac:dyDescent="0.35">
      <c r="A458" t="s">
        <v>828</v>
      </c>
      <c r="B458" t="s">
        <v>31</v>
      </c>
      <c r="C458" t="s">
        <v>32</v>
      </c>
      <c r="D458" t="s">
        <v>87</v>
      </c>
      <c r="E458">
        <v>24</v>
      </c>
      <c r="F458">
        <v>134.19999999999999</v>
      </c>
      <c r="G458">
        <v>73.7</v>
      </c>
      <c r="H458">
        <f t="shared" si="7"/>
        <v>1.8208955223880594</v>
      </c>
      <c r="I458">
        <v>21.5</v>
      </c>
      <c r="J458">
        <v>52.54</v>
      </c>
      <c r="K458">
        <v>67.47</v>
      </c>
      <c r="O458" t="s">
        <v>828</v>
      </c>
      <c r="P458" t="s">
        <v>31</v>
      </c>
      <c r="Q458" t="s">
        <v>32</v>
      </c>
      <c r="R458" t="s">
        <v>222</v>
      </c>
      <c r="S458">
        <v>24</v>
      </c>
      <c r="T458">
        <v>167.68</v>
      </c>
      <c r="U458">
        <v>73.7</v>
      </c>
      <c r="V458">
        <v>16</v>
      </c>
      <c r="W458">
        <v>52.81</v>
      </c>
      <c r="X458">
        <v>68.72</v>
      </c>
    </row>
    <row r="459" spans="1:24" x14ac:dyDescent="0.35">
      <c r="A459" t="s">
        <v>829</v>
      </c>
      <c r="B459" t="s">
        <v>31</v>
      </c>
      <c r="C459" t="s">
        <v>32</v>
      </c>
      <c r="D459" t="s">
        <v>87</v>
      </c>
      <c r="E459">
        <v>25.5</v>
      </c>
      <c r="F459">
        <v>81.56</v>
      </c>
      <c r="G459">
        <v>77.400000000000006</v>
      </c>
      <c r="H459">
        <f t="shared" si="7"/>
        <v>1.0537467700258398</v>
      </c>
      <c r="I459">
        <v>24</v>
      </c>
      <c r="J459">
        <v>74.680000000000007</v>
      </c>
      <c r="K459">
        <v>73.7</v>
      </c>
      <c r="O459" t="s">
        <v>829</v>
      </c>
      <c r="P459" t="s">
        <v>31</v>
      </c>
      <c r="Q459" t="s">
        <v>32</v>
      </c>
      <c r="R459" t="s">
        <v>222</v>
      </c>
      <c r="S459">
        <v>24</v>
      </c>
      <c r="T459">
        <v>169.53</v>
      </c>
      <c r="U459">
        <v>73.7</v>
      </c>
      <c r="V459">
        <v>22</v>
      </c>
      <c r="W459">
        <v>60.56</v>
      </c>
      <c r="X459">
        <v>69.97</v>
      </c>
    </row>
    <row r="460" spans="1:24" x14ac:dyDescent="0.35">
      <c r="A460" t="s">
        <v>830</v>
      </c>
      <c r="B460" t="s">
        <v>31</v>
      </c>
      <c r="C460" t="s">
        <v>32</v>
      </c>
      <c r="D460" t="s">
        <v>87</v>
      </c>
      <c r="E460">
        <v>24</v>
      </c>
      <c r="F460">
        <v>112.96</v>
      </c>
      <c r="G460">
        <v>73.7</v>
      </c>
      <c r="H460">
        <f t="shared" si="7"/>
        <v>1.5327001356852101</v>
      </c>
      <c r="I460">
        <v>22.5</v>
      </c>
      <c r="J460">
        <v>58.11</v>
      </c>
      <c r="K460">
        <v>69.97</v>
      </c>
      <c r="O460" t="s">
        <v>830</v>
      </c>
      <c r="P460" t="s">
        <v>31</v>
      </c>
      <c r="Q460" t="s">
        <v>32</v>
      </c>
      <c r="R460" t="s">
        <v>222</v>
      </c>
      <c r="S460">
        <v>24</v>
      </c>
      <c r="T460">
        <v>176.03</v>
      </c>
      <c r="U460">
        <v>73.7</v>
      </c>
      <c r="V460">
        <v>16</v>
      </c>
      <c r="W460">
        <v>64.95</v>
      </c>
      <c r="X460">
        <v>71.22</v>
      </c>
    </row>
    <row r="461" spans="1:24" x14ac:dyDescent="0.35">
      <c r="A461" t="s">
        <v>831</v>
      </c>
      <c r="B461" t="s">
        <v>31</v>
      </c>
      <c r="C461" t="s">
        <v>32</v>
      </c>
      <c r="D461" t="s">
        <v>87</v>
      </c>
      <c r="E461">
        <v>24</v>
      </c>
      <c r="F461">
        <v>134.13999999999999</v>
      </c>
      <c r="G461">
        <v>73.7</v>
      </c>
      <c r="H461">
        <f t="shared" si="7"/>
        <v>1.8200814111261869</v>
      </c>
      <c r="I461">
        <v>22.5</v>
      </c>
      <c r="J461">
        <v>67.260000000000005</v>
      </c>
      <c r="K461">
        <v>69.97</v>
      </c>
      <c r="O461" t="s">
        <v>831</v>
      </c>
      <c r="P461" t="s">
        <v>31</v>
      </c>
      <c r="Q461" t="s">
        <v>32</v>
      </c>
      <c r="R461" t="s">
        <v>222</v>
      </c>
      <c r="S461">
        <v>24</v>
      </c>
      <c r="T461">
        <v>164.24</v>
      </c>
      <c r="U461">
        <v>73.7</v>
      </c>
      <c r="V461">
        <v>22</v>
      </c>
      <c r="W461">
        <v>61.7</v>
      </c>
      <c r="X461">
        <v>68.72</v>
      </c>
    </row>
    <row r="462" spans="1:24" x14ac:dyDescent="0.35">
      <c r="A462" t="s">
        <v>832</v>
      </c>
      <c r="B462" t="s">
        <v>31</v>
      </c>
      <c r="C462" t="s">
        <v>32</v>
      </c>
      <c r="D462" t="s">
        <v>87</v>
      </c>
      <c r="E462">
        <v>24</v>
      </c>
      <c r="F462">
        <v>124.55</v>
      </c>
      <c r="G462">
        <v>73.7</v>
      </c>
      <c r="H462">
        <f t="shared" si="7"/>
        <v>1.6899592944369062</v>
      </c>
      <c r="I462">
        <v>22</v>
      </c>
      <c r="J462">
        <v>65.33</v>
      </c>
      <c r="K462">
        <v>68.72</v>
      </c>
      <c r="O462" t="s">
        <v>832</v>
      </c>
      <c r="P462" t="s">
        <v>31</v>
      </c>
      <c r="Q462" t="s">
        <v>32</v>
      </c>
      <c r="R462" t="s">
        <v>222</v>
      </c>
      <c r="S462">
        <v>24</v>
      </c>
      <c r="T462">
        <v>130.12</v>
      </c>
      <c r="U462">
        <v>73.7</v>
      </c>
      <c r="V462">
        <v>23</v>
      </c>
      <c r="W462">
        <v>82.97</v>
      </c>
      <c r="X462">
        <v>79.86</v>
      </c>
    </row>
    <row r="463" spans="1:24" x14ac:dyDescent="0.35">
      <c r="A463" t="s">
        <v>833</v>
      </c>
      <c r="B463" t="s">
        <v>31</v>
      </c>
      <c r="C463" t="s">
        <v>32</v>
      </c>
      <c r="D463" t="s">
        <v>87</v>
      </c>
      <c r="E463">
        <v>24</v>
      </c>
      <c r="F463">
        <v>177.86</v>
      </c>
      <c r="G463">
        <v>73.7</v>
      </c>
      <c r="H463">
        <f t="shared" si="7"/>
        <v>2.4132971506105836</v>
      </c>
      <c r="I463">
        <v>22</v>
      </c>
      <c r="J463">
        <v>46.76</v>
      </c>
      <c r="K463">
        <v>68.72</v>
      </c>
      <c r="O463" t="s">
        <v>833</v>
      </c>
      <c r="P463" t="s">
        <v>31</v>
      </c>
      <c r="Q463" t="s">
        <v>32</v>
      </c>
      <c r="R463" t="s">
        <v>222</v>
      </c>
      <c r="S463">
        <v>24</v>
      </c>
      <c r="T463">
        <v>158.16999999999999</v>
      </c>
      <c r="U463">
        <v>73.7</v>
      </c>
      <c r="V463">
        <v>21.5</v>
      </c>
      <c r="W463">
        <v>51.18</v>
      </c>
      <c r="X463">
        <v>69.97</v>
      </c>
    </row>
    <row r="464" spans="1:24" x14ac:dyDescent="0.35">
      <c r="A464" t="s">
        <v>834</v>
      </c>
      <c r="B464" t="s">
        <v>31</v>
      </c>
      <c r="C464" t="s">
        <v>32</v>
      </c>
      <c r="D464" t="s">
        <v>87</v>
      </c>
      <c r="E464">
        <v>23</v>
      </c>
      <c r="F464">
        <v>92.71</v>
      </c>
      <c r="G464">
        <v>71.22</v>
      </c>
      <c r="H464">
        <f t="shared" si="7"/>
        <v>1.3017410839651782</v>
      </c>
      <c r="I464">
        <v>22.5</v>
      </c>
      <c r="J464">
        <v>45.84</v>
      </c>
      <c r="K464">
        <v>69.97</v>
      </c>
      <c r="O464" t="s">
        <v>834</v>
      </c>
      <c r="P464" t="s">
        <v>31</v>
      </c>
      <c r="Q464" t="s">
        <v>32</v>
      </c>
      <c r="R464" t="s">
        <v>222</v>
      </c>
      <c r="S464">
        <v>24</v>
      </c>
      <c r="T464">
        <v>102.22</v>
      </c>
      <c r="U464">
        <v>73.7</v>
      </c>
      <c r="V464">
        <v>23</v>
      </c>
      <c r="W464">
        <v>54.2</v>
      </c>
      <c r="X464">
        <v>69.97</v>
      </c>
    </row>
  </sheetData>
  <sortState xmlns:xlrd2="http://schemas.microsoft.com/office/spreadsheetml/2017/richdata2" ref="A2:V464">
    <sortCondition ref="A2:A464"/>
    <sortCondition ref="D2:D464"/>
    <sortCondition ref="C2:C464"/>
  </sortState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801"/>
  <sheetViews>
    <sheetView zoomScale="70" zoomScaleNormal="70" workbookViewId="0">
      <pane ySplit="1" topLeftCell="A755" activePane="bottomLeft" state="frozen"/>
      <selection activeCell="I1" sqref="I1"/>
      <selection pane="bottomLeft" activeCell="B11" sqref="B11"/>
    </sheetView>
  </sheetViews>
  <sheetFormatPr defaultRowHeight="14.5" x14ac:dyDescent="0.35"/>
  <cols>
    <col min="1" max="1" width="22.1796875" bestFit="1" customWidth="1"/>
    <col min="2" max="2" width="67.7265625" bestFit="1" customWidth="1"/>
    <col min="4" max="4" width="9.7265625" bestFit="1" customWidth="1"/>
    <col min="15" max="15" width="20.26953125" bestFit="1" customWidth="1"/>
    <col min="16" max="16" width="59.453125" customWidth="1"/>
  </cols>
  <sheetData>
    <row r="1" spans="1:24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O1" s="1" t="s">
        <v>0</v>
      </c>
      <c r="P1" s="1" t="s">
        <v>1</v>
      </c>
      <c r="Q1" s="1" t="s">
        <v>2</v>
      </c>
      <c r="R1" s="1" t="s">
        <v>3</v>
      </c>
      <c r="S1" s="1" t="s">
        <v>4</v>
      </c>
      <c r="T1" s="1" t="s">
        <v>5</v>
      </c>
      <c r="U1" s="1" t="s">
        <v>6</v>
      </c>
      <c r="V1" s="1" t="s">
        <v>8</v>
      </c>
      <c r="W1" s="1" t="s">
        <v>9</v>
      </c>
      <c r="X1" s="1" t="s">
        <v>10</v>
      </c>
    </row>
    <row r="2" spans="1:24" x14ac:dyDescent="0.35">
      <c r="A2" t="s">
        <v>11</v>
      </c>
      <c r="B2" t="s">
        <v>12</v>
      </c>
      <c r="C2" t="s">
        <v>13</v>
      </c>
      <c r="D2" t="s">
        <v>14</v>
      </c>
      <c r="E2">
        <v>21</v>
      </c>
      <c r="F2">
        <v>50.33</v>
      </c>
      <c r="G2">
        <v>66.22</v>
      </c>
      <c r="H2">
        <f t="shared" ref="H2:H65" si="0">F2/G2</f>
        <v>0.7600422832980972</v>
      </c>
      <c r="I2">
        <v>20.5</v>
      </c>
      <c r="J2">
        <v>37.99</v>
      </c>
      <c r="K2">
        <v>64.97</v>
      </c>
      <c r="O2" t="s">
        <v>11</v>
      </c>
      <c r="P2" t="s">
        <v>12</v>
      </c>
      <c r="Q2" t="s">
        <v>13</v>
      </c>
      <c r="R2" t="s">
        <v>221</v>
      </c>
      <c r="S2">
        <v>24</v>
      </c>
      <c r="T2">
        <v>149.36000000000001</v>
      </c>
      <c r="U2">
        <v>73.7</v>
      </c>
      <c r="V2">
        <v>21.5</v>
      </c>
      <c r="W2">
        <v>56.28</v>
      </c>
      <c r="X2">
        <v>67.47</v>
      </c>
    </row>
    <row r="3" spans="1:24" x14ac:dyDescent="0.35">
      <c r="A3" s="2" t="s">
        <v>15</v>
      </c>
      <c r="B3" t="s">
        <v>12</v>
      </c>
      <c r="C3" t="s">
        <v>13</v>
      </c>
      <c r="D3" t="s">
        <v>14</v>
      </c>
      <c r="E3">
        <v>24</v>
      </c>
      <c r="F3">
        <v>65.900000000000006</v>
      </c>
      <c r="G3">
        <v>73.7</v>
      </c>
      <c r="H3">
        <f t="shared" si="0"/>
        <v>0.89416553595658077</v>
      </c>
      <c r="I3">
        <v>23.5</v>
      </c>
      <c r="J3">
        <v>63.87</v>
      </c>
      <c r="K3">
        <v>72.459999999999994</v>
      </c>
      <c r="O3" s="2" t="s">
        <v>15</v>
      </c>
      <c r="P3" t="s">
        <v>12</v>
      </c>
      <c r="Q3" t="s">
        <v>13</v>
      </c>
      <c r="R3" t="s">
        <v>221</v>
      </c>
      <c r="S3">
        <v>24</v>
      </c>
      <c r="T3">
        <v>119.58</v>
      </c>
      <c r="U3">
        <v>73.7</v>
      </c>
      <c r="V3">
        <v>20</v>
      </c>
      <c r="W3">
        <v>51.38</v>
      </c>
      <c r="X3">
        <v>63.71</v>
      </c>
    </row>
    <row r="4" spans="1:24" x14ac:dyDescent="0.35">
      <c r="A4" s="2" t="s">
        <v>16</v>
      </c>
      <c r="B4" t="s">
        <v>12</v>
      </c>
      <c r="C4" t="s">
        <v>13</v>
      </c>
      <c r="D4" t="s">
        <v>14</v>
      </c>
      <c r="E4">
        <v>21.5</v>
      </c>
      <c r="F4">
        <v>43.97</v>
      </c>
      <c r="G4">
        <v>67.47</v>
      </c>
      <c r="H4">
        <f t="shared" si="0"/>
        <v>0.65169705054098115</v>
      </c>
      <c r="I4">
        <v>21</v>
      </c>
      <c r="J4">
        <v>26.74</v>
      </c>
      <c r="K4">
        <v>66.22</v>
      </c>
      <c r="O4" s="2" t="s">
        <v>16</v>
      </c>
      <c r="P4" t="s">
        <v>12</v>
      </c>
      <c r="Q4" t="s">
        <v>13</v>
      </c>
      <c r="R4" t="s">
        <v>221</v>
      </c>
      <c r="S4">
        <v>24</v>
      </c>
      <c r="T4">
        <v>157.38</v>
      </c>
      <c r="U4">
        <v>73.7</v>
      </c>
      <c r="V4">
        <v>21.5</v>
      </c>
      <c r="W4">
        <v>48.17</v>
      </c>
      <c r="X4">
        <v>67.47</v>
      </c>
    </row>
    <row r="5" spans="1:24" x14ac:dyDescent="0.35">
      <c r="A5" t="s">
        <v>17</v>
      </c>
      <c r="B5" t="s">
        <v>12</v>
      </c>
      <c r="C5" t="s">
        <v>13</v>
      </c>
      <c r="D5" t="s">
        <v>14</v>
      </c>
      <c r="E5">
        <v>23</v>
      </c>
      <c r="F5">
        <v>61.86</v>
      </c>
      <c r="G5">
        <v>71.22</v>
      </c>
      <c r="H5">
        <f t="shared" si="0"/>
        <v>0.8685762426284751</v>
      </c>
      <c r="I5">
        <v>22.5</v>
      </c>
      <c r="J5">
        <v>51.2</v>
      </c>
      <c r="K5">
        <v>69.97</v>
      </c>
      <c r="O5" t="s">
        <v>17</v>
      </c>
      <c r="P5" t="s">
        <v>12</v>
      </c>
      <c r="Q5" t="s">
        <v>13</v>
      </c>
      <c r="R5" t="s">
        <v>221</v>
      </c>
      <c r="S5">
        <v>23.5</v>
      </c>
      <c r="T5">
        <v>84.6</v>
      </c>
      <c r="U5">
        <v>72.459999999999994</v>
      </c>
      <c r="V5">
        <v>22.5</v>
      </c>
      <c r="W5">
        <v>68.64</v>
      </c>
      <c r="X5">
        <v>69.97</v>
      </c>
    </row>
    <row r="6" spans="1:24" x14ac:dyDescent="0.35">
      <c r="A6" s="2" t="s">
        <v>18</v>
      </c>
      <c r="B6" t="s">
        <v>12</v>
      </c>
      <c r="C6" t="s">
        <v>13</v>
      </c>
      <c r="D6" t="s">
        <v>14</v>
      </c>
      <c r="E6">
        <v>31.5</v>
      </c>
      <c r="F6">
        <v>69.66</v>
      </c>
      <c r="G6">
        <v>92.02</v>
      </c>
      <c r="H6">
        <f t="shared" si="0"/>
        <v>0.7570093457943925</v>
      </c>
      <c r="I6">
        <v>31</v>
      </c>
      <c r="J6">
        <v>51.24</v>
      </c>
      <c r="K6">
        <v>90.81</v>
      </c>
      <c r="O6" s="2" t="s">
        <v>18</v>
      </c>
      <c r="P6" t="s">
        <v>12</v>
      </c>
      <c r="Q6" t="s">
        <v>13</v>
      </c>
      <c r="R6" t="s">
        <v>221</v>
      </c>
      <c r="S6">
        <v>24</v>
      </c>
      <c r="T6">
        <v>159.71</v>
      </c>
      <c r="U6">
        <v>73.7</v>
      </c>
      <c r="V6">
        <v>21</v>
      </c>
      <c r="W6">
        <v>63.35</v>
      </c>
      <c r="X6">
        <v>66.22</v>
      </c>
    </row>
    <row r="7" spans="1:24" x14ac:dyDescent="0.35">
      <c r="A7" t="s">
        <v>19</v>
      </c>
      <c r="B7" t="s">
        <v>12</v>
      </c>
      <c r="C7" t="s">
        <v>13</v>
      </c>
      <c r="D7" t="s">
        <v>14</v>
      </c>
      <c r="E7">
        <v>21.5</v>
      </c>
      <c r="F7">
        <v>57.54</v>
      </c>
      <c r="G7">
        <v>67.47</v>
      </c>
      <c r="H7">
        <f t="shared" si="0"/>
        <v>0.85282347710093376</v>
      </c>
      <c r="I7">
        <v>21</v>
      </c>
      <c r="J7">
        <v>36.6</v>
      </c>
      <c r="K7">
        <v>66.22</v>
      </c>
      <c r="O7" t="s">
        <v>19</v>
      </c>
      <c r="P7" t="s">
        <v>12</v>
      </c>
      <c r="Q7" t="s">
        <v>13</v>
      </c>
      <c r="R7" t="s">
        <v>221</v>
      </c>
      <c r="S7">
        <v>24</v>
      </c>
      <c r="T7">
        <v>89.86</v>
      </c>
      <c r="U7">
        <v>73.7</v>
      </c>
      <c r="V7">
        <v>22</v>
      </c>
      <c r="W7">
        <v>80.72</v>
      </c>
      <c r="X7">
        <v>68.72</v>
      </c>
    </row>
    <row r="8" spans="1:24" x14ac:dyDescent="0.35">
      <c r="A8" s="2" t="s">
        <v>20</v>
      </c>
      <c r="B8" t="s">
        <v>12</v>
      </c>
      <c r="C8" t="s">
        <v>13</v>
      </c>
      <c r="D8" t="s">
        <v>14</v>
      </c>
      <c r="E8">
        <v>21</v>
      </c>
      <c r="F8">
        <v>70.48</v>
      </c>
      <c r="G8">
        <v>66.22</v>
      </c>
      <c r="H8">
        <f t="shared" si="0"/>
        <v>1.0643310178193901</v>
      </c>
      <c r="I8">
        <v>20.5</v>
      </c>
      <c r="J8">
        <v>58.95</v>
      </c>
      <c r="K8">
        <v>64.97</v>
      </c>
      <c r="O8" s="2" t="s">
        <v>20</v>
      </c>
      <c r="P8" t="s">
        <v>12</v>
      </c>
      <c r="Q8" t="s">
        <v>13</v>
      </c>
      <c r="R8" t="s">
        <v>221</v>
      </c>
      <c r="S8">
        <v>23</v>
      </c>
      <c r="T8">
        <v>69.02</v>
      </c>
      <c r="U8">
        <v>71.22</v>
      </c>
      <c r="V8">
        <v>22.5</v>
      </c>
      <c r="W8">
        <v>57.29</v>
      </c>
      <c r="X8">
        <v>69.97</v>
      </c>
    </row>
    <row r="9" spans="1:24" x14ac:dyDescent="0.35">
      <c r="A9" t="s">
        <v>21</v>
      </c>
      <c r="B9" t="s">
        <v>12</v>
      </c>
      <c r="C9" t="s">
        <v>13</v>
      </c>
      <c r="D9" t="s">
        <v>14</v>
      </c>
      <c r="E9">
        <v>22</v>
      </c>
      <c r="F9">
        <v>68.569999999999993</v>
      </c>
      <c r="G9">
        <v>68.72</v>
      </c>
      <c r="H9">
        <f t="shared" si="0"/>
        <v>0.99781722933643768</v>
      </c>
      <c r="I9">
        <v>21.5</v>
      </c>
      <c r="J9">
        <v>65.349999999999994</v>
      </c>
      <c r="K9">
        <v>67.47</v>
      </c>
      <c r="O9" t="s">
        <v>21</v>
      </c>
      <c r="P9" t="s">
        <v>12</v>
      </c>
      <c r="Q9" t="s">
        <v>13</v>
      </c>
      <c r="R9" t="s">
        <v>221</v>
      </c>
      <c r="S9">
        <v>24</v>
      </c>
      <c r="T9">
        <v>134</v>
      </c>
      <c r="U9">
        <v>73.7</v>
      </c>
      <c r="V9">
        <v>21.5</v>
      </c>
      <c r="W9">
        <v>55.69</v>
      </c>
      <c r="X9">
        <v>67.47</v>
      </c>
    </row>
    <row r="10" spans="1:24" x14ac:dyDescent="0.35">
      <c r="A10" t="s">
        <v>22</v>
      </c>
      <c r="B10" t="s">
        <v>12</v>
      </c>
      <c r="C10" t="s">
        <v>13</v>
      </c>
      <c r="D10" t="s">
        <v>14</v>
      </c>
      <c r="E10">
        <v>22</v>
      </c>
      <c r="F10">
        <v>67.540000000000006</v>
      </c>
      <c r="G10">
        <v>68.72</v>
      </c>
      <c r="H10">
        <f t="shared" si="0"/>
        <v>0.98282887077997683</v>
      </c>
      <c r="I10">
        <v>21.5</v>
      </c>
      <c r="J10">
        <v>53.51</v>
      </c>
      <c r="K10">
        <v>67.47</v>
      </c>
      <c r="O10" t="s">
        <v>22</v>
      </c>
      <c r="P10" t="s">
        <v>12</v>
      </c>
      <c r="Q10" t="s">
        <v>13</v>
      </c>
      <c r="R10" t="s">
        <v>221</v>
      </c>
      <c r="S10">
        <v>24</v>
      </c>
      <c r="T10">
        <v>151.53</v>
      </c>
      <c r="U10">
        <v>73.7</v>
      </c>
      <c r="V10">
        <v>21</v>
      </c>
      <c r="W10">
        <v>50.29</v>
      </c>
      <c r="X10">
        <v>66.22</v>
      </c>
    </row>
    <row r="11" spans="1:24" x14ac:dyDescent="0.35">
      <c r="A11" s="2" t="s">
        <v>23</v>
      </c>
      <c r="B11" t="s">
        <v>12</v>
      </c>
      <c r="C11" t="s">
        <v>13</v>
      </c>
      <c r="D11" t="s">
        <v>14</v>
      </c>
      <c r="E11">
        <v>19.5</v>
      </c>
      <c r="F11">
        <v>41.38</v>
      </c>
      <c r="G11">
        <v>62.44</v>
      </c>
      <c r="H11">
        <f t="shared" si="0"/>
        <v>0.66271620755925698</v>
      </c>
      <c r="I11">
        <v>19</v>
      </c>
      <c r="J11">
        <v>19.350000000000001</v>
      </c>
      <c r="K11">
        <v>61.18</v>
      </c>
      <c r="O11" s="2" t="s">
        <v>23</v>
      </c>
      <c r="P11" t="s">
        <v>12</v>
      </c>
      <c r="Q11" t="s">
        <v>13</v>
      </c>
      <c r="R11" t="s">
        <v>221</v>
      </c>
      <c r="S11">
        <v>24</v>
      </c>
      <c r="T11">
        <v>141.57</v>
      </c>
      <c r="U11">
        <v>73.7</v>
      </c>
      <c r="V11">
        <v>21.5</v>
      </c>
      <c r="W11">
        <v>55.33</v>
      </c>
      <c r="X11">
        <v>67.47</v>
      </c>
    </row>
    <row r="12" spans="1:24" x14ac:dyDescent="0.35">
      <c r="A12" t="s">
        <v>24</v>
      </c>
      <c r="B12" t="s">
        <v>12</v>
      </c>
      <c r="C12" t="s">
        <v>13</v>
      </c>
      <c r="D12" t="s">
        <v>14</v>
      </c>
      <c r="E12">
        <v>21.5</v>
      </c>
      <c r="F12">
        <v>67.17</v>
      </c>
      <c r="G12">
        <v>67.47</v>
      </c>
      <c r="H12">
        <f t="shared" si="0"/>
        <v>0.99555357936860833</v>
      </c>
      <c r="I12">
        <v>21</v>
      </c>
      <c r="J12">
        <v>52.17</v>
      </c>
      <c r="K12">
        <v>66.22</v>
      </c>
      <c r="O12" t="s">
        <v>24</v>
      </c>
      <c r="P12" t="s">
        <v>12</v>
      </c>
      <c r="Q12" t="s">
        <v>13</v>
      </c>
      <c r="R12" t="s">
        <v>221</v>
      </c>
      <c r="S12">
        <v>24</v>
      </c>
      <c r="T12">
        <v>138.76</v>
      </c>
      <c r="U12">
        <v>73.7</v>
      </c>
      <c r="V12">
        <v>21.5</v>
      </c>
      <c r="W12">
        <v>54.86</v>
      </c>
      <c r="X12">
        <v>67.47</v>
      </c>
    </row>
    <row r="13" spans="1:24" x14ac:dyDescent="0.35">
      <c r="A13" s="2" t="s">
        <v>25</v>
      </c>
      <c r="B13" t="s">
        <v>12</v>
      </c>
      <c r="C13" t="s">
        <v>13</v>
      </c>
      <c r="D13" t="s">
        <v>14</v>
      </c>
      <c r="E13">
        <v>0</v>
      </c>
      <c r="F13">
        <v>0</v>
      </c>
      <c r="G13">
        <v>0</v>
      </c>
      <c r="H13" t="e">
        <f t="shared" si="0"/>
        <v>#DIV/0!</v>
      </c>
      <c r="I13">
        <v>0</v>
      </c>
      <c r="J13">
        <v>0</v>
      </c>
      <c r="K13">
        <v>0</v>
      </c>
      <c r="O13" s="2" t="s">
        <v>25</v>
      </c>
      <c r="P13" t="s">
        <v>12</v>
      </c>
      <c r="Q13" t="s">
        <v>13</v>
      </c>
      <c r="R13" t="s">
        <v>221</v>
      </c>
      <c r="S13">
        <v>24.5</v>
      </c>
      <c r="T13">
        <v>90.75</v>
      </c>
      <c r="U13">
        <v>74.930000000000007</v>
      </c>
      <c r="V13">
        <v>23</v>
      </c>
      <c r="W13">
        <v>56.23</v>
      </c>
      <c r="X13">
        <v>71.22</v>
      </c>
    </row>
    <row r="14" spans="1:24" x14ac:dyDescent="0.35">
      <c r="A14" t="s">
        <v>26</v>
      </c>
      <c r="B14" t="s">
        <v>12</v>
      </c>
      <c r="C14" t="s">
        <v>13</v>
      </c>
      <c r="D14" t="s">
        <v>14</v>
      </c>
      <c r="E14">
        <v>22</v>
      </c>
      <c r="F14">
        <v>83.17</v>
      </c>
      <c r="G14">
        <v>68.72</v>
      </c>
      <c r="H14">
        <f t="shared" si="0"/>
        <v>1.2102735739231665</v>
      </c>
      <c r="I14">
        <v>21</v>
      </c>
      <c r="J14">
        <v>63.62</v>
      </c>
      <c r="K14">
        <v>66.22</v>
      </c>
      <c r="O14" t="s">
        <v>26</v>
      </c>
      <c r="P14" t="s">
        <v>12</v>
      </c>
      <c r="Q14" t="s">
        <v>13</v>
      </c>
      <c r="R14" t="s">
        <v>221</v>
      </c>
      <c r="S14">
        <v>24</v>
      </c>
      <c r="T14">
        <v>159.63</v>
      </c>
      <c r="U14">
        <v>73.7</v>
      </c>
      <c r="V14">
        <v>21</v>
      </c>
      <c r="W14">
        <v>57.98</v>
      </c>
      <c r="X14">
        <v>66.22</v>
      </c>
    </row>
    <row r="15" spans="1:24" x14ac:dyDescent="0.35">
      <c r="A15" s="2" t="s">
        <v>27</v>
      </c>
      <c r="B15" t="s">
        <v>12</v>
      </c>
      <c r="C15" t="s">
        <v>13</v>
      </c>
      <c r="D15" t="s">
        <v>14</v>
      </c>
      <c r="E15">
        <v>34</v>
      </c>
      <c r="F15">
        <v>88.51</v>
      </c>
      <c r="G15">
        <v>98.04</v>
      </c>
      <c r="H15">
        <f t="shared" si="0"/>
        <v>0.90279477764177885</v>
      </c>
      <c r="I15">
        <v>33.5</v>
      </c>
      <c r="J15">
        <v>78.739999999999995</v>
      </c>
      <c r="K15">
        <v>96.84</v>
      </c>
      <c r="O15" s="2" t="s">
        <v>27</v>
      </c>
      <c r="P15" t="s">
        <v>12</v>
      </c>
      <c r="Q15" t="s">
        <v>13</v>
      </c>
      <c r="R15" t="s">
        <v>221</v>
      </c>
      <c r="S15">
        <v>24</v>
      </c>
      <c r="T15">
        <v>114.13</v>
      </c>
      <c r="U15">
        <v>73.7</v>
      </c>
      <c r="V15">
        <v>21.5</v>
      </c>
      <c r="W15">
        <v>67.099999999999994</v>
      </c>
      <c r="X15">
        <v>67.47</v>
      </c>
    </row>
    <row r="16" spans="1:24" x14ac:dyDescent="0.35">
      <c r="A16" s="2" t="s">
        <v>28</v>
      </c>
      <c r="B16" t="s">
        <v>12</v>
      </c>
      <c r="C16" t="s">
        <v>13</v>
      </c>
      <c r="D16" t="s">
        <v>14</v>
      </c>
      <c r="E16">
        <v>20.5</v>
      </c>
      <c r="F16">
        <v>38.43</v>
      </c>
      <c r="G16">
        <v>64.97</v>
      </c>
      <c r="H16">
        <f t="shared" si="0"/>
        <v>0.59150377097121754</v>
      </c>
      <c r="I16">
        <v>20</v>
      </c>
      <c r="J16">
        <v>25.98</v>
      </c>
      <c r="K16">
        <v>63.71</v>
      </c>
      <c r="O16" s="2" t="s">
        <v>28</v>
      </c>
      <c r="P16" t="s">
        <v>12</v>
      </c>
      <c r="Q16" t="s">
        <v>13</v>
      </c>
      <c r="R16" t="s">
        <v>221</v>
      </c>
      <c r="S16">
        <v>24</v>
      </c>
      <c r="T16">
        <v>169.92</v>
      </c>
      <c r="U16">
        <v>73.7</v>
      </c>
      <c r="V16">
        <v>21.5</v>
      </c>
      <c r="W16">
        <v>57.2</v>
      </c>
      <c r="X16">
        <v>67.47</v>
      </c>
    </row>
    <row r="17" spans="1:24" x14ac:dyDescent="0.35">
      <c r="A17" s="2" t="s">
        <v>29</v>
      </c>
      <c r="B17" t="s">
        <v>12</v>
      </c>
      <c r="C17" t="s">
        <v>13</v>
      </c>
      <c r="D17" t="s">
        <v>14</v>
      </c>
      <c r="E17">
        <v>15.5</v>
      </c>
      <c r="F17">
        <v>29.67</v>
      </c>
      <c r="G17">
        <v>52.21</v>
      </c>
      <c r="H17">
        <f t="shared" si="0"/>
        <v>0.56828193832599116</v>
      </c>
      <c r="I17">
        <v>15</v>
      </c>
      <c r="J17">
        <v>10.61</v>
      </c>
      <c r="K17">
        <v>50.91</v>
      </c>
      <c r="O17" s="2" t="s">
        <v>29</v>
      </c>
      <c r="P17" t="s">
        <v>12</v>
      </c>
      <c r="Q17" t="s">
        <v>13</v>
      </c>
      <c r="R17" t="s">
        <v>221</v>
      </c>
      <c r="S17">
        <v>22</v>
      </c>
      <c r="T17">
        <v>92.56</v>
      </c>
      <c r="U17">
        <v>68.72</v>
      </c>
      <c r="V17">
        <v>21</v>
      </c>
      <c r="W17">
        <v>61.04</v>
      </c>
      <c r="X17">
        <v>66.22</v>
      </c>
    </row>
    <row r="18" spans="1:24" x14ac:dyDescent="0.35">
      <c r="A18" t="s">
        <v>30</v>
      </c>
      <c r="B18" t="s">
        <v>31</v>
      </c>
      <c r="C18" t="s">
        <v>32</v>
      </c>
      <c r="D18" t="s">
        <v>14</v>
      </c>
      <c r="E18">
        <v>24</v>
      </c>
      <c r="F18">
        <v>143.07</v>
      </c>
      <c r="G18">
        <v>73.7</v>
      </c>
      <c r="H18">
        <f t="shared" si="0"/>
        <v>1.9412483039348709</v>
      </c>
      <c r="I18">
        <v>22.5</v>
      </c>
      <c r="J18">
        <v>68.38</v>
      </c>
      <c r="K18">
        <v>69.97</v>
      </c>
      <c r="O18" t="s">
        <v>30</v>
      </c>
      <c r="P18" t="s">
        <v>31</v>
      </c>
      <c r="Q18" t="s">
        <v>32</v>
      </c>
      <c r="R18" t="s">
        <v>221</v>
      </c>
      <c r="S18">
        <v>24</v>
      </c>
      <c r="T18">
        <v>192.03</v>
      </c>
      <c r="U18">
        <v>73.7</v>
      </c>
      <c r="V18">
        <v>21.5</v>
      </c>
      <c r="W18">
        <v>44.23</v>
      </c>
      <c r="X18">
        <v>67.47</v>
      </c>
    </row>
    <row r="19" spans="1:24" x14ac:dyDescent="0.35">
      <c r="A19" s="2" t="s">
        <v>33</v>
      </c>
      <c r="B19" t="s">
        <v>31</v>
      </c>
      <c r="C19" t="s">
        <v>32</v>
      </c>
      <c r="D19" t="s">
        <v>14</v>
      </c>
      <c r="E19">
        <v>21.5</v>
      </c>
      <c r="F19">
        <v>37.15</v>
      </c>
      <c r="G19">
        <v>67.47</v>
      </c>
      <c r="H19">
        <f t="shared" si="0"/>
        <v>0.55061508818734251</v>
      </c>
      <c r="I19">
        <v>21</v>
      </c>
      <c r="J19">
        <v>33.369999999999997</v>
      </c>
      <c r="K19">
        <v>66.22</v>
      </c>
      <c r="O19" s="2" t="s">
        <v>33</v>
      </c>
      <c r="P19" t="s">
        <v>31</v>
      </c>
      <c r="Q19" t="s">
        <v>32</v>
      </c>
      <c r="R19" t="s">
        <v>221</v>
      </c>
      <c r="S19">
        <v>24</v>
      </c>
      <c r="T19">
        <v>170.53</v>
      </c>
      <c r="U19">
        <v>73.7</v>
      </c>
      <c r="V19">
        <v>22.5</v>
      </c>
      <c r="W19">
        <v>64.31</v>
      </c>
      <c r="X19">
        <v>69.97</v>
      </c>
    </row>
    <row r="20" spans="1:24" x14ac:dyDescent="0.35">
      <c r="A20" t="s">
        <v>34</v>
      </c>
      <c r="B20" t="s">
        <v>31</v>
      </c>
      <c r="C20" t="s">
        <v>32</v>
      </c>
      <c r="D20" t="s">
        <v>14</v>
      </c>
      <c r="E20">
        <v>24</v>
      </c>
      <c r="F20">
        <v>89.65</v>
      </c>
      <c r="G20">
        <v>73.7</v>
      </c>
      <c r="H20">
        <f t="shared" si="0"/>
        <v>1.2164179104477613</v>
      </c>
      <c r="I20">
        <v>23</v>
      </c>
      <c r="J20">
        <v>60.46</v>
      </c>
      <c r="K20">
        <v>71.22</v>
      </c>
      <c r="O20" t="s">
        <v>34</v>
      </c>
      <c r="P20" t="s">
        <v>31</v>
      </c>
      <c r="Q20" t="s">
        <v>32</v>
      </c>
      <c r="R20" t="s">
        <v>221</v>
      </c>
      <c r="S20">
        <v>24</v>
      </c>
      <c r="T20">
        <v>164.59</v>
      </c>
      <c r="U20">
        <v>73.7</v>
      </c>
      <c r="V20">
        <v>22</v>
      </c>
      <c r="W20">
        <v>58.46</v>
      </c>
      <c r="X20">
        <v>68.72</v>
      </c>
    </row>
    <row r="21" spans="1:24" x14ac:dyDescent="0.35">
      <c r="A21" t="s">
        <v>35</v>
      </c>
      <c r="B21" t="s">
        <v>31</v>
      </c>
      <c r="C21" t="s">
        <v>32</v>
      </c>
      <c r="D21" t="s">
        <v>14</v>
      </c>
      <c r="E21">
        <v>24.5</v>
      </c>
      <c r="F21">
        <v>121.01</v>
      </c>
      <c r="G21">
        <v>74.930000000000007</v>
      </c>
      <c r="H21">
        <f t="shared" si="0"/>
        <v>1.6149739757106631</v>
      </c>
      <c r="I21">
        <v>23</v>
      </c>
      <c r="J21">
        <v>66.87</v>
      </c>
      <c r="K21">
        <v>71.22</v>
      </c>
      <c r="O21" t="s">
        <v>35</v>
      </c>
      <c r="P21" t="s">
        <v>31</v>
      </c>
      <c r="Q21" t="s">
        <v>32</v>
      </c>
      <c r="R21" t="s">
        <v>221</v>
      </c>
      <c r="S21">
        <v>24</v>
      </c>
      <c r="T21">
        <v>198.15</v>
      </c>
      <c r="U21">
        <v>73.7</v>
      </c>
      <c r="V21">
        <v>21.5</v>
      </c>
      <c r="W21">
        <v>50.58</v>
      </c>
      <c r="X21">
        <v>67.47</v>
      </c>
    </row>
    <row r="22" spans="1:24" x14ac:dyDescent="0.35">
      <c r="A22" t="s">
        <v>36</v>
      </c>
      <c r="B22" t="s">
        <v>31</v>
      </c>
      <c r="C22" t="s">
        <v>32</v>
      </c>
      <c r="D22" t="s">
        <v>14</v>
      </c>
      <c r="E22">
        <v>24</v>
      </c>
      <c r="F22">
        <v>100.25</v>
      </c>
      <c r="G22">
        <v>73.7</v>
      </c>
      <c r="H22">
        <f t="shared" si="0"/>
        <v>1.3602442333785616</v>
      </c>
      <c r="I22">
        <v>23</v>
      </c>
      <c r="J22">
        <v>54.76</v>
      </c>
      <c r="K22">
        <v>71.22</v>
      </c>
      <c r="O22" t="s">
        <v>36</v>
      </c>
      <c r="P22" t="s">
        <v>31</v>
      </c>
      <c r="Q22" t="s">
        <v>32</v>
      </c>
      <c r="R22" t="s">
        <v>221</v>
      </c>
      <c r="S22">
        <v>24</v>
      </c>
      <c r="T22">
        <v>156.84</v>
      </c>
      <c r="U22">
        <v>73.7</v>
      </c>
      <c r="V22">
        <v>22</v>
      </c>
      <c r="W22">
        <v>67.459999999999994</v>
      </c>
      <c r="X22">
        <v>68.72</v>
      </c>
    </row>
    <row r="23" spans="1:24" x14ac:dyDescent="0.35">
      <c r="A23" t="s">
        <v>37</v>
      </c>
      <c r="B23" t="s">
        <v>31</v>
      </c>
      <c r="C23" t="s">
        <v>32</v>
      </c>
      <c r="D23" t="s">
        <v>14</v>
      </c>
      <c r="E23">
        <v>24</v>
      </c>
      <c r="F23">
        <v>120.67</v>
      </c>
      <c r="G23">
        <v>73.7</v>
      </c>
      <c r="H23">
        <f t="shared" si="0"/>
        <v>1.6373134328358208</v>
      </c>
      <c r="I23">
        <v>22</v>
      </c>
      <c r="J23">
        <v>54.9</v>
      </c>
      <c r="K23">
        <v>68.72</v>
      </c>
      <c r="O23" t="s">
        <v>37</v>
      </c>
      <c r="P23" t="s">
        <v>31</v>
      </c>
      <c r="Q23" t="s">
        <v>32</v>
      </c>
      <c r="R23" t="s">
        <v>221</v>
      </c>
      <c r="S23">
        <v>24</v>
      </c>
      <c r="T23">
        <v>151.62</v>
      </c>
      <c r="U23">
        <v>73.7</v>
      </c>
      <c r="V23">
        <v>21.5</v>
      </c>
      <c r="W23">
        <v>53.87</v>
      </c>
      <c r="X23">
        <v>67.47</v>
      </c>
    </row>
    <row r="24" spans="1:24" x14ac:dyDescent="0.35">
      <c r="A24" t="s">
        <v>38</v>
      </c>
      <c r="B24" t="s">
        <v>31</v>
      </c>
      <c r="C24" t="s">
        <v>32</v>
      </c>
      <c r="D24" t="s">
        <v>14</v>
      </c>
      <c r="E24">
        <v>23</v>
      </c>
      <c r="F24">
        <v>89.02</v>
      </c>
      <c r="G24">
        <v>71.22</v>
      </c>
      <c r="H24">
        <f t="shared" si="0"/>
        <v>1.2499297950014041</v>
      </c>
      <c r="I24">
        <v>22</v>
      </c>
      <c r="J24">
        <v>61.43</v>
      </c>
      <c r="K24">
        <v>68.72</v>
      </c>
      <c r="O24" t="s">
        <v>38</v>
      </c>
      <c r="P24" t="s">
        <v>31</v>
      </c>
      <c r="Q24" t="s">
        <v>32</v>
      </c>
      <c r="R24" t="s">
        <v>221</v>
      </c>
      <c r="S24">
        <v>24</v>
      </c>
      <c r="T24">
        <v>163.31</v>
      </c>
      <c r="U24">
        <v>73.7</v>
      </c>
      <c r="V24">
        <v>21.5</v>
      </c>
      <c r="W24">
        <v>56.34</v>
      </c>
      <c r="X24">
        <v>67.47</v>
      </c>
    </row>
    <row r="25" spans="1:24" x14ac:dyDescent="0.35">
      <c r="A25" t="s">
        <v>39</v>
      </c>
      <c r="B25" t="s">
        <v>31</v>
      </c>
      <c r="C25" t="s">
        <v>32</v>
      </c>
      <c r="D25" t="s">
        <v>14</v>
      </c>
      <c r="E25">
        <v>24</v>
      </c>
      <c r="F25">
        <v>84.38</v>
      </c>
      <c r="G25">
        <v>73.7</v>
      </c>
      <c r="H25">
        <f t="shared" si="0"/>
        <v>1.1449118046132971</v>
      </c>
      <c r="I25">
        <v>23.5</v>
      </c>
      <c r="J25">
        <v>57.49</v>
      </c>
      <c r="K25">
        <v>72.459999999999994</v>
      </c>
      <c r="O25" t="s">
        <v>39</v>
      </c>
      <c r="P25" t="s">
        <v>31</v>
      </c>
      <c r="Q25" t="s">
        <v>32</v>
      </c>
      <c r="R25" t="s">
        <v>221</v>
      </c>
      <c r="S25">
        <v>24</v>
      </c>
      <c r="T25">
        <v>143.15</v>
      </c>
      <c r="U25">
        <v>73.7</v>
      </c>
      <c r="V25">
        <v>22</v>
      </c>
      <c r="W25">
        <v>60.17</v>
      </c>
      <c r="X25">
        <v>68.72</v>
      </c>
    </row>
    <row r="26" spans="1:24" x14ac:dyDescent="0.35">
      <c r="A26" t="s">
        <v>40</v>
      </c>
      <c r="B26" t="s">
        <v>31</v>
      </c>
      <c r="C26" t="s">
        <v>32</v>
      </c>
      <c r="D26" t="s">
        <v>14</v>
      </c>
      <c r="E26">
        <v>24</v>
      </c>
      <c r="F26">
        <v>101.35</v>
      </c>
      <c r="G26">
        <v>73.7</v>
      </c>
      <c r="H26">
        <f t="shared" si="0"/>
        <v>1.37516960651289</v>
      </c>
      <c r="I26">
        <v>23</v>
      </c>
      <c r="J26">
        <v>69.900000000000006</v>
      </c>
      <c r="K26">
        <v>71.22</v>
      </c>
      <c r="O26" t="s">
        <v>40</v>
      </c>
      <c r="P26" t="s">
        <v>31</v>
      </c>
      <c r="Q26" t="s">
        <v>32</v>
      </c>
      <c r="R26" t="s">
        <v>221</v>
      </c>
      <c r="S26">
        <v>24</v>
      </c>
      <c r="T26">
        <v>125.17</v>
      </c>
      <c r="U26">
        <v>73.7</v>
      </c>
      <c r="V26">
        <v>22.5</v>
      </c>
      <c r="W26">
        <v>58.35</v>
      </c>
      <c r="X26">
        <v>69.97</v>
      </c>
    </row>
    <row r="27" spans="1:24" x14ac:dyDescent="0.35">
      <c r="A27" s="2" t="s">
        <v>41</v>
      </c>
      <c r="B27" t="s">
        <v>31</v>
      </c>
      <c r="C27" t="s">
        <v>32</v>
      </c>
      <c r="D27" t="s">
        <v>14</v>
      </c>
      <c r="E27">
        <v>23.5</v>
      </c>
      <c r="F27">
        <v>161.68</v>
      </c>
      <c r="G27">
        <v>72.459999999999994</v>
      </c>
      <c r="H27">
        <f t="shared" si="0"/>
        <v>2.2313000276014354</v>
      </c>
      <c r="I27">
        <v>22</v>
      </c>
      <c r="J27">
        <v>65.38</v>
      </c>
      <c r="K27">
        <v>68.72</v>
      </c>
      <c r="O27" s="2" t="s">
        <v>41</v>
      </c>
      <c r="P27" t="s">
        <v>31</v>
      </c>
      <c r="Q27" t="s">
        <v>32</v>
      </c>
      <c r="R27" t="s">
        <v>221</v>
      </c>
      <c r="S27">
        <v>24</v>
      </c>
      <c r="T27">
        <v>174.94</v>
      </c>
      <c r="U27">
        <v>73.7</v>
      </c>
      <c r="V27">
        <v>22</v>
      </c>
      <c r="W27">
        <v>60.53</v>
      </c>
      <c r="X27">
        <v>68.72</v>
      </c>
    </row>
    <row r="28" spans="1:24" x14ac:dyDescent="0.35">
      <c r="A28" s="2" t="s">
        <v>42</v>
      </c>
      <c r="B28" t="s">
        <v>31</v>
      </c>
      <c r="C28" t="s">
        <v>32</v>
      </c>
      <c r="D28" t="s">
        <v>14</v>
      </c>
      <c r="E28">
        <v>23</v>
      </c>
      <c r="F28">
        <v>41.04</v>
      </c>
      <c r="G28">
        <v>71.22</v>
      </c>
      <c r="H28">
        <f t="shared" si="0"/>
        <v>0.5762426284751474</v>
      </c>
      <c r="I28">
        <v>22.5</v>
      </c>
      <c r="J28">
        <v>32.33</v>
      </c>
      <c r="K28">
        <v>69.97</v>
      </c>
      <c r="O28" s="2" t="s">
        <v>42</v>
      </c>
      <c r="P28" t="s">
        <v>31</v>
      </c>
      <c r="Q28" t="s">
        <v>32</v>
      </c>
      <c r="R28" t="s">
        <v>221</v>
      </c>
      <c r="S28">
        <v>24</v>
      </c>
      <c r="T28">
        <v>167.59</v>
      </c>
      <c r="U28">
        <v>73.7</v>
      </c>
      <c r="V28">
        <v>21.5</v>
      </c>
      <c r="W28">
        <v>59.84</v>
      </c>
      <c r="X28">
        <v>67.47</v>
      </c>
    </row>
    <row r="29" spans="1:24" x14ac:dyDescent="0.35">
      <c r="A29" t="s">
        <v>43</v>
      </c>
      <c r="B29" t="s">
        <v>31</v>
      </c>
      <c r="C29" t="s">
        <v>32</v>
      </c>
      <c r="D29" t="s">
        <v>14</v>
      </c>
      <c r="E29">
        <v>24</v>
      </c>
      <c r="F29">
        <v>128.99</v>
      </c>
      <c r="G29">
        <v>73.7</v>
      </c>
      <c r="H29">
        <f t="shared" si="0"/>
        <v>1.7502035278154682</v>
      </c>
      <c r="I29">
        <v>21.5</v>
      </c>
      <c r="J29">
        <v>47.12</v>
      </c>
      <c r="K29">
        <v>67.47</v>
      </c>
      <c r="O29" t="s">
        <v>43</v>
      </c>
      <c r="P29" t="s">
        <v>31</v>
      </c>
      <c r="Q29" t="s">
        <v>32</v>
      </c>
      <c r="R29" t="s">
        <v>221</v>
      </c>
      <c r="S29">
        <v>24</v>
      </c>
      <c r="T29">
        <v>188.98</v>
      </c>
      <c r="U29">
        <v>73.7</v>
      </c>
      <c r="V29">
        <v>21.5</v>
      </c>
      <c r="W29">
        <v>50.93</v>
      </c>
      <c r="X29">
        <v>67.47</v>
      </c>
    </row>
    <row r="30" spans="1:24" x14ac:dyDescent="0.35">
      <c r="A30" t="s">
        <v>44</v>
      </c>
      <c r="B30" t="s">
        <v>31</v>
      </c>
      <c r="C30" t="s">
        <v>32</v>
      </c>
      <c r="D30" t="s">
        <v>14</v>
      </c>
      <c r="E30">
        <v>24.5</v>
      </c>
      <c r="F30">
        <v>92.5</v>
      </c>
      <c r="G30">
        <v>74.930000000000007</v>
      </c>
      <c r="H30">
        <f t="shared" si="0"/>
        <v>1.2344855198184972</v>
      </c>
      <c r="I30">
        <v>23.5</v>
      </c>
      <c r="J30">
        <v>66.98</v>
      </c>
      <c r="K30">
        <v>72.459999999999994</v>
      </c>
      <c r="O30" t="s">
        <v>44</v>
      </c>
      <c r="P30" t="s">
        <v>31</v>
      </c>
      <c r="Q30" t="s">
        <v>32</v>
      </c>
      <c r="R30" t="s">
        <v>221</v>
      </c>
      <c r="S30">
        <v>24</v>
      </c>
      <c r="T30">
        <v>166.55</v>
      </c>
      <c r="U30">
        <v>73.7</v>
      </c>
      <c r="V30">
        <v>22</v>
      </c>
      <c r="W30">
        <v>61.52</v>
      </c>
      <c r="X30">
        <v>68.72</v>
      </c>
    </row>
    <row r="31" spans="1:24" x14ac:dyDescent="0.35">
      <c r="A31" t="s">
        <v>45</v>
      </c>
      <c r="B31" t="s">
        <v>31</v>
      </c>
      <c r="C31" t="s">
        <v>32</v>
      </c>
      <c r="D31" t="s">
        <v>14</v>
      </c>
      <c r="E31">
        <v>24.5</v>
      </c>
      <c r="F31">
        <v>107.21</v>
      </c>
      <c r="G31">
        <v>74.930000000000007</v>
      </c>
      <c r="H31">
        <f t="shared" si="0"/>
        <v>1.4308020819431466</v>
      </c>
      <c r="I31">
        <v>22.5</v>
      </c>
      <c r="J31">
        <v>68.56</v>
      </c>
      <c r="K31">
        <v>69.97</v>
      </c>
      <c r="O31" t="s">
        <v>45</v>
      </c>
      <c r="P31" t="s">
        <v>31</v>
      </c>
      <c r="Q31" t="s">
        <v>32</v>
      </c>
      <c r="R31" t="s">
        <v>221</v>
      </c>
      <c r="S31">
        <v>24</v>
      </c>
      <c r="T31">
        <v>154.15</v>
      </c>
      <c r="U31">
        <v>73.7</v>
      </c>
      <c r="V31">
        <v>21.5</v>
      </c>
      <c r="W31">
        <v>54.45</v>
      </c>
      <c r="X31">
        <v>67.47</v>
      </c>
    </row>
    <row r="32" spans="1:24" x14ac:dyDescent="0.35">
      <c r="A32" t="s">
        <v>46</v>
      </c>
      <c r="B32" t="s">
        <v>31</v>
      </c>
      <c r="C32" t="s">
        <v>32</v>
      </c>
      <c r="D32" t="s">
        <v>14</v>
      </c>
      <c r="E32">
        <v>23.5</v>
      </c>
      <c r="F32">
        <v>142.38999999999999</v>
      </c>
      <c r="G32">
        <v>72.459999999999994</v>
      </c>
      <c r="H32">
        <f t="shared" si="0"/>
        <v>1.9650841843775877</v>
      </c>
      <c r="I32">
        <v>21.5</v>
      </c>
      <c r="J32">
        <v>39.17</v>
      </c>
      <c r="K32">
        <v>67.47</v>
      </c>
      <c r="O32" t="s">
        <v>46</v>
      </c>
      <c r="P32" t="s">
        <v>31</v>
      </c>
      <c r="Q32" t="s">
        <v>32</v>
      </c>
      <c r="R32" t="s">
        <v>221</v>
      </c>
      <c r="S32">
        <v>24</v>
      </c>
      <c r="T32">
        <v>131.62</v>
      </c>
      <c r="U32">
        <v>73.7</v>
      </c>
      <c r="V32">
        <v>22.5</v>
      </c>
      <c r="W32">
        <v>58.91</v>
      </c>
      <c r="X32">
        <v>69.97</v>
      </c>
    </row>
    <row r="33" spans="1:24" x14ac:dyDescent="0.35">
      <c r="A33" t="s">
        <v>47</v>
      </c>
      <c r="B33" t="s">
        <v>31</v>
      </c>
      <c r="C33" t="s">
        <v>32</v>
      </c>
      <c r="D33" t="s">
        <v>14</v>
      </c>
      <c r="E33">
        <v>24.5</v>
      </c>
      <c r="F33">
        <v>155.03</v>
      </c>
      <c r="G33">
        <v>74.930000000000007</v>
      </c>
      <c r="H33">
        <f t="shared" si="0"/>
        <v>2.0689977312158012</v>
      </c>
      <c r="I33">
        <v>22.5</v>
      </c>
      <c r="J33">
        <v>61.53</v>
      </c>
      <c r="K33">
        <v>69.97</v>
      </c>
      <c r="O33" t="s">
        <v>47</v>
      </c>
      <c r="P33" t="s">
        <v>31</v>
      </c>
      <c r="Q33" t="s">
        <v>32</v>
      </c>
      <c r="R33" t="s">
        <v>221</v>
      </c>
      <c r="S33">
        <v>24</v>
      </c>
      <c r="T33">
        <v>187.38</v>
      </c>
      <c r="U33">
        <v>73.7</v>
      </c>
      <c r="V33">
        <v>21.5</v>
      </c>
      <c r="W33">
        <v>55.9</v>
      </c>
      <c r="X33">
        <v>67.47</v>
      </c>
    </row>
    <row r="34" spans="1:24" x14ac:dyDescent="0.35">
      <c r="A34" t="s">
        <v>48</v>
      </c>
      <c r="B34" t="s">
        <v>49</v>
      </c>
      <c r="C34" t="s">
        <v>13</v>
      </c>
      <c r="D34" t="s">
        <v>14</v>
      </c>
      <c r="E34">
        <v>15.5</v>
      </c>
      <c r="F34">
        <v>23.4</v>
      </c>
      <c r="G34">
        <v>52.21</v>
      </c>
      <c r="H34">
        <f t="shared" si="0"/>
        <v>0.44819000191534186</v>
      </c>
      <c r="I34">
        <v>15</v>
      </c>
      <c r="J34">
        <v>7.32</v>
      </c>
      <c r="K34">
        <v>50.91</v>
      </c>
      <c r="O34" t="s">
        <v>48</v>
      </c>
      <c r="P34" t="s">
        <v>49</v>
      </c>
      <c r="Q34" t="s">
        <v>13</v>
      </c>
      <c r="R34" t="s">
        <v>221</v>
      </c>
      <c r="S34">
        <v>20</v>
      </c>
      <c r="T34">
        <v>85.26</v>
      </c>
      <c r="U34">
        <v>63.71</v>
      </c>
      <c r="V34">
        <v>18.5</v>
      </c>
      <c r="W34">
        <v>40.98</v>
      </c>
      <c r="X34">
        <v>59.91</v>
      </c>
    </row>
    <row r="35" spans="1:24" x14ac:dyDescent="0.35">
      <c r="A35" s="2" t="s">
        <v>50</v>
      </c>
      <c r="B35" t="s">
        <v>49</v>
      </c>
      <c r="C35" t="s">
        <v>13</v>
      </c>
      <c r="D35" t="s">
        <v>14</v>
      </c>
      <c r="E35">
        <v>15.5</v>
      </c>
      <c r="F35">
        <v>12.54</v>
      </c>
      <c r="G35">
        <v>52.21</v>
      </c>
      <c r="H35">
        <f t="shared" si="0"/>
        <v>0.24018387282129858</v>
      </c>
      <c r="I35">
        <v>15</v>
      </c>
      <c r="J35">
        <v>10.71</v>
      </c>
      <c r="K35">
        <v>50.91</v>
      </c>
      <c r="O35" s="2" t="s">
        <v>50</v>
      </c>
      <c r="P35" t="s">
        <v>49</v>
      </c>
      <c r="Q35" t="s">
        <v>13</v>
      </c>
      <c r="R35" t="s">
        <v>221</v>
      </c>
      <c r="S35">
        <v>23</v>
      </c>
      <c r="T35">
        <v>98.61</v>
      </c>
      <c r="U35">
        <v>71.22</v>
      </c>
      <c r="V35">
        <v>22</v>
      </c>
      <c r="W35">
        <v>66.48</v>
      </c>
      <c r="X35">
        <v>68.72</v>
      </c>
    </row>
    <row r="36" spans="1:24" x14ac:dyDescent="0.35">
      <c r="A36" t="s">
        <v>51</v>
      </c>
      <c r="B36" t="s">
        <v>49</v>
      </c>
      <c r="C36" t="s">
        <v>13</v>
      </c>
      <c r="D36" t="s">
        <v>14</v>
      </c>
      <c r="E36">
        <v>19.5</v>
      </c>
      <c r="F36">
        <v>39.479999999999997</v>
      </c>
      <c r="G36">
        <v>62.44</v>
      </c>
      <c r="H36">
        <f t="shared" si="0"/>
        <v>0.63228699551569501</v>
      </c>
      <c r="I36">
        <v>19</v>
      </c>
      <c r="J36">
        <v>25.84</v>
      </c>
      <c r="K36">
        <v>61.18</v>
      </c>
      <c r="O36" t="s">
        <v>51</v>
      </c>
      <c r="P36" t="s">
        <v>49</v>
      </c>
      <c r="Q36" t="s">
        <v>13</v>
      </c>
      <c r="R36" t="s">
        <v>221</v>
      </c>
      <c r="S36">
        <v>22.5</v>
      </c>
      <c r="T36">
        <v>119.68</v>
      </c>
      <c r="U36">
        <v>69.97</v>
      </c>
      <c r="V36">
        <v>21.5</v>
      </c>
      <c r="W36">
        <v>60.14</v>
      </c>
      <c r="X36">
        <v>67.47</v>
      </c>
    </row>
    <row r="37" spans="1:24" x14ac:dyDescent="0.35">
      <c r="A37" s="2" t="s">
        <v>52</v>
      </c>
      <c r="B37" t="s">
        <v>49</v>
      </c>
      <c r="C37" t="s">
        <v>13</v>
      </c>
      <c r="D37" t="s">
        <v>14</v>
      </c>
      <c r="E37">
        <v>15</v>
      </c>
      <c r="F37">
        <v>11.82</v>
      </c>
      <c r="G37">
        <v>50.91</v>
      </c>
      <c r="H37">
        <f t="shared" si="0"/>
        <v>0.23217442545668829</v>
      </c>
      <c r="I37">
        <v>15</v>
      </c>
      <c r="J37">
        <v>11.82</v>
      </c>
      <c r="K37">
        <v>50.91</v>
      </c>
      <c r="O37" s="2" t="s">
        <v>52</v>
      </c>
      <c r="P37" t="s">
        <v>49</v>
      </c>
      <c r="Q37" t="s">
        <v>13</v>
      </c>
      <c r="R37" t="s">
        <v>221</v>
      </c>
      <c r="S37">
        <v>23</v>
      </c>
      <c r="T37">
        <v>92.52</v>
      </c>
      <c r="U37">
        <v>71.22</v>
      </c>
      <c r="V37">
        <v>21</v>
      </c>
      <c r="W37">
        <v>59.04</v>
      </c>
      <c r="X37">
        <v>66.22</v>
      </c>
    </row>
    <row r="38" spans="1:24" x14ac:dyDescent="0.35">
      <c r="A38" s="2" t="s">
        <v>53</v>
      </c>
      <c r="B38" t="s">
        <v>49</v>
      </c>
      <c r="C38" t="s">
        <v>13</v>
      </c>
      <c r="D38" t="s">
        <v>14</v>
      </c>
      <c r="E38">
        <v>22</v>
      </c>
      <c r="F38">
        <v>57.74</v>
      </c>
      <c r="G38">
        <v>68.72</v>
      </c>
      <c r="H38">
        <f t="shared" si="0"/>
        <v>0.84022118742724106</v>
      </c>
      <c r="I38">
        <v>21.5</v>
      </c>
      <c r="J38">
        <v>53.7</v>
      </c>
      <c r="K38">
        <v>67.47</v>
      </c>
      <c r="O38" s="2" t="s">
        <v>53</v>
      </c>
      <c r="P38" t="s">
        <v>49</v>
      </c>
      <c r="Q38" t="s">
        <v>13</v>
      </c>
      <c r="R38" t="s">
        <v>221</v>
      </c>
      <c r="S38">
        <v>23</v>
      </c>
      <c r="T38">
        <v>89.2</v>
      </c>
      <c r="U38">
        <v>71.22</v>
      </c>
      <c r="V38">
        <v>21</v>
      </c>
      <c r="W38">
        <v>72.28</v>
      </c>
      <c r="X38">
        <v>66.22</v>
      </c>
    </row>
    <row r="39" spans="1:24" x14ac:dyDescent="0.35">
      <c r="A39" t="s">
        <v>54</v>
      </c>
      <c r="B39" t="s">
        <v>49</v>
      </c>
      <c r="C39" t="s">
        <v>13</v>
      </c>
      <c r="D39" t="s">
        <v>14</v>
      </c>
      <c r="E39">
        <v>15.5</v>
      </c>
      <c r="F39">
        <v>22.27</v>
      </c>
      <c r="G39">
        <v>52.21</v>
      </c>
      <c r="H39">
        <f t="shared" si="0"/>
        <v>0.42654663857498559</v>
      </c>
      <c r="I39">
        <v>15</v>
      </c>
      <c r="J39">
        <v>13.23</v>
      </c>
      <c r="K39">
        <v>50.91</v>
      </c>
      <c r="O39" t="s">
        <v>54</v>
      </c>
      <c r="P39" t="s">
        <v>49</v>
      </c>
      <c r="Q39" t="s">
        <v>13</v>
      </c>
      <c r="R39" t="s">
        <v>221</v>
      </c>
      <c r="S39">
        <v>23</v>
      </c>
      <c r="T39">
        <v>121.89</v>
      </c>
      <c r="U39">
        <v>71.22</v>
      </c>
      <c r="V39">
        <v>21</v>
      </c>
      <c r="W39">
        <v>60.62</v>
      </c>
      <c r="X39">
        <v>66.22</v>
      </c>
    </row>
    <row r="40" spans="1:24" x14ac:dyDescent="0.35">
      <c r="A40" s="2" t="s">
        <v>55</v>
      </c>
      <c r="B40" t="s">
        <v>56</v>
      </c>
      <c r="C40" t="s">
        <v>13</v>
      </c>
      <c r="D40" t="s">
        <v>14</v>
      </c>
      <c r="E40">
        <v>0</v>
      </c>
      <c r="F40">
        <v>0</v>
      </c>
      <c r="G40">
        <v>0</v>
      </c>
      <c r="H40" t="e">
        <f t="shared" si="0"/>
        <v>#DIV/0!</v>
      </c>
      <c r="I40">
        <v>0</v>
      </c>
      <c r="J40">
        <v>0</v>
      </c>
      <c r="K40">
        <v>0</v>
      </c>
      <c r="O40" s="2" t="s">
        <v>55</v>
      </c>
      <c r="P40" t="s">
        <v>56</v>
      </c>
      <c r="Q40" t="s">
        <v>13</v>
      </c>
      <c r="R40" t="s">
        <v>221</v>
      </c>
      <c r="S40">
        <v>20</v>
      </c>
      <c r="T40">
        <v>63.04</v>
      </c>
      <c r="U40">
        <v>63.71</v>
      </c>
      <c r="V40">
        <v>19.5</v>
      </c>
      <c r="W40">
        <v>59.23</v>
      </c>
      <c r="X40">
        <v>62.44</v>
      </c>
    </row>
    <row r="41" spans="1:24" x14ac:dyDescent="0.35">
      <c r="A41" t="s">
        <v>57</v>
      </c>
      <c r="B41" t="s">
        <v>56</v>
      </c>
      <c r="C41" t="s">
        <v>13</v>
      </c>
      <c r="D41" t="s">
        <v>14</v>
      </c>
      <c r="E41">
        <v>23.5</v>
      </c>
      <c r="F41">
        <v>87.04</v>
      </c>
      <c r="G41">
        <v>72.459999999999994</v>
      </c>
      <c r="H41">
        <f t="shared" si="0"/>
        <v>1.201214463152084</v>
      </c>
      <c r="I41">
        <v>22.5</v>
      </c>
      <c r="J41">
        <v>64.72</v>
      </c>
      <c r="K41">
        <v>69.97</v>
      </c>
      <c r="O41" t="s">
        <v>57</v>
      </c>
      <c r="P41" t="s">
        <v>56</v>
      </c>
      <c r="Q41" t="s">
        <v>13</v>
      </c>
      <c r="R41" t="s">
        <v>221</v>
      </c>
      <c r="S41">
        <v>24</v>
      </c>
      <c r="T41">
        <v>98.96</v>
      </c>
      <c r="U41">
        <v>73.7</v>
      </c>
      <c r="V41">
        <v>22</v>
      </c>
      <c r="W41">
        <v>64.27</v>
      </c>
      <c r="X41">
        <v>68.72</v>
      </c>
    </row>
    <row r="42" spans="1:24" x14ac:dyDescent="0.35">
      <c r="A42" t="s">
        <v>58</v>
      </c>
      <c r="B42" t="s">
        <v>56</v>
      </c>
      <c r="C42" t="s">
        <v>13</v>
      </c>
      <c r="D42" t="s">
        <v>14</v>
      </c>
      <c r="E42">
        <v>17.5</v>
      </c>
      <c r="F42">
        <v>56.1</v>
      </c>
      <c r="G42">
        <v>57.36</v>
      </c>
      <c r="H42">
        <f t="shared" si="0"/>
        <v>0.97803347280334729</v>
      </c>
      <c r="I42">
        <v>17</v>
      </c>
      <c r="J42">
        <v>43.76</v>
      </c>
      <c r="K42">
        <v>56.08</v>
      </c>
      <c r="O42" t="s">
        <v>58</v>
      </c>
      <c r="P42" t="s">
        <v>56</v>
      </c>
      <c r="Q42" t="s">
        <v>13</v>
      </c>
      <c r="R42" t="s">
        <v>221</v>
      </c>
      <c r="S42">
        <v>24</v>
      </c>
      <c r="T42">
        <v>112.97</v>
      </c>
      <c r="U42">
        <v>73.7</v>
      </c>
      <c r="V42">
        <v>22.5</v>
      </c>
      <c r="W42">
        <v>61.23</v>
      </c>
      <c r="X42">
        <v>69.97</v>
      </c>
    </row>
    <row r="43" spans="1:24" x14ac:dyDescent="0.35">
      <c r="A43" t="s">
        <v>59</v>
      </c>
      <c r="B43" t="s">
        <v>56</v>
      </c>
      <c r="C43" t="s">
        <v>13</v>
      </c>
      <c r="D43" t="s">
        <v>14</v>
      </c>
      <c r="E43">
        <v>20</v>
      </c>
      <c r="F43">
        <v>47.14</v>
      </c>
      <c r="G43">
        <v>63.71</v>
      </c>
      <c r="H43">
        <f t="shared" si="0"/>
        <v>0.73991524093548888</v>
      </c>
      <c r="I43">
        <v>19.5</v>
      </c>
      <c r="J43">
        <v>23.64</v>
      </c>
      <c r="K43">
        <v>62.44</v>
      </c>
      <c r="O43" t="s">
        <v>59</v>
      </c>
      <c r="P43" t="s">
        <v>56</v>
      </c>
      <c r="Q43" t="s">
        <v>13</v>
      </c>
      <c r="R43" t="s">
        <v>221</v>
      </c>
      <c r="S43">
        <v>24</v>
      </c>
      <c r="T43">
        <v>151.16</v>
      </c>
      <c r="U43">
        <v>73.7</v>
      </c>
      <c r="V43">
        <v>21</v>
      </c>
      <c r="W43">
        <v>60.71</v>
      </c>
      <c r="X43">
        <v>66.22</v>
      </c>
    </row>
    <row r="44" spans="1:24" x14ac:dyDescent="0.35">
      <c r="A44" t="s">
        <v>60</v>
      </c>
      <c r="B44" t="s">
        <v>56</v>
      </c>
      <c r="C44" t="s">
        <v>13</v>
      </c>
      <c r="D44" t="s">
        <v>14</v>
      </c>
      <c r="E44">
        <v>21</v>
      </c>
      <c r="F44">
        <v>60.92</v>
      </c>
      <c r="G44">
        <v>66.22</v>
      </c>
      <c r="H44">
        <f t="shared" si="0"/>
        <v>0.91996375717305956</v>
      </c>
      <c r="I44">
        <v>20.5</v>
      </c>
      <c r="J44">
        <v>46.6</v>
      </c>
      <c r="K44">
        <v>64.97</v>
      </c>
      <c r="O44" t="s">
        <v>60</v>
      </c>
      <c r="P44" t="s">
        <v>56</v>
      </c>
      <c r="Q44" t="s">
        <v>13</v>
      </c>
      <c r="R44" t="s">
        <v>221</v>
      </c>
      <c r="S44">
        <v>24</v>
      </c>
      <c r="T44">
        <v>172.5</v>
      </c>
      <c r="U44">
        <v>73.7</v>
      </c>
      <c r="V44">
        <v>21.5</v>
      </c>
      <c r="W44">
        <v>50.49</v>
      </c>
      <c r="X44">
        <v>67.47</v>
      </c>
    </row>
    <row r="45" spans="1:24" x14ac:dyDescent="0.35">
      <c r="A45" t="s">
        <v>61</v>
      </c>
      <c r="B45" t="s">
        <v>62</v>
      </c>
      <c r="C45" t="s">
        <v>13</v>
      </c>
      <c r="D45" t="s">
        <v>14</v>
      </c>
      <c r="E45">
        <v>22.5</v>
      </c>
      <c r="F45">
        <v>99.21</v>
      </c>
      <c r="G45">
        <v>69.97</v>
      </c>
      <c r="H45">
        <f t="shared" si="0"/>
        <v>1.4178933828783764</v>
      </c>
      <c r="I45">
        <v>20.5</v>
      </c>
      <c r="J45">
        <v>61.92</v>
      </c>
      <c r="K45">
        <v>64.97</v>
      </c>
      <c r="O45" t="s">
        <v>61</v>
      </c>
      <c r="P45" t="s">
        <v>62</v>
      </c>
      <c r="Q45" t="s">
        <v>13</v>
      </c>
      <c r="R45" t="s">
        <v>221</v>
      </c>
      <c r="S45">
        <v>21.5</v>
      </c>
      <c r="T45">
        <v>92.37</v>
      </c>
      <c r="U45">
        <v>67.47</v>
      </c>
      <c r="V45">
        <v>20.5</v>
      </c>
      <c r="W45">
        <v>64.55</v>
      </c>
      <c r="X45">
        <v>64.97</v>
      </c>
    </row>
    <row r="46" spans="1:24" x14ac:dyDescent="0.35">
      <c r="A46" t="s">
        <v>63</v>
      </c>
      <c r="B46" t="s">
        <v>62</v>
      </c>
      <c r="C46" t="s">
        <v>13</v>
      </c>
      <c r="D46" t="s">
        <v>14</v>
      </c>
      <c r="E46">
        <v>21</v>
      </c>
      <c r="F46">
        <v>73.3</v>
      </c>
      <c r="G46">
        <v>66.22</v>
      </c>
      <c r="H46">
        <f t="shared" si="0"/>
        <v>1.106916339474479</v>
      </c>
      <c r="I46">
        <v>19.5</v>
      </c>
      <c r="J46">
        <v>66.010000000000005</v>
      </c>
      <c r="K46">
        <v>62.44</v>
      </c>
      <c r="O46" t="s">
        <v>63</v>
      </c>
      <c r="P46" t="s">
        <v>62</v>
      </c>
      <c r="Q46" t="s">
        <v>13</v>
      </c>
      <c r="R46" t="s">
        <v>221</v>
      </c>
      <c r="S46">
        <v>22.5</v>
      </c>
      <c r="T46">
        <v>143.38999999999999</v>
      </c>
      <c r="U46">
        <v>69.97</v>
      </c>
      <c r="V46">
        <v>20</v>
      </c>
      <c r="W46">
        <v>43.58</v>
      </c>
      <c r="X46">
        <v>63.71</v>
      </c>
    </row>
    <row r="47" spans="1:24" x14ac:dyDescent="0.35">
      <c r="A47" s="2" t="s">
        <v>64</v>
      </c>
      <c r="B47" t="s">
        <v>62</v>
      </c>
      <c r="C47" t="s">
        <v>13</v>
      </c>
      <c r="D47" t="s">
        <v>14</v>
      </c>
      <c r="E47">
        <v>17.5</v>
      </c>
      <c r="F47">
        <v>37.03</v>
      </c>
      <c r="G47">
        <v>57.36</v>
      </c>
      <c r="H47">
        <f t="shared" si="0"/>
        <v>0.64557182705718275</v>
      </c>
      <c r="I47">
        <v>17</v>
      </c>
      <c r="J47">
        <v>20.8</v>
      </c>
      <c r="K47">
        <v>56.08</v>
      </c>
      <c r="O47" s="2" t="s">
        <v>64</v>
      </c>
      <c r="P47" t="s">
        <v>62</v>
      </c>
      <c r="Q47" t="s">
        <v>13</v>
      </c>
      <c r="R47" t="s">
        <v>221</v>
      </c>
      <c r="S47">
        <v>24</v>
      </c>
      <c r="T47">
        <v>126.87</v>
      </c>
      <c r="U47">
        <v>73.7</v>
      </c>
      <c r="V47">
        <v>20.5</v>
      </c>
      <c r="W47">
        <v>62.79</v>
      </c>
      <c r="X47">
        <v>64.97</v>
      </c>
    </row>
    <row r="48" spans="1:24" x14ac:dyDescent="0.35">
      <c r="A48" t="s">
        <v>65</v>
      </c>
      <c r="B48" t="s">
        <v>62</v>
      </c>
      <c r="C48" t="s">
        <v>13</v>
      </c>
      <c r="D48" t="s">
        <v>14</v>
      </c>
      <c r="E48">
        <v>22</v>
      </c>
      <c r="F48">
        <v>94.54</v>
      </c>
      <c r="G48">
        <v>68.72</v>
      </c>
      <c r="H48">
        <f t="shared" si="0"/>
        <v>1.3757275902211876</v>
      </c>
      <c r="I48">
        <v>21</v>
      </c>
      <c r="J48">
        <v>56.32</v>
      </c>
      <c r="K48">
        <v>66.22</v>
      </c>
      <c r="O48" t="s">
        <v>65</v>
      </c>
      <c r="P48" t="s">
        <v>62</v>
      </c>
      <c r="Q48" t="s">
        <v>13</v>
      </c>
      <c r="R48" t="s">
        <v>221</v>
      </c>
      <c r="S48">
        <v>21</v>
      </c>
      <c r="T48">
        <v>114.89</v>
      </c>
      <c r="U48">
        <v>66.22</v>
      </c>
      <c r="V48">
        <v>19</v>
      </c>
      <c r="W48">
        <v>34.31</v>
      </c>
      <c r="X48">
        <v>61.18</v>
      </c>
    </row>
    <row r="49" spans="1:24" x14ac:dyDescent="0.35">
      <c r="A49" t="s">
        <v>66</v>
      </c>
      <c r="B49" t="s">
        <v>62</v>
      </c>
      <c r="C49" t="s">
        <v>13</v>
      </c>
      <c r="D49" t="s">
        <v>14</v>
      </c>
      <c r="E49">
        <v>28</v>
      </c>
      <c r="F49">
        <v>81.08</v>
      </c>
      <c r="G49">
        <v>83.53</v>
      </c>
      <c r="H49">
        <f t="shared" si="0"/>
        <v>0.97066922063929129</v>
      </c>
      <c r="I49">
        <v>27.5</v>
      </c>
      <c r="J49">
        <v>53.88</v>
      </c>
      <c r="K49">
        <v>82.3</v>
      </c>
      <c r="O49" t="s">
        <v>66</v>
      </c>
      <c r="P49" t="s">
        <v>62</v>
      </c>
      <c r="Q49" t="s">
        <v>13</v>
      </c>
      <c r="R49" t="s">
        <v>221</v>
      </c>
      <c r="S49">
        <v>24</v>
      </c>
      <c r="T49">
        <v>80.989999999999995</v>
      </c>
      <c r="U49">
        <v>73.7</v>
      </c>
      <c r="V49">
        <v>22.5</v>
      </c>
      <c r="W49">
        <v>62.05</v>
      </c>
      <c r="X49">
        <v>69.97</v>
      </c>
    </row>
    <row r="50" spans="1:24" x14ac:dyDescent="0.35">
      <c r="A50" t="s">
        <v>67</v>
      </c>
      <c r="B50" t="s">
        <v>68</v>
      </c>
      <c r="C50" t="s">
        <v>32</v>
      </c>
      <c r="D50" t="s">
        <v>14</v>
      </c>
      <c r="E50">
        <v>24</v>
      </c>
      <c r="F50">
        <v>162.84</v>
      </c>
      <c r="G50">
        <v>73.7</v>
      </c>
      <c r="H50">
        <f t="shared" si="0"/>
        <v>2.2094979647218453</v>
      </c>
      <c r="I50">
        <v>22.5</v>
      </c>
      <c r="J50">
        <v>64.78</v>
      </c>
      <c r="K50">
        <v>69.97</v>
      </c>
      <c r="O50" t="s">
        <v>67</v>
      </c>
      <c r="P50" t="s">
        <v>68</v>
      </c>
      <c r="Q50" t="s">
        <v>32</v>
      </c>
      <c r="R50" t="s">
        <v>221</v>
      </c>
      <c r="S50">
        <v>24</v>
      </c>
      <c r="T50">
        <v>82.5</v>
      </c>
      <c r="U50">
        <v>73.7</v>
      </c>
      <c r="V50">
        <v>23.5</v>
      </c>
      <c r="W50">
        <v>68.180000000000007</v>
      </c>
      <c r="X50">
        <v>72.459999999999994</v>
      </c>
    </row>
    <row r="51" spans="1:24" x14ac:dyDescent="0.35">
      <c r="A51" t="s">
        <v>69</v>
      </c>
      <c r="B51" t="s">
        <v>68</v>
      </c>
      <c r="C51" t="s">
        <v>32</v>
      </c>
      <c r="D51" t="s">
        <v>14</v>
      </c>
      <c r="E51">
        <v>23</v>
      </c>
      <c r="F51">
        <v>120.51</v>
      </c>
      <c r="G51">
        <v>71.22</v>
      </c>
      <c r="H51">
        <f t="shared" si="0"/>
        <v>1.6920808761583825</v>
      </c>
      <c r="I51">
        <v>21.5</v>
      </c>
      <c r="J51">
        <v>55.85</v>
      </c>
      <c r="K51">
        <v>67.47</v>
      </c>
      <c r="O51" t="s">
        <v>69</v>
      </c>
      <c r="P51" t="s">
        <v>68</v>
      </c>
      <c r="Q51" t="s">
        <v>32</v>
      </c>
      <c r="R51" t="s">
        <v>221</v>
      </c>
      <c r="S51">
        <v>24</v>
      </c>
      <c r="T51">
        <v>100.59</v>
      </c>
      <c r="U51">
        <v>73.7</v>
      </c>
      <c r="V51">
        <v>22.5</v>
      </c>
      <c r="W51">
        <v>59.65</v>
      </c>
      <c r="X51">
        <v>69.97</v>
      </c>
    </row>
    <row r="52" spans="1:24" x14ac:dyDescent="0.35">
      <c r="A52" s="2" t="s">
        <v>70</v>
      </c>
      <c r="B52" t="s">
        <v>68</v>
      </c>
      <c r="C52" t="s">
        <v>32</v>
      </c>
      <c r="D52" t="s">
        <v>14</v>
      </c>
      <c r="E52">
        <v>22.5</v>
      </c>
      <c r="F52">
        <v>64.77</v>
      </c>
      <c r="G52">
        <v>69.97</v>
      </c>
      <c r="H52">
        <f t="shared" si="0"/>
        <v>0.92568243532942684</v>
      </c>
      <c r="I52">
        <v>22</v>
      </c>
      <c r="J52">
        <v>56.69</v>
      </c>
      <c r="K52">
        <v>68.72</v>
      </c>
      <c r="O52" s="2" t="s">
        <v>70</v>
      </c>
      <c r="P52" t="s">
        <v>68</v>
      </c>
      <c r="Q52" t="s">
        <v>32</v>
      </c>
      <c r="R52" t="s">
        <v>221</v>
      </c>
      <c r="S52">
        <v>24</v>
      </c>
      <c r="T52">
        <v>100.83</v>
      </c>
      <c r="U52">
        <v>73.7</v>
      </c>
      <c r="V52">
        <v>21.5</v>
      </c>
      <c r="W52">
        <v>53.94</v>
      </c>
      <c r="X52">
        <v>67.47</v>
      </c>
    </row>
    <row r="53" spans="1:24" x14ac:dyDescent="0.35">
      <c r="A53" s="2" t="s">
        <v>71</v>
      </c>
      <c r="B53" t="s">
        <v>68</v>
      </c>
      <c r="C53" t="s">
        <v>32</v>
      </c>
      <c r="D53" t="s">
        <v>14</v>
      </c>
      <c r="E53">
        <v>0</v>
      </c>
      <c r="F53">
        <v>0</v>
      </c>
      <c r="G53">
        <v>0</v>
      </c>
      <c r="H53" t="e">
        <f t="shared" si="0"/>
        <v>#DIV/0!</v>
      </c>
      <c r="I53">
        <v>0</v>
      </c>
      <c r="J53">
        <v>0</v>
      </c>
      <c r="K53">
        <v>0</v>
      </c>
      <c r="O53" s="2" t="s">
        <v>71</v>
      </c>
      <c r="P53" t="s">
        <v>68</v>
      </c>
      <c r="Q53" t="s">
        <v>32</v>
      </c>
      <c r="R53" t="s">
        <v>221</v>
      </c>
      <c r="S53">
        <v>19</v>
      </c>
      <c r="T53">
        <v>32.229999999999997</v>
      </c>
      <c r="U53">
        <v>61.18</v>
      </c>
      <c r="V53">
        <v>18.5</v>
      </c>
      <c r="W53">
        <v>26.93</v>
      </c>
      <c r="X53">
        <v>59.91</v>
      </c>
    </row>
    <row r="54" spans="1:24" x14ac:dyDescent="0.35">
      <c r="A54" t="s">
        <v>72</v>
      </c>
      <c r="B54" t="s">
        <v>68</v>
      </c>
      <c r="C54" t="s">
        <v>32</v>
      </c>
      <c r="D54" t="s">
        <v>14</v>
      </c>
      <c r="E54">
        <v>23.5</v>
      </c>
      <c r="F54">
        <v>122.72</v>
      </c>
      <c r="G54">
        <v>72.459999999999994</v>
      </c>
      <c r="H54">
        <f t="shared" si="0"/>
        <v>1.6936240684515596</v>
      </c>
      <c r="I54">
        <v>21.5</v>
      </c>
      <c r="J54">
        <v>47.47</v>
      </c>
      <c r="K54">
        <v>67.47</v>
      </c>
      <c r="O54" t="s">
        <v>72</v>
      </c>
      <c r="P54" t="s">
        <v>68</v>
      </c>
      <c r="Q54" t="s">
        <v>32</v>
      </c>
      <c r="R54" t="s">
        <v>221</v>
      </c>
      <c r="S54">
        <v>24</v>
      </c>
      <c r="T54">
        <v>167.92</v>
      </c>
      <c r="U54">
        <v>73.7</v>
      </c>
      <c r="V54">
        <v>22</v>
      </c>
      <c r="W54">
        <v>62.67</v>
      </c>
      <c r="X54">
        <v>68.72</v>
      </c>
    </row>
    <row r="55" spans="1:24" x14ac:dyDescent="0.35">
      <c r="A55" s="2" t="s">
        <v>73</v>
      </c>
      <c r="B55" t="s">
        <v>68</v>
      </c>
      <c r="C55" t="s">
        <v>32</v>
      </c>
      <c r="D55" t="s">
        <v>14</v>
      </c>
      <c r="E55">
        <v>24.5</v>
      </c>
      <c r="F55">
        <v>105.9</v>
      </c>
      <c r="G55">
        <v>74.930000000000007</v>
      </c>
      <c r="H55">
        <f t="shared" si="0"/>
        <v>1.4133190978246364</v>
      </c>
      <c r="I55">
        <v>22.5</v>
      </c>
      <c r="J55">
        <v>67.53</v>
      </c>
      <c r="K55">
        <v>69.97</v>
      </c>
      <c r="O55" s="2" t="s">
        <v>73</v>
      </c>
      <c r="P55" t="s">
        <v>68</v>
      </c>
      <c r="Q55" t="s">
        <v>32</v>
      </c>
      <c r="R55" t="s">
        <v>221</v>
      </c>
      <c r="S55">
        <v>24</v>
      </c>
      <c r="T55">
        <v>117.59</v>
      </c>
      <c r="U55">
        <v>73.7</v>
      </c>
      <c r="V55">
        <v>22.5</v>
      </c>
      <c r="W55">
        <v>62.78</v>
      </c>
      <c r="X55">
        <v>69.97</v>
      </c>
    </row>
    <row r="56" spans="1:24" x14ac:dyDescent="0.35">
      <c r="A56" t="s">
        <v>74</v>
      </c>
      <c r="B56" t="s">
        <v>75</v>
      </c>
      <c r="C56" t="s">
        <v>32</v>
      </c>
      <c r="D56" t="s">
        <v>14</v>
      </c>
      <c r="E56">
        <v>24.5</v>
      </c>
      <c r="F56">
        <v>133.72999999999999</v>
      </c>
      <c r="G56">
        <v>74.930000000000007</v>
      </c>
      <c r="H56">
        <f t="shared" si="0"/>
        <v>1.7847324169224608</v>
      </c>
      <c r="I56">
        <v>22.5</v>
      </c>
      <c r="J56">
        <v>57.98</v>
      </c>
      <c r="K56">
        <v>69.97</v>
      </c>
      <c r="O56" t="s">
        <v>74</v>
      </c>
      <c r="P56" t="s">
        <v>75</v>
      </c>
      <c r="Q56" t="s">
        <v>32</v>
      </c>
      <c r="R56" t="s">
        <v>221</v>
      </c>
      <c r="S56">
        <v>24</v>
      </c>
      <c r="T56">
        <v>174.83</v>
      </c>
      <c r="U56">
        <v>73.7</v>
      </c>
      <c r="V56">
        <v>22</v>
      </c>
      <c r="W56">
        <v>60.34</v>
      </c>
      <c r="X56">
        <v>68.72</v>
      </c>
    </row>
    <row r="57" spans="1:24" x14ac:dyDescent="0.35">
      <c r="A57" s="2" t="s">
        <v>76</v>
      </c>
      <c r="B57" t="s">
        <v>75</v>
      </c>
      <c r="C57" t="s">
        <v>32</v>
      </c>
      <c r="D57" t="s">
        <v>14</v>
      </c>
      <c r="E57">
        <v>24.5</v>
      </c>
      <c r="F57">
        <v>87.84</v>
      </c>
      <c r="G57">
        <v>74.930000000000007</v>
      </c>
      <c r="H57">
        <f t="shared" si="0"/>
        <v>1.1722941411984518</v>
      </c>
      <c r="I57">
        <v>24</v>
      </c>
      <c r="J57">
        <v>68.73</v>
      </c>
      <c r="K57">
        <v>73.7</v>
      </c>
      <c r="O57" s="2" t="s">
        <v>76</v>
      </c>
      <c r="P57" t="s">
        <v>75</v>
      </c>
      <c r="Q57" t="s">
        <v>32</v>
      </c>
      <c r="R57" t="s">
        <v>221</v>
      </c>
      <c r="S57">
        <v>24</v>
      </c>
      <c r="T57">
        <v>172.73</v>
      </c>
      <c r="U57">
        <v>73.7</v>
      </c>
      <c r="V57">
        <v>21.5</v>
      </c>
      <c r="W57">
        <v>53.03</v>
      </c>
      <c r="X57">
        <v>67.47</v>
      </c>
    </row>
    <row r="58" spans="1:24" x14ac:dyDescent="0.35">
      <c r="A58" s="2" t="s">
        <v>77</v>
      </c>
      <c r="B58" t="s">
        <v>75</v>
      </c>
      <c r="C58" t="s">
        <v>32</v>
      </c>
      <c r="D58" t="s">
        <v>14</v>
      </c>
      <c r="E58">
        <v>20</v>
      </c>
      <c r="F58">
        <v>33.229999999999997</v>
      </c>
      <c r="G58">
        <v>63.71</v>
      </c>
      <c r="H58">
        <f t="shared" si="0"/>
        <v>0.52158216920420652</v>
      </c>
      <c r="I58">
        <v>19.5</v>
      </c>
      <c r="J58">
        <v>22.14</v>
      </c>
      <c r="K58">
        <v>62.44</v>
      </c>
      <c r="O58" s="2" t="s">
        <v>77</v>
      </c>
      <c r="P58" t="s">
        <v>75</v>
      </c>
      <c r="Q58" t="s">
        <v>32</v>
      </c>
      <c r="R58" t="s">
        <v>221</v>
      </c>
      <c r="S58">
        <v>24</v>
      </c>
      <c r="T58">
        <v>147.07</v>
      </c>
      <c r="U58">
        <v>73.7</v>
      </c>
      <c r="V58">
        <v>23</v>
      </c>
      <c r="W58">
        <v>66.97</v>
      </c>
      <c r="X58">
        <v>71.22</v>
      </c>
    </row>
    <row r="59" spans="1:24" x14ac:dyDescent="0.35">
      <c r="A59" t="s">
        <v>78</v>
      </c>
      <c r="B59" t="s">
        <v>75</v>
      </c>
      <c r="C59" t="s">
        <v>32</v>
      </c>
      <c r="D59" t="s">
        <v>14</v>
      </c>
      <c r="E59">
        <v>24</v>
      </c>
      <c r="F59">
        <v>181.82</v>
      </c>
      <c r="G59">
        <v>73.7</v>
      </c>
      <c r="H59">
        <f t="shared" si="0"/>
        <v>2.4670284938941656</v>
      </c>
      <c r="I59">
        <v>21.5</v>
      </c>
      <c r="J59">
        <v>44.16</v>
      </c>
      <c r="K59">
        <v>67.47</v>
      </c>
      <c r="O59" t="s">
        <v>78</v>
      </c>
      <c r="P59" t="s">
        <v>75</v>
      </c>
      <c r="Q59" t="s">
        <v>32</v>
      </c>
      <c r="R59" t="s">
        <v>221</v>
      </c>
      <c r="S59">
        <v>24</v>
      </c>
      <c r="T59">
        <v>171.58</v>
      </c>
      <c r="U59">
        <v>73.7</v>
      </c>
      <c r="V59">
        <v>22</v>
      </c>
      <c r="W59">
        <v>61.28</v>
      </c>
      <c r="X59">
        <v>68.72</v>
      </c>
    </row>
    <row r="60" spans="1:24" x14ac:dyDescent="0.35">
      <c r="A60" t="s">
        <v>79</v>
      </c>
      <c r="B60" t="s">
        <v>75</v>
      </c>
      <c r="C60" t="s">
        <v>32</v>
      </c>
      <c r="D60" t="s">
        <v>14</v>
      </c>
      <c r="E60">
        <v>24</v>
      </c>
      <c r="F60">
        <v>168.82</v>
      </c>
      <c r="G60">
        <v>73.7</v>
      </c>
      <c r="H60">
        <f t="shared" si="0"/>
        <v>2.2906377204884665</v>
      </c>
      <c r="I60">
        <v>22.5</v>
      </c>
      <c r="J60">
        <v>60.4</v>
      </c>
      <c r="K60">
        <v>69.97</v>
      </c>
      <c r="O60" t="s">
        <v>79</v>
      </c>
      <c r="P60" t="s">
        <v>75</v>
      </c>
      <c r="Q60" t="s">
        <v>32</v>
      </c>
      <c r="R60" t="s">
        <v>221</v>
      </c>
      <c r="S60">
        <v>24</v>
      </c>
      <c r="T60">
        <v>127.74</v>
      </c>
      <c r="U60">
        <v>73.7</v>
      </c>
      <c r="V60">
        <v>22</v>
      </c>
      <c r="W60">
        <v>50.72</v>
      </c>
      <c r="X60">
        <v>68.72</v>
      </c>
    </row>
    <row r="61" spans="1:24" x14ac:dyDescent="0.35">
      <c r="A61" t="s">
        <v>80</v>
      </c>
      <c r="B61" t="s">
        <v>81</v>
      </c>
      <c r="C61" t="s">
        <v>32</v>
      </c>
      <c r="D61" t="s">
        <v>14</v>
      </c>
      <c r="E61">
        <v>23.5</v>
      </c>
      <c r="F61">
        <v>105.77</v>
      </c>
      <c r="G61">
        <v>72.459999999999994</v>
      </c>
      <c r="H61">
        <f t="shared" si="0"/>
        <v>1.459701904499034</v>
      </c>
      <c r="I61">
        <v>22</v>
      </c>
      <c r="J61">
        <v>67.53</v>
      </c>
      <c r="K61">
        <v>68.72</v>
      </c>
      <c r="O61" t="s">
        <v>80</v>
      </c>
      <c r="P61" t="s">
        <v>81</v>
      </c>
      <c r="Q61" t="s">
        <v>32</v>
      </c>
      <c r="R61" t="s">
        <v>221</v>
      </c>
      <c r="S61">
        <v>24</v>
      </c>
      <c r="T61">
        <v>167.06</v>
      </c>
      <c r="U61">
        <v>73.7</v>
      </c>
      <c r="V61">
        <v>22</v>
      </c>
      <c r="W61">
        <v>54.42</v>
      </c>
      <c r="X61">
        <v>68.72</v>
      </c>
    </row>
    <row r="62" spans="1:24" x14ac:dyDescent="0.35">
      <c r="A62" t="s">
        <v>82</v>
      </c>
      <c r="B62" t="s">
        <v>81</v>
      </c>
      <c r="C62" t="s">
        <v>32</v>
      </c>
      <c r="D62" t="s">
        <v>14</v>
      </c>
      <c r="E62">
        <v>24</v>
      </c>
      <c r="F62">
        <v>194.79</v>
      </c>
      <c r="G62">
        <v>73.7</v>
      </c>
      <c r="H62">
        <f t="shared" si="0"/>
        <v>2.6430122116689279</v>
      </c>
      <c r="I62">
        <v>22</v>
      </c>
      <c r="J62">
        <v>46.34</v>
      </c>
      <c r="K62">
        <v>68.72</v>
      </c>
      <c r="O62" t="s">
        <v>82</v>
      </c>
      <c r="P62" t="s">
        <v>81</v>
      </c>
      <c r="Q62" t="s">
        <v>32</v>
      </c>
      <c r="R62" t="s">
        <v>221</v>
      </c>
      <c r="S62">
        <v>24.5</v>
      </c>
      <c r="T62">
        <v>119.58</v>
      </c>
      <c r="U62">
        <v>74.930000000000007</v>
      </c>
      <c r="V62">
        <v>22.5</v>
      </c>
      <c r="W62">
        <v>64.86</v>
      </c>
      <c r="X62">
        <v>69.97</v>
      </c>
    </row>
    <row r="63" spans="1:24" x14ac:dyDescent="0.35">
      <c r="A63" s="2" t="s">
        <v>83</v>
      </c>
      <c r="B63" t="s">
        <v>81</v>
      </c>
      <c r="C63" t="s">
        <v>32</v>
      </c>
      <c r="D63" t="s">
        <v>14</v>
      </c>
      <c r="E63">
        <v>0</v>
      </c>
      <c r="F63">
        <v>0</v>
      </c>
      <c r="G63">
        <v>0</v>
      </c>
      <c r="H63" t="e">
        <f t="shared" si="0"/>
        <v>#DIV/0!</v>
      </c>
      <c r="I63">
        <v>0</v>
      </c>
      <c r="J63">
        <v>0</v>
      </c>
      <c r="K63">
        <v>0</v>
      </c>
      <c r="O63" s="2" t="s">
        <v>83</v>
      </c>
      <c r="P63" t="s">
        <v>81</v>
      </c>
      <c r="Q63" t="s">
        <v>32</v>
      </c>
      <c r="R63" t="s">
        <v>221</v>
      </c>
      <c r="S63">
        <v>23</v>
      </c>
      <c r="T63">
        <v>72.099999999999994</v>
      </c>
      <c r="U63">
        <v>71.22</v>
      </c>
      <c r="V63">
        <v>22.5</v>
      </c>
      <c r="W63">
        <v>61.68</v>
      </c>
      <c r="X63">
        <v>69.97</v>
      </c>
    </row>
    <row r="64" spans="1:24" x14ac:dyDescent="0.35">
      <c r="A64" t="s">
        <v>84</v>
      </c>
      <c r="B64" t="s">
        <v>81</v>
      </c>
      <c r="C64" t="s">
        <v>32</v>
      </c>
      <c r="D64" t="s">
        <v>14</v>
      </c>
      <c r="E64">
        <v>24.5</v>
      </c>
      <c r="F64">
        <v>203.62</v>
      </c>
      <c r="G64">
        <v>74.930000000000007</v>
      </c>
      <c r="H64">
        <f t="shared" si="0"/>
        <v>2.7174696383291068</v>
      </c>
      <c r="I64">
        <v>21.5</v>
      </c>
      <c r="J64">
        <v>45.14</v>
      </c>
      <c r="K64">
        <v>67.47</v>
      </c>
      <c r="O64" t="s">
        <v>84</v>
      </c>
      <c r="P64" t="s">
        <v>81</v>
      </c>
      <c r="Q64" t="s">
        <v>32</v>
      </c>
      <c r="R64" t="s">
        <v>221</v>
      </c>
      <c r="S64">
        <v>24</v>
      </c>
      <c r="T64">
        <v>168.19</v>
      </c>
      <c r="U64">
        <v>73.7</v>
      </c>
      <c r="V64">
        <v>22</v>
      </c>
      <c r="W64">
        <v>61.58</v>
      </c>
      <c r="X64">
        <v>68.72</v>
      </c>
    </row>
    <row r="65" spans="1:24" x14ac:dyDescent="0.35">
      <c r="A65" t="s">
        <v>85</v>
      </c>
      <c r="B65" t="s">
        <v>81</v>
      </c>
      <c r="C65" t="s">
        <v>32</v>
      </c>
      <c r="D65" t="s">
        <v>14</v>
      </c>
      <c r="E65">
        <v>24</v>
      </c>
      <c r="F65">
        <v>136.25</v>
      </c>
      <c r="G65">
        <v>73.7</v>
      </c>
      <c r="H65">
        <f t="shared" si="0"/>
        <v>1.8487109905020351</v>
      </c>
      <c r="I65">
        <v>22.5</v>
      </c>
      <c r="J65">
        <v>69.03</v>
      </c>
      <c r="K65">
        <v>69.97</v>
      </c>
      <c r="O65" t="s">
        <v>85</v>
      </c>
      <c r="P65" t="s">
        <v>81</v>
      </c>
      <c r="Q65" t="s">
        <v>32</v>
      </c>
      <c r="R65" t="s">
        <v>221</v>
      </c>
      <c r="S65">
        <v>24</v>
      </c>
      <c r="T65">
        <v>116.86</v>
      </c>
      <c r="U65">
        <v>73.7</v>
      </c>
      <c r="V65">
        <v>22.5</v>
      </c>
      <c r="W65">
        <v>50.35</v>
      </c>
      <c r="X65">
        <v>69.97</v>
      </c>
    </row>
    <row r="66" spans="1:24" x14ac:dyDescent="0.35">
      <c r="A66" t="s">
        <v>86</v>
      </c>
      <c r="B66" t="s">
        <v>49</v>
      </c>
      <c r="C66" t="s">
        <v>13</v>
      </c>
      <c r="D66" t="s">
        <v>87</v>
      </c>
      <c r="E66">
        <v>15.5</v>
      </c>
      <c r="F66">
        <v>33.479999999999997</v>
      </c>
      <c r="G66">
        <v>52.21</v>
      </c>
      <c r="H66">
        <f t="shared" ref="H66:H129" si="1">F66/G66</f>
        <v>0.64125646427887373</v>
      </c>
      <c r="I66">
        <v>15</v>
      </c>
      <c r="J66">
        <v>18.27</v>
      </c>
      <c r="K66">
        <v>50.91</v>
      </c>
      <c r="O66" t="s">
        <v>86</v>
      </c>
      <c r="P66" t="s">
        <v>49</v>
      </c>
      <c r="Q66" t="s">
        <v>13</v>
      </c>
      <c r="R66" t="s">
        <v>222</v>
      </c>
      <c r="S66">
        <v>24</v>
      </c>
      <c r="T66">
        <v>207.69</v>
      </c>
      <c r="U66">
        <v>73.7</v>
      </c>
      <c r="V66">
        <v>22.5</v>
      </c>
      <c r="W66">
        <v>63.94</v>
      </c>
      <c r="X66">
        <v>69.97</v>
      </c>
    </row>
    <row r="67" spans="1:24" x14ac:dyDescent="0.35">
      <c r="A67" t="s">
        <v>88</v>
      </c>
      <c r="B67" t="s">
        <v>49</v>
      </c>
      <c r="C67" t="s">
        <v>13</v>
      </c>
      <c r="D67" t="s">
        <v>87</v>
      </c>
      <c r="E67">
        <v>22.5</v>
      </c>
      <c r="F67">
        <v>110.74</v>
      </c>
      <c r="G67">
        <v>69.97</v>
      </c>
      <c r="H67">
        <f t="shared" si="1"/>
        <v>1.5826782906960126</v>
      </c>
      <c r="I67">
        <v>21</v>
      </c>
      <c r="J67">
        <v>56.59</v>
      </c>
      <c r="K67">
        <v>66.22</v>
      </c>
      <c r="O67" t="s">
        <v>88</v>
      </c>
      <c r="P67" t="s">
        <v>49</v>
      </c>
      <c r="Q67" t="s">
        <v>13</v>
      </c>
      <c r="R67" t="s">
        <v>222</v>
      </c>
      <c r="S67">
        <v>24</v>
      </c>
      <c r="T67">
        <v>196.87</v>
      </c>
      <c r="U67">
        <v>73.7</v>
      </c>
      <c r="V67">
        <v>21.5</v>
      </c>
      <c r="W67">
        <v>57.44</v>
      </c>
      <c r="X67">
        <v>67.47</v>
      </c>
    </row>
    <row r="68" spans="1:24" x14ac:dyDescent="0.35">
      <c r="A68" s="2" t="s">
        <v>89</v>
      </c>
      <c r="B68" t="s">
        <v>49</v>
      </c>
      <c r="C68" t="s">
        <v>13</v>
      </c>
      <c r="D68" t="s">
        <v>87</v>
      </c>
      <c r="E68">
        <v>20.5</v>
      </c>
      <c r="F68">
        <v>66.5</v>
      </c>
      <c r="G68">
        <v>64.97</v>
      </c>
      <c r="H68">
        <f t="shared" si="1"/>
        <v>1.0235493304602123</v>
      </c>
      <c r="I68">
        <v>20</v>
      </c>
      <c r="J68">
        <v>63.23</v>
      </c>
      <c r="K68">
        <v>63.71</v>
      </c>
      <c r="O68" s="2" t="s">
        <v>89</v>
      </c>
      <c r="P68" t="s">
        <v>49</v>
      </c>
      <c r="Q68" t="s">
        <v>13</v>
      </c>
      <c r="R68" t="s">
        <v>222</v>
      </c>
      <c r="S68">
        <v>24</v>
      </c>
      <c r="T68">
        <v>171.24</v>
      </c>
      <c r="U68">
        <v>73.7</v>
      </c>
      <c r="V68">
        <v>21</v>
      </c>
      <c r="W68">
        <v>47.22</v>
      </c>
      <c r="X68">
        <v>66.22</v>
      </c>
    </row>
    <row r="69" spans="1:24" x14ac:dyDescent="0.35">
      <c r="A69" s="2" t="s">
        <v>90</v>
      </c>
      <c r="B69" t="s">
        <v>49</v>
      </c>
      <c r="C69" t="s">
        <v>13</v>
      </c>
      <c r="D69" t="s">
        <v>87</v>
      </c>
      <c r="E69">
        <v>21.5</v>
      </c>
      <c r="F69">
        <v>57.16</v>
      </c>
      <c r="G69">
        <v>67.47</v>
      </c>
      <c r="H69">
        <f t="shared" si="1"/>
        <v>0.84719134430117082</v>
      </c>
      <c r="I69">
        <v>21</v>
      </c>
      <c r="J69">
        <v>46.46</v>
      </c>
      <c r="K69">
        <v>66.22</v>
      </c>
      <c r="O69" s="2" t="s">
        <v>90</v>
      </c>
      <c r="P69" t="s">
        <v>49</v>
      </c>
      <c r="Q69" t="s">
        <v>13</v>
      </c>
      <c r="R69" t="s">
        <v>222</v>
      </c>
      <c r="S69">
        <v>24</v>
      </c>
      <c r="T69">
        <v>117.17</v>
      </c>
      <c r="U69">
        <v>73.7</v>
      </c>
      <c r="V69">
        <v>22.5</v>
      </c>
      <c r="W69">
        <v>58.42</v>
      </c>
      <c r="X69">
        <v>69.97</v>
      </c>
    </row>
    <row r="70" spans="1:24" x14ac:dyDescent="0.35">
      <c r="A70" t="s">
        <v>91</v>
      </c>
      <c r="B70" t="s">
        <v>49</v>
      </c>
      <c r="C70" t="s">
        <v>13</v>
      </c>
      <c r="D70" t="s">
        <v>87</v>
      </c>
      <c r="E70">
        <v>23.5</v>
      </c>
      <c r="F70">
        <v>104.54</v>
      </c>
      <c r="G70">
        <v>72.459999999999994</v>
      </c>
      <c r="H70">
        <f t="shared" si="1"/>
        <v>1.442727021805134</v>
      </c>
      <c r="I70">
        <v>22</v>
      </c>
      <c r="J70">
        <v>43.68</v>
      </c>
      <c r="K70">
        <v>68.72</v>
      </c>
      <c r="O70" t="s">
        <v>91</v>
      </c>
      <c r="P70" t="s">
        <v>49</v>
      </c>
      <c r="Q70" t="s">
        <v>13</v>
      </c>
      <c r="R70" t="s">
        <v>222</v>
      </c>
      <c r="S70">
        <v>24</v>
      </c>
      <c r="T70">
        <v>212.2</v>
      </c>
      <c r="U70">
        <v>73.7</v>
      </c>
      <c r="V70">
        <v>22</v>
      </c>
      <c r="W70">
        <v>48.41</v>
      </c>
      <c r="X70">
        <v>68.72</v>
      </c>
    </row>
    <row r="71" spans="1:24" x14ac:dyDescent="0.35">
      <c r="A71" s="2" t="s">
        <v>92</v>
      </c>
      <c r="B71" t="s">
        <v>49</v>
      </c>
      <c r="C71" t="s">
        <v>13</v>
      </c>
      <c r="D71" t="s">
        <v>87</v>
      </c>
      <c r="E71">
        <v>22.5</v>
      </c>
      <c r="F71">
        <v>98.5</v>
      </c>
      <c r="G71">
        <v>69.97</v>
      </c>
      <c r="H71">
        <f t="shared" si="1"/>
        <v>1.4077461769329713</v>
      </c>
      <c r="I71">
        <v>19.5</v>
      </c>
      <c r="J71">
        <v>45.49</v>
      </c>
      <c r="K71">
        <v>62.44</v>
      </c>
      <c r="O71" s="2" t="s">
        <v>92</v>
      </c>
      <c r="P71" t="s">
        <v>49</v>
      </c>
      <c r="Q71" t="s">
        <v>13</v>
      </c>
      <c r="R71" t="s">
        <v>222</v>
      </c>
      <c r="S71">
        <v>24</v>
      </c>
      <c r="T71">
        <v>173.9</v>
      </c>
      <c r="U71">
        <v>73.7</v>
      </c>
      <c r="V71">
        <v>22</v>
      </c>
      <c r="W71">
        <v>59.38</v>
      </c>
      <c r="X71">
        <v>68.72</v>
      </c>
    </row>
    <row r="72" spans="1:24" x14ac:dyDescent="0.35">
      <c r="A72" s="2" t="s">
        <v>93</v>
      </c>
      <c r="B72" t="s">
        <v>56</v>
      </c>
      <c r="C72" t="s">
        <v>13</v>
      </c>
      <c r="D72" t="s">
        <v>87</v>
      </c>
      <c r="E72">
        <v>0</v>
      </c>
      <c r="F72">
        <v>0</v>
      </c>
      <c r="G72">
        <v>0</v>
      </c>
      <c r="H72" t="e">
        <f t="shared" si="1"/>
        <v>#DIV/0!</v>
      </c>
      <c r="I72">
        <v>0</v>
      </c>
      <c r="J72">
        <v>0</v>
      </c>
      <c r="K72">
        <v>0</v>
      </c>
      <c r="O72" s="2" t="s">
        <v>93</v>
      </c>
      <c r="P72" t="s">
        <v>56</v>
      </c>
      <c r="Q72" t="s">
        <v>13</v>
      </c>
      <c r="R72" t="s">
        <v>222</v>
      </c>
      <c r="S72">
        <v>24.5</v>
      </c>
      <c r="T72">
        <v>62.38</v>
      </c>
      <c r="U72">
        <v>74.930000000000007</v>
      </c>
      <c r="V72">
        <v>24</v>
      </c>
      <c r="W72">
        <v>54.3</v>
      </c>
      <c r="X72">
        <v>73.7</v>
      </c>
    </row>
    <row r="73" spans="1:24" x14ac:dyDescent="0.35">
      <c r="A73" s="2" t="s">
        <v>94</v>
      </c>
      <c r="B73" t="s">
        <v>56</v>
      </c>
      <c r="C73" t="s">
        <v>13</v>
      </c>
      <c r="D73" t="s">
        <v>87</v>
      </c>
      <c r="E73">
        <v>0</v>
      </c>
      <c r="F73">
        <v>0</v>
      </c>
      <c r="G73">
        <v>0</v>
      </c>
      <c r="H73" t="e">
        <f t="shared" si="1"/>
        <v>#DIV/0!</v>
      </c>
      <c r="I73">
        <v>0</v>
      </c>
      <c r="J73">
        <v>0</v>
      </c>
      <c r="K73">
        <v>0</v>
      </c>
      <c r="O73" s="2" t="s">
        <v>94</v>
      </c>
      <c r="P73" t="s">
        <v>56</v>
      </c>
      <c r="Q73" t="s">
        <v>13</v>
      </c>
      <c r="R73" t="s">
        <v>222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</row>
    <row r="74" spans="1:24" x14ac:dyDescent="0.35">
      <c r="A74" s="2" t="s">
        <v>95</v>
      </c>
      <c r="B74" t="s">
        <v>56</v>
      </c>
      <c r="C74" t="s">
        <v>13</v>
      </c>
      <c r="D74" t="s">
        <v>87</v>
      </c>
      <c r="E74">
        <v>19</v>
      </c>
      <c r="F74">
        <v>22.17</v>
      </c>
      <c r="G74">
        <v>61.18</v>
      </c>
      <c r="H74">
        <f t="shared" si="1"/>
        <v>0.36237332461588756</v>
      </c>
      <c r="I74">
        <v>18.5</v>
      </c>
      <c r="J74">
        <v>14.99</v>
      </c>
      <c r="K74">
        <v>59.91</v>
      </c>
      <c r="O74" s="2" t="s">
        <v>95</v>
      </c>
      <c r="P74" t="s">
        <v>56</v>
      </c>
      <c r="Q74" t="s">
        <v>13</v>
      </c>
      <c r="R74" t="s">
        <v>222</v>
      </c>
      <c r="S74">
        <v>24</v>
      </c>
      <c r="T74">
        <v>190.88</v>
      </c>
      <c r="U74">
        <v>73.7</v>
      </c>
      <c r="V74">
        <v>22.5</v>
      </c>
      <c r="W74">
        <v>56.66</v>
      </c>
      <c r="X74">
        <v>69.97</v>
      </c>
    </row>
    <row r="75" spans="1:24" x14ac:dyDescent="0.35">
      <c r="A75" s="2" t="s">
        <v>96</v>
      </c>
      <c r="B75" t="s">
        <v>56</v>
      </c>
      <c r="C75" t="s">
        <v>13</v>
      </c>
      <c r="D75" t="s">
        <v>87</v>
      </c>
      <c r="E75">
        <v>18</v>
      </c>
      <c r="F75">
        <v>52.35</v>
      </c>
      <c r="G75">
        <v>58.64</v>
      </c>
      <c r="H75">
        <f t="shared" si="1"/>
        <v>0.89273533424283769</v>
      </c>
      <c r="I75">
        <v>17.5</v>
      </c>
      <c r="J75">
        <v>27.32</v>
      </c>
      <c r="K75">
        <v>57.36</v>
      </c>
      <c r="O75" s="2" t="s">
        <v>96</v>
      </c>
      <c r="P75" t="s">
        <v>56</v>
      </c>
      <c r="Q75" t="s">
        <v>13</v>
      </c>
      <c r="R75" t="s">
        <v>222</v>
      </c>
      <c r="S75">
        <v>24</v>
      </c>
      <c r="T75">
        <v>185.07</v>
      </c>
      <c r="U75">
        <v>73.7</v>
      </c>
      <c r="V75">
        <v>22.5</v>
      </c>
      <c r="W75">
        <v>52.71</v>
      </c>
      <c r="X75">
        <v>69.97</v>
      </c>
    </row>
    <row r="76" spans="1:24" x14ac:dyDescent="0.35">
      <c r="A76" t="s">
        <v>97</v>
      </c>
      <c r="B76" t="s">
        <v>56</v>
      </c>
      <c r="C76" t="s">
        <v>13</v>
      </c>
      <c r="D76" t="s">
        <v>87</v>
      </c>
      <c r="E76">
        <v>22</v>
      </c>
      <c r="F76">
        <v>74.42</v>
      </c>
      <c r="G76">
        <v>68.72</v>
      </c>
      <c r="H76">
        <f t="shared" si="1"/>
        <v>1.0829452852153667</v>
      </c>
      <c r="I76">
        <v>23.5</v>
      </c>
      <c r="J76">
        <v>72.930000000000007</v>
      </c>
      <c r="K76">
        <v>72.459999999999994</v>
      </c>
      <c r="O76" t="s">
        <v>97</v>
      </c>
      <c r="P76" t="s">
        <v>56</v>
      </c>
      <c r="Q76" t="s">
        <v>13</v>
      </c>
      <c r="R76" t="s">
        <v>222</v>
      </c>
      <c r="S76">
        <v>24</v>
      </c>
      <c r="T76">
        <v>89.06</v>
      </c>
      <c r="U76">
        <v>73.7</v>
      </c>
      <c r="V76">
        <v>22.5</v>
      </c>
      <c r="W76">
        <v>50.05</v>
      </c>
      <c r="X76">
        <v>69.97</v>
      </c>
    </row>
    <row r="77" spans="1:24" x14ac:dyDescent="0.35">
      <c r="A77" t="s">
        <v>98</v>
      </c>
      <c r="B77" t="s">
        <v>62</v>
      </c>
      <c r="C77" t="s">
        <v>13</v>
      </c>
      <c r="D77" t="s">
        <v>87</v>
      </c>
      <c r="E77">
        <v>23.5</v>
      </c>
      <c r="F77">
        <v>95.44</v>
      </c>
      <c r="G77">
        <v>72.459999999999994</v>
      </c>
      <c r="H77">
        <f t="shared" si="1"/>
        <v>1.317140491305548</v>
      </c>
      <c r="I77">
        <v>23</v>
      </c>
      <c r="J77">
        <v>58.41</v>
      </c>
      <c r="K77">
        <v>71.22</v>
      </c>
      <c r="O77" t="s">
        <v>98</v>
      </c>
      <c r="P77" t="s">
        <v>62</v>
      </c>
      <c r="Q77" t="s">
        <v>13</v>
      </c>
      <c r="R77" t="s">
        <v>222</v>
      </c>
      <c r="S77">
        <v>24</v>
      </c>
      <c r="T77">
        <v>161.27000000000001</v>
      </c>
      <c r="U77">
        <v>73.7</v>
      </c>
      <c r="V77">
        <v>22.5</v>
      </c>
      <c r="W77">
        <v>55.59</v>
      </c>
      <c r="X77">
        <v>69.97</v>
      </c>
    </row>
    <row r="78" spans="1:24" x14ac:dyDescent="0.35">
      <c r="A78" t="s">
        <v>99</v>
      </c>
      <c r="B78" t="s">
        <v>62</v>
      </c>
      <c r="C78" t="s">
        <v>13</v>
      </c>
      <c r="D78" t="s">
        <v>87</v>
      </c>
      <c r="E78">
        <v>22.5</v>
      </c>
      <c r="F78">
        <v>95.76</v>
      </c>
      <c r="G78">
        <v>69.97</v>
      </c>
      <c r="H78">
        <f t="shared" si="1"/>
        <v>1.3685865370873231</v>
      </c>
      <c r="I78">
        <v>21</v>
      </c>
      <c r="J78">
        <v>42.5</v>
      </c>
      <c r="K78">
        <v>66.22</v>
      </c>
      <c r="O78" t="s">
        <v>99</v>
      </c>
      <c r="P78" t="s">
        <v>62</v>
      </c>
      <c r="Q78" t="s">
        <v>13</v>
      </c>
      <c r="R78" t="s">
        <v>222</v>
      </c>
      <c r="S78">
        <v>24</v>
      </c>
      <c r="T78">
        <v>160.06</v>
      </c>
      <c r="U78">
        <v>73.7</v>
      </c>
      <c r="V78">
        <v>22</v>
      </c>
      <c r="W78">
        <v>59.29</v>
      </c>
      <c r="X78">
        <v>68.72</v>
      </c>
    </row>
    <row r="79" spans="1:24" x14ac:dyDescent="0.35">
      <c r="A79" t="s">
        <v>100</v>
      </c>
      <c r="B79" t="s">
        <v>62</v>
      </c>
      <c r="C79" t="s">
        <v>13</v>
      </c>
      <c r="D79" t="s">
        <v>87</v>
      </c>
      <c r="E79">
        <v>24.5</v>
      </c>
      <c r="F79">
        <v>82.67</v>
      </c>
      <c r="G79">
        <v>74.930000000000007</v>
      </c>
      <c r="H79">
        <f t="shared" si="1"/>
        <v>1.1032964099826503</v>
      </c>
      <c r="I79">
        <v>22.5</v>
      </c>
      <c r="J79">
        <v>54.23</v>
      </c>
      <c r="K79">
        <v>69.97</v>
      </c>
      <c r="O79" t="s">
        <v>100</v>
      </c>
      <c r="P79" t="s">
        <v>62</v>
      </c>
      <c r="Q79" t="s">
        <v>13</v>
      </c>
      <c r="R79" t="s">
        <v>222</v>
      </c>
      <c r="S79">
        <v>24</v>
      </c>
      <c r="T79">
        <v>153.19</v>
      </c>
      <c r="U79">
        <v>73.7</v>
      </c>
      <c r="V79">
        <v>22.5</v>
      </c>
      <c r="W79">
        <v>60.93</v>
      </c>
      <c r="X79">
        <v>69.97</v>
      </c>
    </row>
    <row r="80" spans="1:24" x14ac:dyDescent="0.35">
      <c r="A80" s="2" t="s">
        <v>101</v>
      </c>
      <c r="B80" t="s">
        <v>62</v>
      </c>
      <c r="C80" t="s">
        <v>13</v>
      </c>
      <c r="D80" t="s">
        <v>87</v>
      </c>
      <c r="E80">
        <v>0</v>
      </c>
      <c r="F80">
        <v>0</v>
      </c>
      <c r="G80">
        <v>0</v>
      </c>
      <c r="H80" t="e">
        <f t="shared" si="1"/>
        <v>#DIV/0!</v>
      </c>
      <c r="I80">
        <v>0</v>
      </c>
      <c r="J80">
        <v>0</v>
      </c>
      <c r="K80">
        <v>0</v>
      </c>
      <c r="O80" s="2" t="s">
        <v>101</v>
      </c>
      <c r="P80" t="s">
        <v>62</v>
      </c>
      <c r="Q80" t="s">
        <v>13</v>
      </c>
      <c r="R80" t="s">
        <v>222</v>
      </c>
      <c r="S80">
        <v>15</v>
      </c>
      <c r="T80">
        <v>25.95</v>
      </c>
      <c r="U80">
        <v>50.91</v>
      </c>
      <c r="V80">
        <v>15</v>
      </c>
      <c r="W80">
        <v>25.95</v>
      </c>
      <c r="X80">
        <v>50.91</v>
      </c>
    </row>
    <row r="81" spans="1:24" x14ac:dyDescent="0.35">
      <c r="A81" t="s">
        <v>102</v>
      </c>
      <c r="B81" t="s">
        <v>62</v>
      </c>
      <c r="C81" t="s">
        <v>13</v>
      </c>
      <c r="D81" t="s">
        <v>87</v>
      </c>
      <c r="E81">
        <v>33.5</v>
      </c>
      <c r="F81">
        <v>95.9</v>
      </c>
      <c r="G81">
        <v>96.84</v>
      </c>
      <c r="H81">
        <f t="shared" si="1"/>
        <v>0.99029326724494016</v>
      </c>
      <c r="I81">
        <v>33</v>
      </c>
      <c r="J81">
        <v>83.51</v>
      </c>
      <c r="K81">
        <v>95.64</v>
      </c>
      <c r="O81" t="s">
        <v>102</v>
      </c>
      <c r="P81" t="s">
        <v>62</v>
      </c>
      <c r="Q81" t="s">
        <v>13</v>
      </c>
      <c r="R81" t="s">
        <v>222</v>
      </c>
      <c r="S81">
        <v>24</v>
      </c>
      <c r="T81">
        <v>139.47999999999999</v>
      </c>
      <c r="U81">
        <v>73.7</v>
      </c>
      <c r="V81">
        <v>22.5</v>
      </c>
      <c r="W81">
        <v>59.81</v>
      </c>
      <c r="X81">
        <v>69.97</v>
      </c>
    </row>
    <row r="82" spans="1:24" x14ac:dyDescent="0.35">
      <c r="A82" t="s">
        <v>103</v>
      </c>
      <c r="B82" t="s">
        <v>68</v>
      </c>
      <c r="C82" t="s">
        <v>32</v>
      </c>
      <c r="D82" t="s">
        <v>87</v>
      </c>
      <c r="E82">
        <v>23.5</v>
      </c>
      <c r="F82">
        <v>109.78</v>
      </c>
      <c r="G82">
        <v>72.459999999999994</v>
      </c>
      <c r="H82">
        <f t="shared" si="1"/>
        <v>1.5150427822246759</v>
      </c>
      <c r="I82">
        <v>22</v>
      </c>
      <c r="J82">
        <v>67.09</v>
      </c>
      <c r="K82">
        <v>68.72</v>
      </c>
      <c r="O82" t="s">
        <v>103</v>
      </c>
      <c r="P82" t="s">
        <v>68</v>
      </c>
      <c r="Q82" t="s">
        <v>32</v>
      </c>
      <c r="R82" t="s">
        <v>222</v>
      </c>
      <c r="S82">
        <v>23.5</v>
      </c>
      <c r="T82">
        <v>112.67</v>
      </c>
      <c r="U82">
        <v>72.459999999999994</v>
      </c>
      <c r="V82">
        <v>22.5</v>
      </c>
      <c r="W82">
        <v>66.41</v>
      </c>
      <c r="X82">
        <v>69.97</v>
      </c>
    </row>
    <row r="83" spans="1:24" x14ac:dyDescent="0.35">
      <c r="A83" s="2" t="s">
        <v>104</v>
      </c>
      <c r="B83" t="s">
        <v>68</v>
      </c>
      <c r="C83" t="s">
        <v>32</v>
      </c>
      <c r="D83" t="s">
        <v>87</v>
      </c>
      <c r="E83">
        <v>35</v>
      </c>
      <c r="F83">
        <v>83.78</v>
      </c>
      <c r="G83">
        <v>100.44</v>
      </c>
      <c r="H83">
        <f t="shared" si="1"/>
        <v>0.83412982875348474</v>
      </c>
      <c r="I83">
        <v>34.5</v>
      </c>
      <c r="J83">
        <v>66.56</v>
      </c>
      <c r="K83">
        <v>99.24</v>
      </c>
      <c r="O83" s="2" t="s">
        <v>104</v>
      </c>
      <c r="P83" t="s">
        <v>68</v>
      </c>
      <c r="Q83" t="s">
        <v>32</v>
      </c>
      <c r="R83" t="s">
        <v>222</v>
      </c>
      <c r="S83">
        <v>24</v>
      </c>
      <c r="T83">
        <v>99.98</v>
      </c>
      <c r="U83">
        <v>73.7</v>
      </c>
      <c r="V83">
        <v>23</v>
      </c>
      <c r="W83">
        <v>67.239999999999995</v>
      </c>
      <c r="X83">
        <v>71.22</v>
      </c>
    </row>
    <row r="84" spans="1:24" x14ac:dyDescent="0.35">
      <c r="A84" t="s">
        <v>105</v>
      </c>
      <c r="B84" t="s">
        <v>68</v>
      </c>
      <c r="C84" t="s">
        <v>32</v>
      </c>
      <c r="D84" t="s">
        <v>87</v>
      </c>
      <c r="E84">
        <v>24</v>
      </c>
      <c r="F84">
        <v>230.6</v>
      </c>
      <c r="G84">
        <v>73.7</v>
      </c>
      <c r="H84">
        <f t="shared" si="1"/>
        <v>3.1289009497964719</v>
      </c>
      <c r="I84">
        <v>22</v>
      </c>
      <c r="J84">
        <v>55.03</v>
      </c>
      <c r="K84">
        <v>68.72</v>
      </c>
      <c r="O84" t="s">
        <v>105</v>
      </c>
      <c r="P84" t="s">
        <v>68</v>
      </c>
      <c r="Q84" t="s">
        <v>32</v>
      </c>
      <c r="R84" t="s">
        <v>222</v>
      </c>
      <c r="S84">
        <v>24</v>
      </c>
      <c r="T84">
        <v>157.75</v>
      </c>
      <c r="U84">
        <v>73.7</v>
      </c>
      <c r="V84">
        <v>22</v>
      </c>
      <c r="W84">
        <v>50</v>
      </c>
      <c r="X84">
        <v>68.72</v>
      </c>
    </row>
    <row r="85" spans="1:24" x14ac:dyDescent="0.35">
      <c r="A85" t="s">
        <v>106</v>
      </c>
      <c r="B85" t="s">
        <v>68</v>
      </c>
      <c r="C85" t="s">
        <v>32</v>
      </c>
      <c r="D85" t="s">
        <v>87</v>
      </c>
      <c r="E85">
        <v>25</v>
      </c>
      <c r="F85">
        <v>142.41999999999999</v>
      </c>
      <c r="G85">
        <v>76.17</v>
      </c>
      <c r="H85">
        <f t="shared" si="1"/>
        <v>1.8697649993435734</v>
      </c>
      <c r="I85">
        <v>24</v>
      </c>
      <c r="J85">
        <v>60.32</v>
      </c>
      <c r="K85">
        <v>73.7</v>
      </c>
      <c r="O85" t="s">
        <v>106</v>
      </c>
      <c r="P85" t="s">
        <v>68</v>
      </c>
      <c r="Q85" t="s">
        <v>32</v>
      </c>
      <c r="R85" t="s">
        <v>222</v>
      </c>
      <c r="S85">
        <v>24</v>
      </c>
      <c r="T85">
        <v>134.83000000000001</v>
      </c>
      <c r="U85">
        <v>73.7</v>
      </c>
      <c r="V85">
        <v>22.5</v>
      </c>
      <c r="W85">
        <v>68.489999999999995</v>
      </c>
      <c r="X85">
        <v>69.97</v>
      </c>
    </row>
    <row r="86" spans="1:24" x14ac:dyDescent="0.35">
      <c r="A86" s="2" t="s">
        <v>107</v>
      </c>
      <c r="B86" t="s">
        <v>68</v>
      </c>
      <c r="C86" t="s">
        <v>32</v>
      </c>
      <c r="D86" t="s">
        <v>87</v>
      </c>
      <c r="E86">
        <v>23.5</v>
      </c>
      <c r="F86">
        <v>95.17</v>
      </c>
      <c r="G86">
        <v>72.459999999999994</v>
      </c>
      <c r="H86">
        <f t="shared" si="1"/>
        <v>1.3134142975434724</v>
      </c>
      <c r="I86">
        <v>22</v>
      </c>
      <c r="J86">
        <v>57.19</v>
      </c>
      <c r="K86">
        <v>68.72</v>
      </c>
      <c r="O86" s="2" t="s">
        <v>107</v>
      </c>
      <c r="P86" t="s">
        <v>68</v>
      </c>
      <c r="Q86" t="s">
        <v>32</v>
      </c>
      <c r="R86" t="s">
        <v>222</v>
      </c>
      <c r="S86">
        <v>24</v>
      </c>
      <c r="T86">
        <v>158.78</v>
      </c>
      <c r="U86">
        <v>73.7</v>
      </c>
      <c r="V86">
        <v>22</v>
      </c>
      <c r="W86">
        <v>51.14</v>
      </c>
      <c r="X86">
        <v>68.72</v>
      </c>
    </row>
    <row r="87" spans="1:24" x14ac:dyDescent="0.35">
      <c r="A87" t="s">
        <v>108</v>
      </c>
      <c r="B87" t="s">
        <v>68</v>
      </c>
      <c r="C87" t="s">
        <v>32</v>
      </c>
      <c r="D87" t="s">
        <v>87</v>
      </c>
      <c r="E87">
        <v>24.5</v>
      </c>
      <c r="F87">
        <v>173.24</v>
      </c>
      <c r="G87">
        <v>74.930000000000007</v>
      </c>
      <c r="H87">
        <f t="shared" si="1"/>
        <v>2.3120245562525024</v>
      </c>
      <c r="I87">
        <v>22</v>
      </c>
      <c r="J87">
        <v>41.38</v>
      </c>
      <c r="K87">
        <v>68.72</v>
      </c>
      <c r="O87" t="s">
        <v>108</v>
      </c>
      <c r="P87" t="s">
        <v>68</v>
      </c>
      <c r="Q87" t="s">
        <v>32</v>
      </c>
      <c r="R87" t="s">
        <v>222</v>
      </c>
      <c r="S87">
        <v>24</v>
      </c>
      <c r="T87">
        <v>186.33</v>
      </c>
      <c r="U87">
        <v>73.7</v>
      </c>
      <c r="V87">
        <v>22.5</v>
      </c>
      <c r="W87">
        <v>58.52</v>
      </c>
      <c r="X87">
        <v>69.97</v>
      </c>
    </row>
    <row r="88" spans="1:24" x14ac:dyDescent="0.35">
      <c r="A88" t="s">
        <v>109</v>
      </c>
      <c r="B88" t="s">
        <v>75</v>
      </c>
      <c r="C88" t="s">
        <v>32</v>
      </c>
      <c r="D88" t="s">
        <v>87</v>
      </c>
      <c r="E88">
        <v>24</v>
      </c>
      <c r="F88">
        <v>271.8</v>
      </c>
      <c r="G88">
        <v>73.7</v>
      </c>
      <c r="H88">
        <f t="shared" si="1"/>
        <v>3.6879240162822251</v>
      </c>
      <c r="I88">
        <v>22</v>
      </c>
      <c r="J88">
        <v>63.06</v>
      </c>
      <c r="K88">
        <v>68.72</v>
      </c>
      <c r="O88" t="s">
        <v>109</v>
      </c>
      <c r="P88" t="s">
        <v>75</v>
      </c>
      <c r="Q88" t="s">
        <v>32</v>
      </c>
      <c r="R88" t="s">
        <v>222</v>
      </c>
      <c r="S88">
        <v>24</v>
      </c>
      <c r="T88">
        <v>173.18</v>
      </c>
      <c r="U88">
        <v>73.7</v>
      </c>
      <c r="V88">
        <v>22</v>
      </c>
      <c r="W88">
        <v>50.62</v>
      </c>
      <c r="X88">
        <v>68.72</v>
      </c>
    </row>
    <row r="89" spans="1:24" x14ac:dyDescent="0.35">
      <c r="A89" t="s">
        <v>110</v>
      </c>
      <c r="B89" t="s">
        <v>75</v>
      </c>
      <c r="C89" t="s">
        <v>32</v>
      </c>
      <c r="D89" t="s">
        <v>87</v>
      </c>
      <c r="E89">
        <v>23.5</v>
      </c>
      <c r="F89">
        <v>164.17</v>
      </c>
      <c r="G89">
        <v>72.459999999999994</v>
      </c>
      <c r="H89">
        <f t="shared" si="1"/>
        <v>2.265663814518355</v>
      </c>
      <c r="I89">
        <v>22</v>
      </c>
      <c r="J89">
        <v>68.62</v>
      </c>
      <c r="K89">
        <v>68.72</v>
      </c>
      <c r="O89" t="s">
        <v>110</v>
      </c>
      <c r="P89" t="s">
        <v>75</v>
      </c>
      <c r="Q89" t="s">
        <v>32</v>
      </c>
      <c r="R89" t="s">
        <v>222</v>
      </c>
      <c r="S89">
        <v>24</v>
      </c>
      <c r="T89">
        <v>135.61000000000001</v>
      </c>
      <c r="U89">
        <v>73.7</v>
      </c>
      <c r="V89">
        <v>22</v>
      </c>
      <c r="W89">
        <v>53.85</v>
      </c>
      <c r="X89">
        <v>68.72</v>
      </c>
    </row>
    <row r="90" spans="1:24" x14ac:dyDescent="0.35">
      <c r="A90" t="s">
        <v>111</v>
      </c>
      <c r="B90" t="s">
        <v>75</v>
      </c>
      <c r="C90" t="s">
        <v>32</v>
      </c>
      <c r="D90" t="s">
        <v>87</v>
      </c>
      <c r="E90">
        <v>23.5</v>
      </c>
      <c r="F90">
        <v>160.84</v>
      </c>
      <c r="G90">
        <v>72.459999999999994</v>
      </c>
      <c r="H90">
        <f t="shared" si="1"/>
        <v>2.2197074247860891</v>
      </c>
      <c r="I90">
        <v>22</v>
      </c>
      <c r="J90">
        <v>60.47</v>
      </c>
      <c r="K90">
        <v>68.72</v>
      </c>
      <c r="O90" t="s">
        <v>111</v>
      </c>
      <c r="P90" t="s">
        <v>75</v>
      </c>
      <c r="Q90" t="s">
        <v>32</v>
      </c>
      <c r="R90" t="s">
        <v>222</v>
      </c>
      <c r="S90">
        <v>24</v>
      </c>
      <c r="T90">
        <v>139.61000000000001</v>
      </c>
      <c r="U90">
        <v>73.7</v>
      </c>
      <c r="V90">
        <v>23</v>
      </c>
      <c r="W90">
        <v>69.739999999999995</v>
      </c>
      <c r="X90">
        <v>71.22</v>
      </c>
    </row>
    <row r="91" spans="1:24" x14ac:dyDescent="0.35">
      <c r="A91" t="s">
        <v>112</v>
      </c>
      <c r="B91" t="s">
        <v>75</v>
      </c>
      <c r="C91" t="s">
        <v>32</v>
      </c>
      <c r="D91" t="s">
        <v>87</v>
      </c>
      <c r="E91">
        <v>24</v>
      </c>
      <c r="F91">
        <v>128.61000000000001</v>
      </c>
      <c r="G91">
        <v>73.7</v>
      </c>
      <c r="H91">
        <f t="shared" si="1"/>
        <v>1.7450474898236092</v>
      </c>
      <c r="I91">
        <v>22</v>
      </c>
      <c r="J91">
        <v>39.200000000000003</v>
      </c>
      <c r="K91">
        <v>68.72</v>
      </c>
      <c r="O91" t="s">
        <v>112</v>
      </c>
      <c r="P91" t="s">
        <v>75</v>
      </c>
      <c r="Q91" t="s">
        <v>32</v>
      </c>
      <c r="R91" t="s">
        <v>222</v>
      </c>
      <c r="S91">
        <v>24</v>
      </c>
      <c r="T91">
        <v>112.65</v>
      </c>
      <c r="U91">
        <v>73.7</v>
      </c>
      <c r="V91">
        <v>22</v>
      </c>
      <c r="W91">
        <v>74.41</v>
      </c>
      <c r="X91">
        <v>68.72</v>
      </c>
    </row>
    <row r="92" spans="1:24" x14ac:dyDescent="0.35">
      <c r="A92" t="s">
        <v>113</v>
      </c>
      <c r="B92" t="s">
        <v>75</v>
      </c>
      <c r="C92" t="s">
        <v>32</v>
      </c>
      <c r="D92" t="s">
        <v>87</v>
      </c>
      <c r="E92">
        <v>24</v>
      </c>
      <c r="F92">
        <v>223.33</v>
      </c>
      <c r="G92">
        <v>73.7</v>
      </c>
      <c r="H92">
        <f t="shared" si="1"/>
        <v>3.0302578018995932</v>
      </c>
      <c r="I92">
        <v>21.5</v>
      </c>
      <c r="J92">
        <v>51.45</v>
      </c>
      <c r="K92">
        <v>67.47</v>
      </c>
      <c r="O92" t="s">
        <v>113</v>
      </c>
      <c r="P92" t="s">
        <v>75</v>
      </c>
      <c r="Q92" t="s">
        <v>32</v>
      </c>
      <c r="R92" t="s">
        <v>222</v>
      </c>
      <c r="S92">
        <v>24</v>
      </c>
      <c r="T92">
        <v>166.03</v>
      </c>
      <c r="U92">
        <v>73.7</v>
      </c>
      <c r="V92">
        <v>22</v>
      </c>
      <c r="W92">
        <v>52.76</v>
      </c>
      <c r="X92">
        <v>68.72</v>
      </c>
    </row>
    <row r="93" spans="1:24" x14ac:dyDescent="0.35">
      <c r="A93" t="s">
        <v>114</v>
      </c>
      <c r="B93" t="s">
        <v>81</v>
      </c>
      <c r="C93" t="s">
        <v>32</v>
      </c>
      <c r="D93" t="s">
        <v>87</v>
      </c>
      <c r="E93">
        <v>24</v>
      </c>
      <c r="F93">
        <v>206.05</v>
      </c>
      <c r="G93">
        <v>73.7</v>
      </c>
      <c r="H93">
        <f t="shared" si="1"/>
        <v>2.7957937584803259</v>
      </c>
      <c r="I93">
        <v>22</v>
      </c>
      <c r="J93">
        <v>58.29</v>
      </c>
      <c r="K93">
        <v>68.72</v>
      </c>
      <c r="O93" t="s">
        <v>114</v>
      </c>
      <c r="P93" t="s">
        <v>81</v>
      </c>
      <c r="Q93" t="s">
        <v>32</v>
      </c>
      <c r="R93" t="s">
        <v>222</v>
      </c>
      <c r="S93">
        <v>24</v>
      </c>
      <c r="T93">
        <v>130.58000000000001</v>
      </c>
      <c r="U93">
        <v>73.7</v>
      </c>
      <c r="V93">
        <v>23</v>
      </c>
      <c r="W93">
        <v>65.510000000000005</v>
      </c>
      <c r="X93">
        <v>71.22</v>
      </c>
    </row>
    <row r="94" spans="1:24" x14ac:dyDescent="0.35">
      <c r="A94" t="s">
        <v>115</v>
      </c>
      <c r="B94" t="s">
        <v>81</v>
      </c>
      <c r="C94" t="s">
        <v>32</v>
      </c>
      <c r="D94" t="s">
        <v>87</v>
      </c>
      <c r="E94">
        <v>24</v>
      </c>
      <c r="F94">
        <v>195.74</v>
      </c>
      <c r="G94">
        <v>73.7</v>
      </c>
      <c r="H94">
        <f t="shared" si="1"/>
        <v>2.6559023066485752</v>
      </c>
      <c r="I94">
        <v>22</v>
      </c>
      <c r="J94">
        <v>54.84</v>
      </c>
      <c r="K94">
        <v>68.72</v>
      </c>
      <c r="O94" t="s">
        <v>115</v>
      </c>
      <c r="P94" t="s">
        <v>81</v>
      </c>
      <c r="Q94" t="s">
        <v>32</v>
      </c>
      <c r="R94" t="s">
        <v>222</v>
      </c>
      <c r="S94">
        <v>24</v>
      </c>
      <c r="T94">
        <v>149.38</v>
      </c>
      <c r="U94">
        <v>73.7</v>
      </c>
      <c r="V94">
        <v>23</v>
      </c>
      <c r="W94">
        <v>59.98</v>
      </c>
      <c r="X94">
        <v>71.22</v>
      </c>
    </row>
    <row r="95" spans="1:24" x14ac:dyDescent="0.35">
      <c r="A95" t="s">
        <v>116</v>
      </c>
      <c r="B95" t="s">
        <v>81</v>
      </c>
      <c r="C95" t="s">
        <v>32</v>
      </c>
      <c r="D95" t="s">
        <v>87</v>
      </c>
      <c r="E95">
        <v>24</v>
      </c>
      <c r="F95">
        <v>176.27</v>
      </c>
      <c r="G95">
        <v>73.7</v>
      </c>
      <c r="H95">
        <f t="shared" si="1"/>
        <v>2.3917232021709633</v>
      </c>
      <c r="I95">
        <v>22.5</v>
      </c>
      <c r="J95">
        <v>69</v>
      </c>
      <c r="K95">
        <v>69.97</v>
      </c>
      <c r="O95" t="s">
        <v>116</v>
      </c>
      <c r="P95" t="s">
        <v>81</v>
      </c>
      <c r="Q95" t="s">
        <v>32</v>
      </c>
      <c r="R95" t="s">
        <v>222</v>
      </c>
      <c r="S95">
        <v>24</v>
      </c>
      <c r="T95">
        <v>183.07</v>
      </c>
      <c r="U95">
        <v>73.7</v>
      </c>
      <c r="V95">
        <v>22</v>
      </c>
      <c r="W95">
        <v>52.58</v>
      </c>
      <c r="X95">
        <v>68.72</v>
      </c>
    </row>
    <row r="96" spans="1:24" x14ac:dyDescent="0.35">
      <c r="A96" t="s">
        <v>117</v>
      </c>
      <c r="B96" t="s">
        <v>81</v>
      </c>
      <c r="C96" t="s">
        <v>32</v>
      </c>
      <c r="D96" t="s">
        <v>87</v>
      </c>
      <c r="E96">
        <v>23.5</v>
      </c>
      <c r="F96">
        <v>244.58</v>
      </c>
      <c r="G96">
        <v>72.459999999999994</v>
      </c>
      <c r="H96">
        <f t="shared" si="1"/>
        <v>3.3753795197350267</v>
      </c>
      <c r="I96">
        <v>21.5</v>
      </c>
      <c r="J96">
        <v>66.239999999999995</v>
      </c>
      <c r="K96">
        <v>67.47</v>
      </c>
      <c r="O96" t="s">
        <v>117</v>
      </c>
      <c r="P96" t="s">
        <v>81</v>
      </c>
      <c r="Q96" t="s">
        <v>32</v>
      </c>
      <c r="R96" t="s">
        <v>222</v>
      </c>
      <c r="S96">
        <v>24</v>
      </c>
      <c r="T96">
        <v>158.19</v>
      </c>
      <c r="U96">
        <v>73.7</v>
      </c>
      <c r="V96">
        <v>22.5</v>
      </c>
      <c r="W96">
        <v>55.61</v>
      </c>
      <c r="X96">
        <v>69.97</v>
      </c>
    </row>
    <row r="97" spans="1:24" x14ac:dyDescent="0.35">
      <c r="A97" s="2" t="s">
        <v>118</v>
      </c>
      <c r="B97" t="s">
        <v>81</v>
      </c>
      <c r="C97" t="s">
        <v>32</v>
      </c>
      <c r="D97" t="s">
        <v>87</v>
      </c>
      <c r="E97">
        <v>0</v>
      </c>
      <c r="F97">
        <v>0</v>
      </c>
      <c r="G97">
        <v>0</v>
      </c>
      <c r="H97" t="e">
        <f t="shared" si="1"/>
        <v>#DIV/0!</v>
      </c>
      <c r="I97">
        <v>0</v>
      </c>
      <c r="J97">
        <v>0</v>
      </c>
      <c r="K97">
        <v>0</v>
      </c>
      <c r="O97" s="2" t="s">
        <v>118</v>
      </c>
      <c r="P97" t="s">
        <v>81</v>
      </c>
      <c r="Q97" t="s">
        <v>32</v>
      </c>
      <c r="R97" t="s">
        <v>222</v>
      </c>
      <c r="S97">
        <v>16.5</v>
      </c>
      <c r="T97">
        <v>21.65</v>
      </c>
      <c r="U97">
        <v>54.79</v>
      </c>
      <c r="V97">
        <v>16</v>
      </c>
      <c r="W97">
        <v>19.95</v>
      </c>
      <c r="X97">
        <v>53.5</v>
      </c>
    </row>
    <row r="98" spans="1:24" x14ac:dyDescent="0.35">
      <c r="A98" s="2" t="s">
        <v>119</v>
      </c>
      <c r="B98" t="s">
        <v>120</v>
      </c>
      <c r="C98" t="s">
        <v>13</v>
      </c>
      <c r="D98" t="s">
        <v>14</v>
      </c>
      <c r="E98">
        <v>16</v>
      </c>
      <c r="F98">
        <v>32.11</v>
      </c>
      <c r="G98">
        <v>53.5</v>
      </c>
      <c r="H98">
        <f t="shared" si="1"/>
        <v>0.60018691588785045</v>
      </c>
      <c r="I98">
        <v>15.5</v>
      </c>
      <c r="J98">
        <v>17.91</v>
      </c>
      <c r="K98">
        <v>52.21</v>
      </c>
      <c r="O98" s="2" t="s">
        <v>119</v>
      </c>
      <c r="P98" t="s">
        <v>120</v>
      </c>
      <c r="Q98" t="s">
        <v>13</v>
      </c>
      <c r="R98" t="s">
        <v>221</v>
      </c>
      <c r="S98">
        <v>24</v>
      </c>
      <c r="T98">
        <v>86.47</v>
      </c>
      <c r="U98">
        <v>73.7</v>
      </c>
      <c r="V98">
        <v>23</v>
      </c>
      <c r="W98">
        <v>63.14</v>
      </c>
      <c r="X98">
        <v>71.22</v>
      </c>
    </row>
    <row r="99" spans="1:24" x14ac:dyDescent="0.35">
      <c r="A99" t="s">
        <v>121</v>
      </c>
      <c r="B99" t="s">
        <v>120</v>
      </c>
      <c r="C99" t="s">
        <v>13</v>
      </c>
      <c r="D99" t="s">
        <v>14</v>
      </c>
      <c r="E99">
        <v>21</v>
      </c>
      <c r="F99">
        <v>80.650000000000006</v>
      </c>
      <c r="G99">
        <v>66.22</v>
      </c>
      <c r="H99">
        <f t="shared" si="1"/>
        <v>1.2179099969797644</v>
      </c>
      <c r="I99">
        <v>20</v>
      </c>
      <c r="J99">
        <v>62.77</v>
      </c>
      <c r="K99">
        <v>63.71</v>
      </c>
      <c r="O99" t="s">
        <v>121</v>
      </c>
      <c r="P99" t="s">
        <v>120</v>
      </c>
      <c r="Q99" t="s">
        <v>13</v>
      </c>
      <c r="R99" t="s">
        <v>221</v>
      </c>
      <c r="S99">
        <v>24</v>
      </c>
      <c r="T99">
        <v>105.23</v>
      </c>
      <c r="U99">
        <v>73.7</v>
      </c>
      <c r="V99">
        <v>20.5</v>
      </c>
      <c r="W99">
        <v>56.21</v>
      </c>
      <c r="X99">
        <v>64.97</v>
      </c>
    </row>
    <row r="100" spans="1:24" x14ac:dyDescent="0.35">
      <c r="A100" s="2" t="s">
        <v>122</v>
      </c>
      <c r="B100" t="s">
        <v>120</v>
      </c>
      <c r="C100" t="s">
        <v>13</v>
      </c>
      <c r="D100" t="s">
        <v>14</v>
      </c>
      <c r="E100">
        <v>15.5</v>
      </c>
      <c r="F100">
        <v>23.3</v>
      </c>
      <c r="G100">
        <v>52.21</v>
      </c>
      <c r="H100">
        <f t="shared" si="1"/>
        <v>0.44627466002681482</v>
      </c>
      <c r="I100">
        <v>15</v>
      </c>
      <c r="J100">
        <v>20.309999999999999</v>
      </c>
      <c r="K100">
        <v>50.91</v>
      </c>
      <c r="O100" s="2" t="s">
        <v>122</v>
      </c>
      <c r="P100" t="s">
        <v>120</v>
      </c>
      <c r="Q100" t="s">
        <v>13</v>
      </c>
      <c r="R100" t="s">
        <v>221</v>
      </c>
      <c r="S100">
        <v>22.5</v>
      </c>
      <c r="T100">
        <v>99.24</v>
      </c>
      <c r="U100">
        <v>69.97</v>
      </c>
      <c r="V100">
        <v>21.5</v>
      </c>
      <c r="W100">
        <v>66.099999999999994</v>
      </c>
      <c r="X100">
        <v>67.47</v>
      </c>
    </row>
    <row r="101" spans="1:24" x14ac:dyDescent="0.35">
      <c r="A101" t="s">
        <v>123</v>
      </c>
      <c r="B101" t="s">
        <v>120</v>
      </c>
      <c r="C101" t="s">
        <v>13</v>
      </c>
      <c r="D101" t="s">
        <v>14</v>
      </c>
      <c r="E101">
        <v>25.5</v>
      </c>
      <c r="F101">
        <v>66.73</v>
      </c>
      <c r="G101">
        <v>77.400000000000006</v>
      </c>
      <c r="H101">
        <f t="shared" si="1"/>
        <v>0.86214470284237721</v>
      </c>
      <c r="I101">
        <v>25</v>
      </c>
      <c r="J101">
        <v>31.4</v>
      </c>
      <c r="K101">
        <v>76.17</v>
      </c>
      <c r="O101" t="s">
        <v>123</v>
      </c>
      <c r="P101" t="s">
        <v>120</v>
      </c>
      <c r="Q101" t="s">
        <v>13</v>
      </c>
      <c r="R101" t="s">
        <v>221</v>
      </c>
      <c r="S101">
        <v>24</v>
      </c>
      <c r="T101">
        <v>80.209999999999994</v>
      </c>
      <c r="U101">
        <v>73.7</v>
      </c>
      <c r="V101">
        <v>25.5</v>
      </c>
      <c r="W101">
        <v>82.47</v>
      </c>
      <c r="X101">
        <v>77.400000000000006</v>
      </c>
    </row>
    <row r="102" spans="1:24" x14ac:dyDescent="0.35">
      <c r="A102" t="s">
        <v>124</v>
      </c>
      <c r="B102" t="s">
        <v>120</v>
      </c>
      <c r="C102" t="s">
        <v>13</v>
      </c>
      <c r="D102" t="s">
        <v>14</v>
      </c>
      <c r="E102">
        <v>23.5</v>
      </c>
      <c r="F102">
        <v>58.27</v>
      </c>
      <c r="G102">
        <v>72.459999999999994</v>
      </c>
      <c r="H102">
        <f t="shared" si="1"/>
        <v>0.80416781672646986</v>
      </c>
      <c r="I102">
        <v>23</v>
      </c>
      <c r="J102">
        <v>44.38</v>
      </c>
      <c r="K102">
        <v>71.22</v>
      </c>
      <c r="O102" t="s">
        <v>124</v>
      </c>
      <c r="P102" t="s">
        <v>120</v>
      </c>
      <c r="Q102" t="s">
        <v>13</v>
      </c>
      <c r="R102" t="s">
        <v>221</v>
      </c>
      <c r="S102">
        <v>24</v>
      </c>
      <c r="T102">
        <v>136.32</v>
      </c>
      <c r="U102">
        <v>73.7</v>
      </c>
      <c r="V102">
        <v>21.5</v>
      </c>
      <c r="W102">
        <v>64.569999999999993</v>
      </c>
      <c r="X102">
        <v>67.47</v>
      </c>
    </row>
    <row r="103" spans="1:24" x14ac:dyDescent="0.35">
      <c r="A103" t="s">
        <v>125</v>
      </c>
      <c r="B103" t="s">
        <v>120</v>
      </c>
      <c r="C103" t="s">
        <v>13</v>
      </c>
      <c r="D103" t="s">
        <v>14</v>
      </c>
      <c r="E103">
        <v>25.5</v>
      </c>
      <c r="F103">
        <v>65.31</v>
      </c>
      <c r="G103">
        <v>77.400000000000006</v>
      </c>
      <c r="H103">
        <f t="shared" si="1"/>
        <v>0.84379844961240302</v>
      </c>
      <c r="I103">
        <v>25</v>
      </c>
      <c r="J103">
        <v>52.99</v>
      </c>
      <c r="K103">
        <v>76.17</v>
      </c>
      <c r="O103" t="s">
        <v>125</v>
      </c>
      <c r="P103" t="s">
        <v>120</v>
      </c>
      <c r="Q103" t="s">
        <v>13</v>
      </c>
      <c r="R103" t="s">
        <v>221</v>
      </c>
      <c r="S103">
        <v>22.5</v>
      </c>
      <c r="T103">
        <v>68.89</v>
      </c>
      <c r="U103">
        <v>69.97</v>
      </c>
      <c r="V103">
        <v>22</v>
      </c>
      <c r="W103">
        <v>61.2</v>
      </c>
      <c r="X103">
        <v>68.72</v>
      </c>
    </row>
    <row r="104" spans="1:24" x14ac:dyDescent="0.35">
      <c r="A104" t="s">
        <v>126</v>
      </c>
      <c r="B104" t="s">
        <v>120</v>
      </c>
      <c r="C104" t="s">
        <v>13</v>
      </c>
      <c r="D104" t="s">
        <v>14</v>
      </c>
      <c r="E104">
        <v>21.5</v>
      </c>
      <c r="F104">
        <v>54.54</v>
      </c>
      <c r="G104">
        <v>67.47</v>
      </c>
      <c r="H104">
        <f t="shared" si="1"/>
        <v>0.80835927078701642</v>
      </c>
      <c r="I104">
        <v>21</v>
      </c>
      <c r="J104">
        <v>48.35</v>
      </c>
      <c r="K104">
        <v>66.22</v>
      </c>
      <c r="O104" t="s">
        <v>126</v>
      </c>
      <c r="P104" t="s">
        <v>120</v>
      </c>
      <c r="Q104" t="s">
        <v>13</v>
      </c>
      <c r="R104" t="s">
        <v>221</v>
      </c>
      <c r="S104">
        <v>24</v>
      </c>
      <c r="T104">
        <v>109.68</v>
      </c>
      <c r="U104">
        <v>73.7</v>
      </c>
      <c r="V104">
        <v>22</v>
      </c>
      <c r="W104">
        <v>65.709999999999994</v>
      </c>
      <c r="X104">
        <v>68.72</v>
      </c>
    </row>
    <row r="105" spans="1:24" x14ac:dyDescent="0.35">
      <c r="A105" t="s">
        <v>127</v>
      </c>
      <c r="B105" t="s">
        <v>120</v>
      </c>
      <c r="C105" t="s">
        <v>13</v>
      </c>
      <c r="D105" t="s">
        <v>14</v>
      </c>
      <c r="E105">
        <v>21.5</v>
      </c>
      <c r="F105">
        <v>122.71</v>
      </c>
      <c r="G105">
        <v>67.47</v>
      </c>
      <c r="H105">
        <f t="shared" si="1"/>
        <v>1.8187342522602639</v>
      </c>
      <c r="I105">
        <v>20</v>
      </c>
      <c r="J105">
        <v>45.3</v>
      </c>
      <c r="K105">
        <v>63.71</v>
      </c>
      <c r="O105" t="s">
        <v>127</v>
      </c>
      <c r="P105" t="s">
        <v>120</v>
      </c>
      <c r="Q105" t="s">
        <v>13</v>
      </c>
      <c r="R105" t="s">
        <v>221</v>
      </c>
      <c r="S105">
        <v>24</v>
      </c>
      <c r="T105">
        <v>145.86000000000001</v>
      </c>
      <c r="U105">
        <v>73.7</v>
      </c>
      <c r="V105">
        <v>21</v>
      </c>
      <c r="W105">
        <v>58.66</v>
      </c>
      <c r="X105">
        <v>66.22</v>
      </c>
    </row>
    <row r="106" spans="1:24" x14ac:dyDescent="0.35">
      <c r="A106" s="2" t="s">
        <v>128</v>
      </c>
      <c r="B106" t="s">
        <v>120</v>
      </c>
      <c r="C106" t="s">
        <v>13</v>
      </c>
      <c r="D106" t="s">
        <v>14</v>
      </c>
      <c r="E106">
        <v>17.5</v>
      </c>
      <c r="F106">
        <v>33.72</v>
      </c>
      <c r="G106">
        <v>57.36</v>
      </c>
      <c r="H106">
        <f t="shared" si="1"/>
        <v>0.58786610878661083</v>
      </c>
      <c r="I106">
        <v>17</v>
      </c>
      <c r="J106">
        <v>25.18</v>
      </c>
      <c r="K106">
        <v>56.08</v>
      </c>
      <c r="O106" s="2" t="s">
        <v>128</v>
      </c>
      <c r="P106" t="s">
        <v>120</v>
      </c>
      <c r="Q106" t="s">
        <v>13</v>
      </c>
      <c r="R106" t="s">
        <v>221</v>
      </c>
      <c r="S106">
        <v>24</v>
      </c>
      <c r="T106">
        <v>153.46</v>
      </c>
      <c r="U106">
        <v>73.7</v>
      </c>
      <c r="V106">
        <v>21.5</v>
      </c>
      <c r="W106">
        <v>62.42</v>
      </c>
      <c r="X106">
        <v>67.47</v>
      </c>
    </row>
    <row r="107" spans="1:24" x14ac:dyDescent="0.35">
      <c r="A107" s="2" t="s">
        <v>129</v>
      </c>
      <c r="B107" t="s">
        <v>120</v>
      </c>
      <c r="C107" t="s">
        <v>13</v>
      </c>
      <c r="D107" t="s">
        <v>14</v>
      </c>
      <c r="E107">
        <v>15.5</v>
      </c>
      <c r="F107">
        <v>13.36</v>
      </c>
      <c r="G107">
        <v>52.21</v>
      </c>
      <c r="H107">
        <f t="shared" si="1"/>
        <v>0.25588967630722081</v>
      </c>
      <c r="I107">
        <v>15</v>
      </c>
      <c r="J107">
        <v>11.5</v>
      </c>
      <c r="K107">
        <v>50.91</v>
      </c>
      <c r="O107" s="2" t="s">
        <v>129</v>
      </c>
      <c r="P107" t="s">
        <v>120</v>
      </c>
      <c r="Q107" t="s">
        <v>13</v>
      </c>
      <c r="R107" t="s">
        <v>221</v>
      </c>
      <c r="S107">
        <v>24</v>
      </c>
      <c r="T107">
        <v>106.71</v>
      </c>
      <c r="U107">
        <v>73.7</v>
      </c>
      <c r="V107">
        <v>22</v>
      </c>
      <c r="W107">
        <v>64.709999999999994</v>
      </c>
      <c r="X107">
        <v>68.72</v>
      </c>
    </row>
    <row r="108" spans="1:24" x14ac:dyDescent="0.35">
      <c r="A108" s="2" t="s">
        <v>130</v>
      </c>
      <c r="B108" t="s">
        <v>120</v>
      </c>
      <c r="C108" t="s">
        <v>13</v>
      </c>
      <c r="D108" t="s">
        <v>14</v>
      </c>
      <c r="E108">
        <v>26</v>
      </c>
      <c r="F108">
        <v>61.32</v>
      </c>
      <c r="G108">
        <v>78.63</v>
      </c>
      <c r="H108">
        <f t="shared" si="1"/>
        <v>0.7798550171690195</v>
      </c>
      <c r="I108">
        <v>25.5</v>
      </c>
      <c r="J108">
        <v>57.31</v>
      </c>
      <c r="K108">
        <v>77.400000000000006</v>
      </c>
      <c r="O108" s="2" t="s">
        <v>130</v>
      </c>
      <c r="P108" t="s">
        <v>120</v>
      </c>
      <c r="Q108" t="s">
        <v>13</v>
      </c>
      <c r="R108" t="s">
        <v>221</v>
      </c>
      <c r="S108">
        <v>24</v>
      </c>
      <c r="T108">
        <v>93.51</v>
      </c>
      <c r="U108">
        <v>73.7</v>
      </c>
      <c r="V108">
        <v>22.5</v>
      </c>
      <c r="W108">
        <v>61.57</v>
      </c>
      <c r="X108">
        <v>69.97</v>
      </c>
    </row>
    <row r="109" spans="1:24" x14ac:dyDescent="0.35">
      <c r="A109" s="2" t="s">
        <v>131</v>
      </c>
      <c r="B109" t="s">
        <v>120</v>
      </c>
      <c r="C109" t="s">
        <v>13</v>
      </c>
      <c r="D109" t="s">
        <v>14</v>
      </c>
      <c r="E109">
        <v>31.5</v>
      </c>
      <c r="F109">
        <v>84.46</v>
      </c>
      <c r="G109">
        <v>92.02</v>
      </c>
      <c r="H109">
        <f t="shared" si="1"/>
        <v>0.91784394696805038</v>
      </c>
      <c r="I109">
        <v>31</v>
      </c>
      <c r="J109">
        <v>73.92</v>
      </c>
      <c r="K109">
        <v>90.81</v>
      </c>
      <c r="O109" s="2" t="s">
        <v>131</v>
      </c>
      <c r="P109" t="s">
        <v>120</v>
      </c>
      <c r="Q109" t="s">
        <v>13</v>
      </c>
      <c r="R109" t="s">
        <v>221</v>
      </c>
      <c r="S109">
        <v>24</v>
      </c>
      <c r="T109">
        <v>128.35</v>
      </c>
      <c r="U109">
        <v>73.7</v>
      </c>
      <c r="V109">
        <v>21.5</v>
      </c>
      <c r="W109">
        <v>61</v>
      </c>
      <c r="X109">
        <v>67.47</v>
      </c>
    </row>
    <row r="110" spans="1:24" x14ac:dyDescent="0.35">
      <c r="A110" s="2" t="s">
        <v>132</v>
      </c>
      <c r="B110" t="s">
        <v>120</v>
      </c>
      <c r="C110" t="s">
        <v>13</v>
      </c>
      <c r="D110" t="s">
        <v>14</v>
      </c>
      <c r="E110">
        <v>20</v>
      </c>
      <c r="F110">
        <v>43.5</v>
      </c>
      <c r="G110">
        <v>63.71</v>
      </c>
      <c r="H110">
        <f t="shared" si="1"/>
        <v>0.68278135300580756</v>
      </c>
      <c r="I110">
        <v>19.5</v>
      </c>
      <c r="J110">
        <v>33.72</v>
      </c>
      <c r="K110">
        <v>62.44</v>
      </c>
      <c r="O110" s="2" t="s">
        <v>132</v>
      </c>
      <c r="P110" t="s">
        <v>120</v>
      </c>
      <c r="Q110" t="s">
        <v>13</v>
      </c>
      <c r="R110" t="s">
        <v>221</v>
      </c>
      <c r="S110">
        <v>24</v>
      </c>
      <c r="T110">
        <v>116.17</v>
      </c>
      <c r="U110">
        <v>73.7</v>
      </c>
      <c r="V110">
        <v>22</v>
      </c>
      <c r="W110">
        <v>68.709999999999994</v>
      </c>
      <c r="X110">
        <v>68.72</v>
      </c>
    </row>
    <row r="111" spans="1:24" x14ac:dyDescent="0.35">
      <c r="A111" t="s">
        <v>133</v>
      </c>
      <c r="B111" t="s">
        <v>120</v>
      </c>
      <c r="C111" t="s">
        <v>13</v>
      </c>
      <c r="D111" t="s">
        <v>14</v>
      </c>
      <c r="E111">
        <v>22.5</v>
      </c>
      <c r="F111">
        <v>81.819999999999993</v>
      </c>
      <c r="G111">
        <v>69.97</v>
      </c>
      <c r="H111">
        <f t="shared" si="1"/>
        <v>1.1693582964127482</v>
      </c>
      <c r="I111">
        <v>21</v>
      </c>
      <c r="J111">
        <v>72.48</v>
      </c>
      <c r="K111">
        <v>66.22</v>
      </c>
      <c r="O111" t="s">
        <v>133</v>
      </c>
      <c r="P111" t="s">
        <v>120</v>
      </c>
      <c r="Q111" t="s">
        <v>13</v>
      </c>
      <c r="R111" t="s">
        <v>221</v>
      </c>
      <c r="S111">
        <v>24</v>
      </c>
      <c r="T111">
        <v>142.21</v>
      </c>
      <c r="U111">
        <v>73.7</v>
      </c>
      <c r="V111">
        <v>20.5</v>
      </c>
      <c r="W111">
        <v>52.49</v>
      </c>
      <c r="X111">
        <v>64.97</v>
      </c>
    </row>
    <row r="112" spans="1:24" x14ac:dyDescent="0.35">
      <c r="A112" t="s">
        <v>134</v>
      </c>
      <c r="B112" t="s">
        <v>120</v>
      </c>
      <c r="C112" t="s">
        <v>13</v>
      </c>
      <c r="D112" t="s">
        <v>14</v>
      </c>
      <c r="E112">
        <v>22.5</v>
      </c>
      <c r="F112">
        <v>76.459999999999994</v>
      </c>
      <c r="G112">
        <v>69.97</v>
      </c>
      <c r="H112">
        <f t="shared" si="1"/>
        <v>1.092754037444619</v>
      </c>
      <c r="I112">
        <v>22</v>
      </c>
      <c r="J112">
        <v>57.58</v>
      </c>
      <c r="K112">
        <v>68.72</v>
      </c>
      <c r="O112" t="s">
        <v>134</v>
      </c>
      <c r="P112" t="s">
        <v>120</v>
      </c>
      <c r="Q112" t="s">
        <v>13</v>
      </c>
      <c r="R112" t="s">
        <v>221</v>
      </c>
      <c r="S112">
        <v>22.5</v>
      </c>
      <c r="T112">
        <v>96.11</v>
      </c>
      <c r="U112">
        <v>69.97</v>
      </c>
      <c r="V112">
        <v>21.5</v>
      </c>
      <c r="W112">
        <v>61.15</v>
      </c>
      <c r="X112">
        <v>67.47</v>
      </c>
    </row>
    <row r="113" spans="1:24" x14ac:dyDescent="0.35">
      <c r="A113" s="2" t="s">
        <v>135</v>
      </c>
      <c r="B113" t="s">
        <v>120</v>
      </c>
      <c r="C113" t="s">
        <v>13</v>
      </c>
      <c r="D113" t="s">
        <v>14</v>
      </c>
      <c r="E113">
        <v>0</v>
      </c>
      <c r="F113">
        <v>0</v>
      </c>
      <c r="G113">
        <v>0</v>
      </c>
      <c r="H113" t="e">
        <f t="shared" si="1"/>
        <v>#DIV/0!</v>
      </c>
      <c r="I113">
        <v>0</v>
      </c>
      <c r="J113">
        <v>0</v>
      </c>
      <c r="K113">
        <v>0</v>
      </c>
      <c r="O113" s="2" t="s">
        <v>135</v>
      </c>
      <c r="P113" t="s">
        <v>120</v>
      </c>
      <c r="Q113" t="s">
        <v>13</v>
      </c>
      <c r="R113" t="s">
        <v>221</v>
      </c>
      <c r="S113">
        <v>23</v>
      </c>
      <c r="T113">
        <v>68.010000000000005</v>
      </c>
      <c r="U113">
        <v>71.22</v>
      </c>
      <c r="V113">
        <v>22.5</v>
      </c>
      <c r="W113">
        <v>58.65</v>
      </c>
      <c r="X113">
        <v>69.97</v>
      </c>
    </row>
    <row r="114" spans="1:24" x14ac:dyDescent="0.35">
      <c r="A114" t="s">
        <v>136</v>
      </c>
      <c r="B114" t="s">
        <v>120</v>
      </c>
      <c r="C114" t="s">
        <v>13</v>
      </c>
      <c r="D114" t="s">
        <v>14</v>
      </c>
      <c r="E114">
        <v>33</v>
      </c>
      <c r="F114">
        <v>76.05</v>
      </c>
      <c r="G114">
        <v>95.64</v>
      </c>
      <c r="H114">
        <f t="shared" si="1"/>
        <v>0.79516938519447922</v>
      </c>
      <c r="I114">
        <v>32.5</v>
      </c>
      <c r="J114">
        <v>53.6</v>
      </c>
      <c r="K114">
        <v>94.43</v>
      </c>
      <c r="O114" t="s">
        <v>136</v>
      </c>
      <c r="P114" t="s">
        <v>120</v>
      </c>
      <c r="Q114" t="s">
        <v>13</v>
      </c>
      <c r="R114" t="s">
        <v>221</v>
      </c>
      <c r="S114">
        <v>24</v>
      </c>
      <c r="T114">
        <v>150.86000000000001</v>
      </c>
      <c r="U114">
        <v>73.7</v>
      </c>
      <c r="V114">
        <v>21.5</v>
      </c>
      <c r="W114">
        <v>63.48</v>
      </c>
      <c r="X114">
        <v>67.47</v>
      </c>
    </row>
    <row r="115" spans="1:24" x14ac:dyDescent="0.35">
      <c r="A115" t="s">
        <v>137</v>
      </c>
      <c r="B115" t="s">
        <v>120</v>
      </c>
      <c r="C115" t="s">
        <v>13</v>
      </c>
      <c r="D115" t="s">
        <v>14</v>
      </c>
      <c r="E115">
        <v>24</v>
      </c>
      <c r="F115">
        <v>85.11</v>
      </c>
      <c r="G115">
        <v>73.7</v>
      </c>
      <c r="H115">
        <f t="shared" si="1"/>
        <v>1.1548168249660786</v>
      </c>
      <c r="I115">
        <v>23</v>
      </c>
      <c r="J115">
        <v>61.96</v>
      </c>
      <c r="K115">
        <v>71.22</v>
      </c>
      <c r="O115" t="s">
        <v>137</v>
      </c>
      <c r="P115" t="s">
        <v>120</v>
      </c>
      <c r="Q115" t="s">
        <v>13</v>
      </c>
      <c r="R115" t="s">
        <v>221</v>
      </c>
      <c r="S115">
        <v>24</v>
      </c>
      <c r="T115">
        <v>104.83</v>
      </c>
      <c r="U115">
        <v>73.7</v>
      </c>
      <c r="V115">
        <v>23</v>
      </c>
      <c r="W115">
        <v>49.21</v>
      </c>
      <c r="X115">
        <v>71.22</v>
      </c>
    </row>
    <row r="116" spans="1:24" x14ac:dyDescent="0.35">
      <c r="A116" s="2" t="s">
        <v>138</v>
      </c>
      <c r="B116" t="s">
        <v>139</v>
      </c>
      <c r="C116" t="s">
        <v>32</v>
      </c>
      <c r="D116" t="s">
        <v>14</v>
      </c>
      <c r="E116">
        <v>25.5</v>
      </c>
      <c r="F116">
        <v>57.11</v>
      </c>
      <c r="G116">
        <v>77.400000000000006</v>
      </c>
      <c r="H116">
        <f t="shared" si="1"/>
        <v>0.73785529715762266</v>
      </c>
      <c r="I116">
        <v>25</v>
      </c>
      <c r="J116">
        <v>54.28</v>
      </c>
      <c r="K116">
        <v>76.17</v>
      </c>
      <c r="O116" s="2" t="s">
        <v>138</v>
      </c>
      <c r="P116" t="s">
        <v>139</v>
      </c>
      <c r="Q116" t="s">
        <v>32</v>
      </c>
      <c r="R116" t="s">
        <v>221</v>
      </c>
      <c r="S116">
        <v>24</v>
      </c>
      <c r="T116">
        <v>86.23</v>
      </c>
      <c r="U116">
        <v>73.7</v>
      </c>
      <c r="V116">
        <v>23</v>
      </c>
      <c r="W116">
        <v>75.209999999999994</v>
      </c>
      <c r="X116">
        <v>71.22</v>
      </c>
    </row>
    <row r="117" spans="1:24" x14ac:dyDescent="0.35">
      <c r="A117" t="s">
        <v>140</v>
      </c>
      <c r="B117" t="s">
        <v>139</v>
      </c>
      <c r="C117" t="s">
        <v>32</v>
      </c>
      <c r="D117" t="s">
        <v>14</v>
      </c>
      <c r="E117">
        <v>24.5</v>
      </c>
      <c r="F117">
        <v>78.709999999999994</v>
      </c>
      <c r="G117">
        <v>74.930000000000007</v>
      </c>
      <c r="H117">
        <f t="shared" si="1"/>
        <v>1.0504470839450151</v>
      </c>
      <c r="I117">
        <v>23.5</v>
      </c>
      <c r="J117">
        <v>75.36</v>
      </c>
      <c r="K117">
        <v>72.459999999999994</v>
      </c>
      <c r="O117" t="s">
        <v>140</v>
      </c>
      <c r="P117" t="s">
        <v>139</v>
      </c>
      <c r="Q117" t="s">
        <v>32</v>
      </c>
      <c r="R117" t="s">
        <v>221</v>
      </c>
      <c r="S117">
        <v>24</v>
      </c>
      <c r="T117">
        <v>115.99</v>
      </c>
      <c r="U117">
        <v>73.7</v>
      </c>
      <c r="V117">
        <v>22</v>
      </c>
      <c r="W117">
        <v>64.78</v>
      </c>
      <c r="X117">
        <v>68.72</v>
      </c>
    </row>
    <row r="118" spans="1:24" x14ac:dyDescent="0.35">
      <c r="A118" t="s">
        <v>141</v>
      </c>
      <c r="B118" t="s">
        <v>139</v>
      </c>
      <c r="C118" t="s">
        <v>32</v>
      </c>
      <c r="D118" t="s">
        <v>14</v>
      </c>
      <c r="E118">
        <v>24.5</v>
      </c>
      <c r="F118">
        <v>54.58</v>
      </c>
      <c r="G118">
        <v>74.930000000000007</v>
      </c>
      <c r="H118">
        <f t="shared" si="1"/>
        <v>0.72841318563993052</v>
      </c>
      <c r="I118">
        <v>24</v>
      </c>
      <c r="J118">
        <v>43.01</v>
      </c>
      <c r="K118">
        <v>73.7</v>
      </c>
      <c r="O118" t="s">
        <v>141</v>
      </c>
      <c r="P118" t="s">
        <v>139</v>
      </c>
      <c r="Q118" t="s">
        <v>32</v>
      </c>
      <c r="R118" t="s">
        <v>221</v>
      </c>
      <c r="S118">
        <v>24</v>
      </c>
      <c r="T118">
        <v>134.91999999999999</v>
      </c>
      <c r="U118">
        <v>73.7</v>
      </c>
      <c r="V118">
        <v>21.5</v>
      </c>
      <c r="W118">
        <v>60.7</v>
      </c>
      <c r="X118">
        <v>67.47</v>
      </c>
    </row>
    <row r="119" spans="1:24" x14ac:dyDescent="0.35">
      <c r="A119" t="s">
        <v>142</v>
      </c>
      <c r="B119" t="s">
        <v>139</v>
      </c>
      <c r="C119" t="s">
        <v>32</v>
      </c>
      <c r="D119" t="s">
        <v>14</v>
      </c>
      <c r="E119">
        <v>22</v>
      </c>
      <c r="F119">
        <v>70.64</v>
      </c>
      <c r="G119">
        <v>68.72</v>
      </c>
      <c r="H119">
        <f t="shared" si="1"/>
        <v>1.0279394644935973</v>
      </c>
      <c r="I119">
        <v>24.5</v>
      </c>
      <c r="J119">
        <v>75.16</v>
      </c>
      <c r="K119">
        <v>74.930000000000007</v>
      </c>
      <c r="O119" t="s">
        <v>142</v>
      </c>
      <c r="P119" t="s">
        <v>139</v>
      </c>
      <c r="Q119" t="s">
        <v>32</v>
      </c>
      <c r="R119" t="s">
        <v>221</v>
      </c>
      <c r="S119">
        <v>24</v>
      </c>
      <c r="T119">
        <v>104.96</v>
      </c>
      <c r="U119">
        <v>73.7</v>
      </c>
      <c r="V119">
        <v>25</v>
      </c>
      <c r="W119">
        <v>76.290000000000006</v>
      </c>
      <c r="X119">
        <v>76.17</v>
      </c>
    </row>
    <row r="120" spans="1:24" x14ac:dyDescent="0.35">
      <c r="A120" t="s">
        <v>143</v>
      </c>
      <c r="B120" t="s">
        <v>139</v>
      </c>
      <c r="C120" t="s">
        <v>32</v>
      </c>
      <c r="D120" t="s">
        <v>14</v>
      </c>
      <c r="E120">
        <v>24</v>
      </c>
      <c r="F120">
        <v>89.97</v>
      </c>
      <c r="G120">
        <v>73.7</v>
      </c>
      <c r="H120">
        <f t="shared" si="1"/>
        <v>1.2207598371777475</v>
      </c>
      <c r="I120">
        <v>22</v>
      </c>
      <c r="J120">
        <v>73.77</v>
      </c>
      <c r="K120">
        <v>68.72</v>
      </c>
      <c r="O120" t="s">
        <v>143</v>
      </c>
      <c r="P120" t="s">
        <v>139</v>
      </c>
      <c r="Q120" t="s">
        <v>32</v>
      </c>
      <c r="R120" t="s">
        <v>221</v>
      </c>
      <c r="S120">
        <v>24</v>
      </c>
      <c r="T120">
        <v>129</v>
      </c>
      <c r="U120">
        <v>73.7</v>
      </c>
      <c r="V120">
        <v>21.5</v>
      </c>
      <c r="W120">
        <v>49.94</v>
      </c>
      <c r="X120">
        <v>67.47</v>
      </c>
    </row>
    <row r="121" spans="1:24" x14ac:dyDescent="0.35">
      <c r="A121" s="2" t="s">
        <v>144</v>
      </c>
      <c r="B121" t="s">
        <v>139</v>
      </c>
      <c r="C121" t="s">
        <v>32</v>
      </c>
      <c r="D121" t="s">
        <v>14</v>
      </c>
      <c r="E121">
        <v>25</v>
      </c>
      <c r="F121">
        <v>96.72</v>
      </c>
      <c r="G121">
        <v>76.17</v>
      </c>
      <c r="H121">
        <f t="shared" si="1"/>
        <v>1.2697912564001574</v>
      </c>
      <c r="I121">
        <v>24</v>
      </c>
      <c r="J121">
        <v>69.489999999999995</v>
      </c>
      <c r="K121">
        <v>73.7</v>
      </c>
      <c r="O121" s="2" t="s">
        <v>144</v>
      </c>
      <c r="P121" t="s">
        <v>139</v>
      </c>
      <c r="Q121" t="s">
        <v>32</v>
      </c>
      <c r="R121" t="s">
        <v>221</v>
      </c>
      <c r="S121">
        <v>24.5</v>
      </c>
      <c r="T121">
        <v>127.54</v>
      </c>
      <c r="U121">
        <v>74.930000000000007</v>
      </c>
      <c r="V121">
        <v>22</v>
      </c>
      <c r="W121">
        <v>54.72</v>
      </c>
      <c r="X121">
        <v>68.72</v>
      </c>
    </row>
    <row r="122" spans="1:24" x14ac:dyDescent="0.35">
      <c r="A122" s="2" t="s">
        <v>145</v>
      </c>
      <c r="B122" t="s">
        <v>139</v>
      </c>
      <c r="C122" t="s">
        <v>32</v>
      </c>
      <c r="D122" t="s">
        <v>14</v>
      </c>
      <c r="E122">
        <v>0</v>
      </c>
      <c r="F122">
        <v>0</v>
      </c>
      <c r="G122">
        <v>0</v>
      </c>
      <c r="H122" t="e">
        <f t="shared" si="1"/>
        <v>#DIV/0!</v>
      </c>
      <c r="I122">
        <v>0</v>
      </c>
      <c r="J122">
        <v>0</v>
      </c>
      <c r="K122">
        <v>0</v>
      </c>
      <c r="O122" s="2" t="s">
        <v>145</v>
      </c>
      <c r="P122" t="s">
        <v>139</v>
      </c>
      <c r="Q122" t="s">
        <v>32</v>
      </c>
      <c r="R122" t="s">
        <v>221</v>
      </c>
      <c r="S122">
        <v>15</v>
      </c>
      <c r="T122">
        <v>17.8</v>
      </c>
      <c r="U122">
        <v>50.91</v>
      </c>
      <c r="V122">
        <v>15</v>
      </c>
      <c r="W122">
        <v>17.8</v>
      </c>
      <c r="X122">
        <v>50.91</v>
      </c>
    </row>
    <row r="123" spans="1:24" x14ac:dyDescent="0.35">
      <c r="A123" s="2" t="s">
        <v>146</v>
      </c>
      <c r="B123" t="s">
        <v>139</v>
      </c>
      <c r="C123" t="s">
        <v>32</v>
      </c>
      <c r="D123" t="s">
        <v>14</v>
      </c>
      <c r="E123">
        <v>15</v>
      </c>
      <c r="F123">
        <v>21.89</v>
      </c>
      <c r="G123">
        <v>50.91</v>
      </c>
      <c r="H123">
        <f t="shared" si="1"/>
        <v>0.42997446474170109</v>
      </c>
      <c r="I123">
        <v>15</v>
      </c>
      <c r="J123">
        <v>21.89</v>
      </c>
      <c r="K123">
        <v>50.91</v>
      </c>
      <c r="O123" s="2" t="s">
        <v>146</v>
      </c>
      <c r="P123" t="s">
        <v>139</v>
      </c>
      <c r="Q123" t="s">
        <v>32</v>
      </c>
      <c r="R123" t="s">
        <v>221</v>
      </c>
      <c r="S123">
        <v>24</v>
      </c>
      <c r="T123">
        <v>143.41</v>
      </c>
      <c r="U123">
        <v>73.7</v>
      </c>
      <c r="V123">
        <v>22.5</v>
      </c>
      <c r="W123">
        <v>57.16</v>
      </c>
      <c r="X123">
        <v>69.97</v>
      </c>
    </row>
    <row r="124" spans="1:24" x14ac:dyDescent="0.35">
      <c r="A124" s="2" t="s">
        <v>147</v>
      </c>
      <c r="B124" t="s">
        <v>139</v>
      </c>
      <c r="C124" t="s">
        <v>32</v>
      </c>
      <c r="D124" t="s">
        <v>14</v>
      </c>
      <c r="E124">
        <v>23</v>
      </c>
      <c r="F124">
        <v>88.32</v>
      </c>
      <c r="G124">
        <v>71.22</v>
      </c>
      <c r="H124">
        <f t="shared" si="1"/>
        <v>1.2401010951979781</v>
      </c>
      <c r="I124">
        <v>21</v>
      </c>
      <c r="J124">
        <v>38.869999999999997</v>
      </c>
      <c r="K124">
        <v>66.22</v>
      </c>
      <c r="O124" s="2" t="s">
        <v>147</v>
      </c>
      <c r="P124" t="s">
        <v>139</v>
      </c>
      <c r="Q124" t="s">
        <v>32</v>
      </c>
      <c r="R124" t="s">
        <v>221</v>
      </c>
      <c r="S124">
        <v>24</v>
      </c>
      <c r="T124">
        <v>135.79</v>
      </c>
      <c r="U124">
        <v>73.7</v>
      </c>
      <c r="V124">
        <v>22</v>
      </c>
      <c r="W124">
        <v>68.319999999999993</v>
      </c>
      <c r="X124">
        <v>68.72</v>
      </c>
    </row>
    <row r="125" spans="1:24" x14ac:dyDescent="0.35">
      <c r="A125" s="2" t="s">
        <v>148</v>
      </c>
      <c r="B125" t="s">
        <v>139</v>
      </c>
      <c r="C125" t="s">
        <v>32</v>
      </c>
      <c r="D125" t="s">
        <v>14</v>
      </c>
      <c r="E125">
        <v>23.5</v>
      </c>
      <c r="F125">
        <v>92.28</v>
      </c>
      <c r="G125">
        <v>72.459999999999994</v>
      </c>
      <c r="H125">
        <f t="shared" si="1"/>
        <v>1.2735302235716259</v>
      </c>
      <c r="I125">
        <v>21.5</v>
      </c>
      <c r="J125">
        <v>62.05</v>
      </c>
      <c r="K125">
        <v>67.47</v>
      </c>
      <c r="O125" s="2" t="s">
        <v>148</v>
      </c>
      <c r="P125" t="s">
        <v>139</v>
      </c>
      <c r="Q125" t="s">
        <v>32</v>
      </c>
      <c r="R125" t="s">
        <v>221</v>
      </c>
      <c r="S125">
        <v>24</v>
      </c>
      <c r="T125">
        <v>103.73</v>
      </c>
      <c r="U125">
        <v>73.7</v>
      </c>
      <c r="V125">
        <v>22.5</v>
      </c>
      <c r="W125">
        <v>58.18</v>
      </c>
      <c r="X125">
        <v>69.97</v>
      </c>
    </row>
    <row r="126" spans="1:24" x14ac:dyDescent="0.35">
      <c r="A126" t="s">
        <v>149</v>
      </c>
      <c r="B126" t="s">
        <v>139</v>
      </c>
      <c r="C126" t="s">
        <v>32</v>
      </c>
      <c r="D126" t="s">
        <v>14</v>
      </c>
      <c r="E126">
        <v>23</v>
      </c>
      <c r="F126">
        <v>68.48</v>
      </c>
      <c r="G126">
        <v>71.22</v>
      </c>
      <c r="H126">
        <f t="shared" si="1"/>
        <v>0.96152766076944685</v>
      </c>
      <c r="I126">
        <v>22.5</v>
      </c>
      <c r="J126">
        <v>53.89</v>
      </c>
      <c r="K126">
        <v>69.97</v>
      </c>
      <c r="O126" t="s">
        <v>149</v>
      </c>
      <c r="P126" t="s">
        <v>139</v>
      </c>
      <c r="Q126" t="s">
        <v>32</v>
      </c>
      <c r="R126" t="s">
        <v>221</v>
      </c>
      <c r="S126">
        <v>24</v>
      </c>
      <c r="T126">
        <v>122.83</v>
      </c>
      <c r="U126">
        <v>73.7</v>
      </c>
      <c r="V126">
        <v>21</v>
      </c>
      <c r="W126">
        <v>63.47</v>
      </c>
      <c r="X126">
        <v>66.22</v>
      </c>
    </row>
    <row r="127" spans="1:24" x14ac:dyDescent="0.35">
      <c r="A127" t="s">
        <v>150</v>
      </c>
      <c r="B127" t="s">
        <v>139</v>
      </c>
      <c r="C127" t="s">
        <v>32</v>
      </c>
      <c r="D127" t="s">
        <v>14</v>
      </c>
      <c r="E127">
        <v>23.5</v>
      </c>
      <c r="F127">
        <v>85.51</v>
      </c>
      <c r="G127">
        <v>72.459999999999994</v>
      </c>
      <c r="H127">
        <f t="shared" si="1"/>
        <v>1.1800993651669889</v>
      </c>
      <c r="I127">
        <v>22.5</v>
      </c>
      <c r="J127">
        <v>55.01</v>
      </c>
      <c r="K127">
        <v>69.97</v>
      </c>
      <c r="O127" t="s">
        <v>150</v>
      </c>
      <c r="P127" t="s">
        <v>139</v>
      </c>
      <c r="Q127" t="s">
        <v>32</v>
      </c>
      <c r="R127" t="s">
        <v>221</v>
      </c>
      <c r="S127">
        <v>24</v>
      </c>
      <c r="T127">
        <v>123.85</v>
      </c>
      <c r="U127">
        <v>73.7</v>
      </c>
      <c r="V127">
        <v>22</v>
      </c>
      <c r="W127">
        <v>64.89</v>
      </c>
      <c r="X127">
        <v>68.72</v>
      </c>
    </row>
    <row r="128" spans="1:24" x14ac:dyDescent="0.35">
      <c r="A128" t="s">
        <v>151</v>
      </c>
      <c r="B128" t="s">
        <v>139</v>
      </c>
      <c r="C128" t="s">
        <v>32</v>
      </c>
      <c r="D128" t="s">
        <v>14</v>
      </c>
      <c r="E128">
        <v>34.5</v>
      </c>
      <c r="F128">
        <v>89.69</v>
      </c>
      <c r="G128">
        <v>99.24</v>
      </c>
      <c r="H128">
        <f t="shared" si="1"/>
        <v>0.90376864167674331</v>
      </c>
      <c r="I128">
        <v>34</v>
      </c>
      <c r="J128">
        <v>62.21</v>
      </c>
      <c r="K128">
        <v>98.04</v>
      </c>
      <c r="O128" t="s">
        <v>151</v>
      </c>
      <c r="P128" t="s">
        <v>139</v>
      </c>
      <c r="Q128" t="s">
        <v>32</v>
      </c>
      <c r="R128" t="s">
        <v>221</v>
      </c>
      <c r="S128">
        <v>24</v>
      </c>
      <c r="T128">
        <v>78.14</v>
      </c>
      <c r="U128">
        <v>73.7</v>
      </c>
      <c r="V128">
        <v>23.5</v>
      </c>
      <c r="W128">
        <v>57.78</v>
      </c>
      <c r="X128">
        <v>72.459999999999994</v>
      </c>
    </row>
    <row r="129" spans="1:24" x14ac:dyDescent="0.35">
      <c r="A129" s="2" t="s">
        <v>152</v>
      </c>
      <c r="B129" t="s">
        <v>139</v>
      </c>
      <c r="C129" t="s">
        <v>32</v>
      </c>
      <c r="D129" t="s">
        <v>14</v>
      </c>
      <c r="E129">
        <v>0</v>
      </c>
      <c r="F129">
        <v>0</v>
      </c>
      <c r="G129">
        <v>0</v>
      </c>
      <c r="H129" t="e">
        <f t="shared" si="1"/>
        <v>#DIV/0!</v>
      </c>
      <c r="I129">
        <v>0</v>
      </c>
      <c r="J129">
        <v>0</v>
      </c>
      <c r="K129">
        <v>0</v>
      </c>
      <c r="O129" s="2" t="s">
        <v>152</v>
      </c>
      <c r="P129" t="s">
        <v>139</v>
      </c>
      <c r="Q129" t="s">
        <v>32</v>
      </c>
      <c r="R129" t="s">
        <v>221</v>
      </c>
      <c r="S129">
        <v>29.5</v>
      </c>
      <c r="T129">
        <v>65.180000000000007</v>
      </c>
      <c r="U129">
        <v>87.18</v>
      </c>
      <c r="V129">
        <v>29</v>
      </c>
      <c r="W129">
        <v>61.16</v>
      </c>
      <c r="X129">
        <v>85.96</v>
      </c>
    </row>
    <row r="130" spans="1:24" x14ac:dyDescent="0.35">
      <c r="A130" t="s">
        <v>153</v>
      </c>
      <c r="B130" t="s">
        <v>154</v>
      </c>
      <c r="C130" t="s">
        <v>13</v>
      </c>
      <c r="D130" t="s">
        <v>14</v>
      </c>
      <c r="E130">
        <v>24</v>
      </c>
      <c r="F130">
        <v>89.85</v>
      </c>
      <c r="G130">
        <v>73.7</v>
      </c>
      <c r="H130">
        <f t="shared" ref="H130:H193" si="2">F130/G130</f>
        <v>1.2191316146540025</v>
      </c>
      <c r="I130">
        <v>22</v>
      </c>
      <c r="J130">
        <v>70.44</v>
      </c>
      <c r="K130">
        <v>68.72</v>
      </c>
      <c r="O130" t="s">
        <v>153</v>
      </c>
      <c r="P130" t="s">
        <v>154</v>
      </c>
      <c r="Q130" t="s">
        <v>13</v>
      </c>
      <c r="R130" t="s">
        <v>221</v>
      </c>
      <c r="S130">
        <v>24</v>
      </c>
      <c r="T130">
        <v>142.77000000000001</v>
      </c>
      <c r="U130">
        <v>73.7</v>
      </c>
      <c r="V130">
        <v>22.5</v>
      </c>
      <c r="W130">
        <v>52.34</v>
      </c>
      <c r="X130">
        <v>69.97</v>
      </c>
    </row>
    <row r="131" spans="1:24" x14ac:dyDescent="0.35">
      <c r="A131" t="s">
        <v>155</v>
      </c>
      <c r="B131" t="s">
        <v>154</v>
      </c>
      <c r="C131" t="s">
        <v>13</v>
      </c>
      <c r="D131" t="s">
        <v>14</v>
      </c>
      <c r="E131">
        <v>24</v>
      </c>
      <c r="F131">
        <v>67.16</v>
      </c>
      <c r="G131">
        <v>73.7</v>
      </c>
      <c r="H131">
        <f t="shared" si="2"/>
        <v>0.91126187245590218</v>
      </c>
      <c r="I131">
        <v>23.5</v>
      </c>
      <c r="J131">
        <v>60.03</v>
      </c>
      <c r="K131">
        <v>72.459999999999994</v>
      </c>
      <c r="O131" t="s">
        <v>155</v>
      </c>
      <c r="P131" t="s">
        <v>154</v>
      </c>
      <c r="Q131" t="s">
        <v>13</v>
      </c>
      <c r="R131" t="s">
        <v>221</v>
      </c>
      <c r="S131">
        <v>24</v>
      </c>
      <c r="T131">
        <v>128.83000000000001</v>
      </c>
      <c r="U131">
        <v>73.7</v>
      </c>
      <c r="V131">
        <v>35</v>
      </c>
      <c r="W131">
        <v>102.76</v>
      </c>
      <c r="X131">
        <v>100.44</v>
      </c>
    </row>
    <row r="132" spans="1:24" x14ac:dyDescent="0.35">
      <c r="A132" t="s">
        <v>156</v>
      </c>
      <c r="B132" t="s">
        <v>154</v>
      </c>
      <c r="C132" t="s">
        <v>13</v>
      </c>
      <c r="D132" t="s">
        <v>14</v>
      </c>
      <c r="E132">
        <v>23</v>
      </c>
      <c r="F132">
        <v>119.38</v>
      </c>
      <c r="G132">
        <v>71.22</v>
      </c>
      <c r="H132">
        <f t="shared" si="2"/>
        <v>1.676214546475709</v>
      </c>
      <c r="I132">
        <v>21</v>
      </c>
      <c r="J132">
        <v>51.37</v>
      </c>
      <c r="K132">
        <v>66.22</v>
      </c>
      <c r="O132" t="s">
        <v>156</v>
      </c>
      <c r="P132" t="s">
        <v>154</v>
      </c>
      <c r="Q132" t="s">
        <v>13</v>
      </c>
      <c r="R132" t="s">
        <v>221</v>
      </c>
      <c r="S132">
        <v>24</v>
      </c>
      <c r="T132">
        <v>142.75</v>
      </c>
      <c r="U132">
        <v>73.7</v>
      </c>
      <c r="V132">
        <v>22.5</v>
      </c>
      <c r="W132">
        <v>49.56</v>
      </c>
      <c r="X132">
        <v>69.97</v>
      </c>
    </row>
    <row r="133" spans="1:24" x14ac:dyDescent="0.35">
      <c r="A133" t="s">
        <v>157</v>
      </c>
      <c r="B133" t="s">
        <v>154</v>
      </c>
      <c r="C133" t="s">
        <v>13</v>
      </c>
      <c r="D133" t="s">
        <v>14</v>
      </c>
      <c r="E133">
        <v>24</v>
      </c>
      <c r="F133">
        <v>96.59</v>
      </c>
      <c r="G133">
        <v>73.7</v>
      </c>
      <c r="H133">
        <f t="shared" si="2"/>
        <v>1.310583446404342</v>
      </c>
      <c r="I133">
        <v>23</v>
      </c>
      <c r="J133">
        <v>63.27</v>
      </c>
      <c r="K133">
        <v>71.22</v>
      </c>
      <c r="O133" t="s">
        <v>157</v>
      </c>
      <c r="P133" t="s">
        <v>154</v>
      </c>
      <c r="Q133" t="s">
        <v>13</v>
      </c>
      <c r="R133" t="s">
        <v>221</v>
      </c>
      <c r="S133">
        <v>24</v>
      </c>
      <c r="T133">
        <v>122.29</v>
      </c>
      <c r="U133">
        <v>73.7</v>
      </c>
      <c r="V133">
        <v>22.5</v>
      </c>
      <c r="W133">
        <v>50.76</v>
      </c>
      <c r="X133">
        <v>69.97</v>
      </c>
    </row>
    <row r="134" spans="1:24" x14ac:dyDescent="0.35">
      <c r="A134" t="s">
        <v>158</v>
      </c>
      <c r="B134" t="s">
        <v>154</v>
      </c>
      <c r="C134" t="s">
        <v>13</v>
      </c>
      <c r="D134" t="s">
        <v>14</v>
      </c>
      <c r="E134">
        <v>23</v>
      </c>
      <c r="F134">
        <v>92.56</v>
      </c>
      <c r="G134">
        <v>71.22</v>
      </c>
      <c r="H134">
        <f t="shared" si="2"/>
        <v>1.2996349340073015</v>
      </c>
      <c r="I134">
        <v>21.5</v>
      </c>
      <c r="J134">
        <v>57.5</v>
      </c>
      <c r="K134">
        <v>67.47</v>
      </c>
      <c r="O134" t="s">
        <v>158</v>
      </c>
      <c r="P134" t="s">
        <v>154</v>
      </c>
      <c r="Q134" t="s">
        <v>13</v>
      </c>
      <c r="R134" t="s">
        <v>221</v>
      </c>
      <c r="S134">
        <v>24</v>
      </c>
      <c r="T134">
        <v>134.63</v>
      </c>
      <c r="U134">
        <v>73.7</v>
      </c>
      <c r="V134">
        <v>23</v>
      </c>
      <c r="W134">
        <v>67.37</v>
      </c>
      <c r="X134">
        <v>71.22</v>
      </c>
    </row>
    <row r="135" spans="1:24" x14ac:dyDescent="0.35">
      <c r="A135" t="s">
        <v>159</v>
      </c>
      <c r="B135" t="s">
        <v>154</v>
      </c>
      <c r="C135" t="s">
        <v>13</v>
      </c>
      <c r="D135" t="s">
        <v>14</v>
      </c>
      <c r="E135">
        <v>23.5</v>
      </c>
      <c r="F135">
        <v>106.66</v>
      </c>
      <c r="G135">
        <v>72.459999999999994</v>
      </c>
      <c r="H135">
        <f t="shared" si="2"/>
        <v>1.4719845431962464</v>
      </c>
      <c r="I135">
        <v>21.5</v>
      </c>
      <c r="J135">
        <v>69.13</v>
      </c>
      <c r="K135">
        <v>67.47</v>
      </c>
      <c r="O135" t="s">
        <v>159</v>
      </c>
      <c r="P135" t="s">
        <v>154</v>
      </c>
      <c r="Q135" t="s">
        <v>13</v>
      </c>
      <c r="R135" t="s">
        <v>221</v>
      </c>
      <c r="S135">
        <v>24</v>
      </c>
      <c r="T135">
        <v>123.4</v>
      </c>
      <c r="U135">
        <v>73.7</v>
      </c>
      <c r="V135">
        <v>22.5</v>
      </c>
      <c r="W135">
        <v>57.72</v>
      </c>
      <c r="X135">
        <v>69.97</v>
      </c>
    </row>
    <row r="136" spans="1:24" x14ac:dyDescent="0.35">
      <c r="A136" s="2" t="s">
        <v>160</v>
      </c>
      <c r="B136" t="s">
        <v>154</v>
      </c>
      <c r="C136" t="s">
        <v>13</v>
      </c>
      <c r="D136" t="s">
        <v>14</v>
      </c>
      <c r="E136">
        <v>23.5</v>
      </c>
      <c r="F136">
        <v>67.59</v>
      </c>
      <c r="G136">
        <v>72.459999999999994</v>
      </c>
      <c r="H136">
        <f t="shared" si="2"/>
        <v>0.9327905051062656</v>
      </c>
      <c r="I136">
        <v>23</v>
      </c>
      <c r="J136">
        <v>56.83</v>
      </c>
      <c r="K136">
        <v>71.22</v>
      </c>
      <c r="O136" s="2" t="s">
        <v>160</v>
      </c>
      <c r="P136" t="s">
        <v>154</v>
      </c>
      <c r="Q136" t="s">
        <v>13</v>
      </c>
      <c r="R136" t="s">
        <v>221</v>
      </c>
      <c r="S136">
        <v>24.5</v>
      </c>
      <c r="T136">
        <v>116.4</v>
      </c>
      <c r="U136">
        <v>74.930000000000007</v>
      </c>
      <c r="V136">
        <v>23.5</v>
      </c>
      <c r="W136">
        <v>71.790000000000006</v>
      </c>
      <c r="X136">
        <v>72.459999999999994</v>
      </c>
    </row>
    <row r="137" spans="1:24" x14ac:dyDescent="0.35">
      <c r="A137" t="s">
        <v>161</v>
      </c>
      <c r="B137" t="s">
        <v>154</v>
      </c>
      <c r="C137" t="s">
        <v>13</v>
      </c>
      <c r="D137" t="s">
        <v>14</v>
      </c>
      <c r="E137">
        <v>23.5</v>
      </c>
      <c r="F137">
        <v>116.65</v>
      </c>
      <c r="G137">
        <v>72.459999999999994</v>
      </c>
      <c r="H137">
        <f t="shared" si="2"/>
        <v>1.6098537123930448</v>
      </c>
      <c r="I137">
        <v>22</v>
      </c>
      <c r="J137">
        <v>61.76</v>
      </c>
      <c r="K137">
        <v>68.72</v>
      </c>
      <c r="O137" t="s">
        <v>161</v>
      </c>
      <c r="P137" t="s">
        <v>154</v>
      </c>
      <c r="Q137" t="s">
        <v>13</v>
      </c>
      <c r="R137" t="s">
        <v>221</v>
      </c>
      <c r="S137">
        <v>24</v>
      </c>
      <c r="T137">
        <v>116.59</v>
      </c>
      <c r="U137">
        <v>73.7</v>
      </c>
      <c r="V137">
        <v>22.5</v>
      </c>
      <c r="W137">
        <v>42.48</v>
      </c>
      <c r="X137">
        <v>69.97</v>
      </c>
    </row>
    <row r="138" spans="1:24" x14ac:dyDescent="0.35">
      <c r="A138" t="s">
        <v>162</v>
      </c>
      <c r="B138" t="s">
        <v>154</v>
      </c>
      <c r="C138" t="s">
        <v>13</v>
      </c>
      <c r="D138" t="s">
        <v>14</v>
      </c>
      <c r="E138">
        <v>24</v>
      </c>
      <c r="F138">
        <v>94.36</v>
      </c>
      <c r="G138">
        <v>73.7</v>
      </c>
      <c r="H138">
        <f t="shared" si="2"/>
        <v>1.2803256445047488</v>
      </c>
      <c r="I138">
        <v>21.5</v>
      </c>
      <c r="J138">
        <v>53.91</v>
      </c>
      <c r="K138">
        <v>67.47</v>
      </c>
      <c r="O138" t="s">
        <v>162</v>
      </c>
      <c r="P138" t="s">
        <v>154</v>
      </c>
      <c r="Q138" t="s">
        <v>13</v>
      </c>
      <c r="R138" t="s">
        <v>221</v>
      </c>
      <c r="S138">
        <v>24</v>
      </c>
      <c r="T138">
        <v>116.67</v>
      </c>
      <c r="U138">
        <v>73.7</v>
      </c>
      <c r="V138">
        <v>23</v>
      </c>
      <c r="W138">
        <v>67.319999999999993</v>
      </c>
      <c r="X138">
        <v>71.22</v>
      </c>
    </row>
    <row r="139" spans="1:24" x14ac:dyDescent="0.35">
      <c r="A139" s="2" t="s">
        <v>163</v>
      </c>
      <c r="B139" t="s">
        <v>154</v>
      </c>
      <c r="C139" t="s">
        <v>13</v>
      </c>
      <c r="D139" t="s">
        <v>14</v>
      </c>
      <c r="E139">
        <v>0</v>
      </c>
      <c r="F139">
        <v>0</v>
      </c>
      <c r="G139">
        <v>0</v>
      </c>
      <c r="H139" t="e">
        <f t="shared" si="2"/>
        <v>#DIV/0!</v>
      </c>
      <c r="I139">
        <v>0</v>
      </c>
      <c r="J139">
        <v>0</v>
      </c>
      <c r="K139">
        <v>0</v>
      </c>
      <c r="O139" s="2" t="s">
        <v>163</v>
      </c>
      <c r="P139" t="s">
        <v>154</v>
      </c>
      <c r="Q139" t="s">
        <v>13</v>
      </c>
      <c r="R139" t="s">
        <v>221</v>
      </c>
      <c r="S139">
        <v>24.5</v>
      </c>
      <c r="T139">
        <v>48.7</v>
      </c>
      <c r="U139">
        <v>74.930000000000007</v>
      </c>
      <c r="V139">
        <v>24</v>
      </c>
      <c r="W139">
        <v>45.54</v>
      </c>
      <c r="X139">
        <v>73.7</v>
      </c>
    </row>
    <row r="140" spans="1:24" x14ac:dyDescent="0.35">
      <c r="A140" s="2" t="s">
        <v>164</v>
      </c>
      <c r="B140" t="s">
        <v>154</v>
      </c>
      <c r="C140" t="s">
        <v>13</v>
      </c>
      <c r="D140" t="s">
        <v>14</v>
      </c>
      <c r="E140">
        <v>19</v>
      </c>
      <c r="F140">
        <v>34.83</v>
      </c>
      <c r="G140">
        <v>61.18</v>
      </c>
      <c r="H140">
        <f t="shared" si="2"/>
        <v>0.56930369401765279</v>
      </c>
      <c r="I140">
        <v>18.5</v>
      </c>
      <c r="J140">
        <v>27.39</v>
      </c>
      <c r="K140">
        <v>59.91</v>
      </c>
      <c r="O140" s="2" t="s">
        <v>164</v>
      </c>
      <c r="P140" t="s">
        <v>154</v>
      </c>
      <c r="Q140" t="s">
        <v>13</v>
      </c>
      <c r="R140" t="s">
        <v>221</v>
      </c>
      <c r="S140">
        <v>24</v>
      </c>
      <c r="T140">
        <v>138.11000000000001</v>
      </c>
      <c r="U140">
        <v>73.7</v>
      </c>
      <c r="V140">
        <v>22.5</v>
      </c>
      <c r="W140">
        <v>53.98</v>
      </c>
      <c r="X140">
        <v>69.97</v>
      </c>
    </row>
    <row r="141" spans="1:24" x14ac:dyDescent="0.35">
      <c r="A141" t="s">
        <v>165</v>
      </c>
      <c r="B141" t="s">
        <v>154</v>
      </c>
      <c r="C141" t="s">
        <v>13</v>
      </c>
      <c r="D141" t="s">
        <v>14</v>
      </c>
      <c r="E141">
        <v>23.5</v>
      </c>
      <c r="F141">
        <v>79.25</v>
      </c>
      <c r="G141">
        <v>72.459999999999994</v>
      </c>
      <c r="H141">
        <f t="shared" si="2"/>
        <v>1.0937068727573835</v>
      </c>
      <c r="I141">
        <v>23</v>
      </c>
      <c r="J141">
        <v>62</v>
      </c>
      <c r="K141">
        <v>71.22</v>
      </c>
      <c r="O141" t="s">
        <v>165</v>
      </c>
      <c r="P141" t="s">
        <v>154</v>
      </c>
      <c r="Q141" t="s">
        <v>13</v>
      </c>
      <c r="R141" t="s">
        <v>221</v>
      </c>
      <c r="S141">
        <v>24</v>
      </c>
      <c r="T141">
        <v>98.74</v>
      </c>
      <c r="U141">
        <v>73.7</v>
      </c>
      <c r="V141">
        <v>23.5</v>
      </c>
      <c r="W141">
        <v>64.12</v>
      </c>
      <c r="X141">
        <v>72.459999999999994</v>
      </c>
    </row>
    <row r="142" spans="1:24" x14ac:dyDescent="0.35">
      <c r="A142" s="2" t="s">
        <v>166</v>
      </c>
      <c r="B142" t="s">
        <v>154</v>
      </c>
      <c r="C142" t="s">
        <v>13</v>
      </c>
      <c r="D142" t="s">
        <v>14</v>
      </c>
      <c r="E142">
        <v>19.5</v>
      </c>
      <c r="F142">
        <v>32.46</v>
      </c>
      <c r="G142">
        <v>62.44</v>
      </c>
      <c r="H142">
        <f t="shared" si="2"/>
        <v>0.51985906470211407</v>
      </c>
      <c r="I142">
        <v>19</v>
      </c>
      <c r="J142">
        <v>25.01</v>
      </c>
      <c r="K142">
        <v>61.18</v>
      </c>
      <c r="O142" s="2" t="s">
        <v>166</v>
      </c>
      <c r="P142" t="s">
        <v>154</v>
      </c>
      <c r="Q142" t="s">
        <v>13</v>
      </c>
      <c r="R142" t="s">
        <v>221</v>
      </c>
      <c r="S142">
        <v>24</v>
      </c>
      <c r="T142">
        <v>108.12</v>
      </c>
      <c r="U142">
        <v>73.7</v>
      </c>
      <c r="V142">
        <v>23</v>
      </c>
      <c r="W142">
        <v>70.680000000000007</v>
      </c>
      <c r="X142">
        <v>71.22</v>
      </c>
    </row>
    <row r="143" spans="1:24" x14ac:dyDescent="0.35">
      <c r="A143" t="s">
        <v>167</v>
      </c>
      <c r="B143" t="s">
        <v>154</v>
      </c>
      <c r="C143" t="s">
        <v>13</v>
      </c>
      <c r="D143" t="s">
        <v>14</v>
      </c>
      <c r="E143">
        <v>24</v>
      </c>
      <c r="F143">
        <v>132.41</v>
      </c>
      <c r="G143">
        <v>73.7</v>
      </c>
      <c r="H143">
        <f t="shared" si="2"/>
        <v>1.7966078697421979</v>
      </c>
      <c r="I143">
        <v>22</v>
      </c>
      <c r="J143">
        <v>47.07</v>
      </c>
      <c r="K143">
        <v>68.72</v>
      </c>
      <c r="O143" t="s">
        <v>167</v>
      </c>
      <c r="P143" t="s">
        <v>154</v>
      </c>
      <c r="Q143" t="s">
        <v>13</v>
      </c>
      <c r="R143" t="s">
        <v>221</v>
      </c>
      <c r="S143">
        <v>24</v>
      </c>
      <c r="T143">
        <v>104.4</v>
      </c>
      <c r="U143">
        <v>73.7</v>
      </c>
      <c r="V143">
        <v>23</v>
      </c>
      <c r="W143">
        <v>66.37</v>
      </c>
      <c r="X143">
        <v>71.22</v>
      </c>
    </row>
    <row r="144" spans="1:24" x14ac:dyDescent="0.35">
      <c r="A144" s="2" t="s">
        <v>168</v>
      </c>
      <c r="B144" t="s">
        <v>154</v>
      </c>
      <c r="C144" t="s">
        <v>13</v>
      </c>
      <c r="D144" t="s">
        <v>14</v>
      </c>
      <c r="E144">
        <v>21.5</v>
      </c>
      <c r="F144">
        <v>70.510000000000005</v>
      </c>
      <c r="G144">
        <v>67.47</v>
      </c>
      <c r="H144">
        <f t="shared" si="2"/>
        <v>1.045057062398103</v>
      </c>
      <c r="I144">
        <v>20.5</v>
      </c>
      <c r="J144">
        <v>54.06</v>
      </c>
      <c r="K144">
        <v>64.97</v>
      </c>
      <c r="O144" s="2" t="s">
        <v>168</v>
      </c>
      <c r="P144" t="s">
        <v>154</v>
      </c>
      <c r="Q144" t="s">
        <v>13</v>
      </c>
      <c r="R144" t="s">
        <v>221</v>
      </c>
      <c r="S144">
        <v>24</v>
      </c>
      <c r="T144">
        <v>145.80000000000001</v>
      </c>
      <c r="U144">
        <v>73.7</v>
      </c>
      <c r="V144">
        <v>35</v>
      </c>
      <c r="W144">
        <v>100.56</v>
      </c>
      <c r="X144">
        <v>100.44</v>
      </c>
    </row>
    <row r="145" spans="1:24" x14ac:dyDescent="0.35">
      <c r="A145" s="2" t="s">
        <v>169</v>
      </c>
      <c r="B145" t="s">
        <v>154</v>
      </c>
      <c r="C145" t="s">
        <v>13</v>
      </c>
      <c r="D145" t="s">
        <v>14</v>
      </c>
      <c r="E145">
        <v>20.5</v>
      </c>
      <c r="F145">
        <v>47.54</v>
      </c>
      <c r="G145">
        <v>64.97</v>
      </c>
      <c r="H145">
        <f t="shared" si="2"/>
        <v>0.7317223333846391</v>
      </c>
      <c r="I145">
        <v>20</v>
      </c>
      <c r="J145">
        <v>45.33</v>
      </c>
      <c r="K145">
        <v>63.71</v>
      </c>
      <c r="O145" s="2" t="s">
        <v>169</v>
      </c>
      <c r="P145" t="s">
        <v>154</v>
      </c>
      <c r="Q145" t="s">
        <v>13</v>
      </c>
      <c r="R145" t="s">
        <v>221</v>
      </c>
      <c r="S145">
        <v>24</v>
      </c>
      <c r="T145">
        <v>79.95</v>
      </c>
      <c r="U145">
        <v>73.7</v>
      </c>
      <c r="V145">
        <v>23.5</v>
      </c>
      <c r="W145">
        <v>60.67</v>
      </c>
      <c r="X145">
        <v>72.459999999999994</v>
      </c>
    </row>
    <row r="146" spans="1:24" x14ac:dyDescent="0.35">
      <c r="A146" s="2" t="s">
        <v>170</v>
      </c>
      <c r="B146" t="s">
        <v>171</v>
      </c>
      <c r="C146" t="s">
        <v>32</v>
      </c>
      <c r="D146" t="s">
        <v>14</v>
      </c>
      <c r="E146">
        <v>0</v>
      </c>
      <c r="F146">
        <v>0</v>
      </c>
      <c r="G146">
        <v>0</v>
      </c>
      <c r="H146" t="e">
        <f t="shared" si="2"/>
        <v>#DIV/0!</v>
      </c>
      <c r="I146">
        <v>0</v>
      </c>
      <c r="J146">
        <v>0</v>
      </c>
      <c r="K146">
        <v>0</v>
      </c>
      <c r="O146" s="2" t="s">
        <v>170</v>
      </c>
      <c r="P146" t="s">
        <v>171</v>
      </c>
      <c r="Q146" t="s">
        <v>32</v>
      </c>
      <c r="R146" t="s">
        <v>221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</row>
    <row r="147" spans="1:24" x14ac:dyDescent="0.35">
      <c r="A147" t="s">
        <v>172</v>
      </c>
      <c r="B147" t="s">
        <v>171</v>
      </c>
      <c r="C147" t="s">
        <v>32</v>
      </c>
      <c r="D147" t="s">
        <v>14</v>
      </c>
      <c r="E147">
        <v>24</v>
      </c>
      <c r="F147">
        <v>121.26</v>
      </c>
      <c r="G147">
        <v>73.7</v>
      </c>
      <c r="H147">
        <f t="shared" si="2"/>
        <v>1.6453188602442335</v>
      </c>
      <c r="I147">
        <v>22</v>
      </c>
      <c r="J147">
        <v>63.46</v>
      </c>
      <c r="K147">
        <v>68.72</v>
      </c>
      <c r="O147" t="s">
        <v>172</v>
      </c>
      <c r="P147" t="s">
        <v>171</v>
      </c>
      <c r="Q147" t="s">
        <v>32</v>
      </c>
      <c r="R147" t="s">
        <v>221</v>
      </c>
      <c r="S147">
        <v>24</v>
      </c>
      <c r="T147">
        <v>144.9</v>
      </c>
      <c r="U147">
        <v>73.7</v>
      </c>
      <c r="V147">
        <v>22.5</v>
      </c>
      <c r="W147">
        <v>66.319999999999993</v>
      </c>
      <c r="X147">
        <v>69.97</v>
      </c>
    </row>
    <row r="148" spans="1:24" x14ac:dyDescent="0.35">
      <c r="A148" t="s">
        <v>173</v>
      </c>
      <c r="B148" t="s">
        <v>171</v>
      </c>
      <c r="C148" t="s">
        <v>32</v>
      </c>
      <c r="D148" t="s">
        <v>14</v>
      </c>
      <c r="E148">
        <v>24</v>
      </c>
      <c r="F148">
        <v>58.73</v>
      </c>
      <c r="G148">
        <v>73.7</v>
      </c>
      <c r="H148">
        <f t="shared" si="2"/>
        <v>0.79687924016282219</v>
      </c>
      <c r="I148">
        <v>23.5</v>
      </c>
      <c r="J148">
        <v>51.49</v>
      </c>
      <c r="K148">
        <v>72.459999999999994</v>
      </c>
      <c r="O148" t="s">
        <v>173</v>
      </c>
      <c r="P148" t="s">
        <v>171</v>
      </c>
      <c r="Q148" t="s">
        <v>32</v>
      </c>
      <c r="R148" t="s">
        <v>221</v>
      </c>
      <c r="S148">
        <v>23.5</v>
      </c>
      <c r="T148">
        <v>105.23</v>
      </c>
      <c r="U148">
        <v>72.459999999999994</v>
      </c>
      <c r="V148">
        <v>26</v>
      </c>
      <c r="W148">
        <v>78.87</v>
      </c>
      <c r="X148">
        <v>78.63</v>
      </c>
    </row>
    <row r="149" spans="1:24" x14ac:dyDescent="0.35">
      <c r="A149" s="2" t="s">
        <v>174</v>
      </c>
      <c r="B149" t="s">
        <v>171</v>
      </c>
      <c r="C149" t="s">
        <v>32</v>
      </c>
      <c r="D149" t="s">
        <v>14</v>
      </c>
      <c r="E149">
        <v>24.5</v>
      </c>
      <c r="F149">
        <v>91.07</v>
      </c>
      <c r="G149">
        <v>74.930000000000007</v>
      </c>
      <c r="H149">
        <f t="shared" si="2"/>
        <v>1.2154010409715732</v>
      </c>
      <c r="I149">
        <v>24</v>
      </c>
      <c r="J149">
        <v>58.85</v>
      </c>
      <c r="K149">
        <v>73.7</v>
      </c>
      <c r="O149" s="2" t="s">
        <v>174</v>
      </c>
      <c r="P149" t="s">
        <v>171</v>
      </c>
      <c r="Q149" t="s">
        <v>32</v>
      </c>
      <c r="R149" t="s">
        <v>221</v>
      </c>
      <c r="S149">
        <v>24</v>
      </c>
      <c r="T149">
        <v>124.58</v>
      </c>
      <c r="U149">
        <v>73.7</v>
      </c>
      <c r="V149">
        <v>22.5</v>
      </c>
      <c r="W149">
        <v>63.01</v>
      </c>
      <c r="X149">
        <v>69.97</v>
      </c>
    </row>
    <row r="150" spans="1:24" x14ac:dyDescent="0.35">
      <c r="A150" t="s">
        <v>175</v>
      </c>
      <c r="B150" t="s">
        <v>171</v>
      </c>
      <c r="C150" t="s">
        <v>32</v>
      </c>
      <c r="D150" t="s">
        <v>14</v>
      </c>
      <c r="E150">
        <v>25.5</v>
      </c>
      <c r="F150">
        <v>65.86</v>
      </c>
      <c r="G150">
        <v>77.400000000000006</v>
      </c>
      <c r="H150">
        <f t="shared" si="2"/>
        <v>0.85090439276485785</v>
      </c>
      <c r="I150">
        <v>25</v>
      </c>
      <c r="J150">
        <v>54.11</v>
      </c>
      <c r="K150">
        <v>76.17</v>
      </c>
      <c r="O150" t="s">
        <v>175</v>
      </c>
      <c r="P150" t="s">
        <v>171</v>
      </c>
      <c r="Q150" t="s">
        <v>32</v>
      </c>
      <c r="R150" t="s">
        <v>221</v>
      </c>
      <c r="S150">
        <v>24</v>
      </c>
      <c r="T150">
        <v>111.63</v>
      </c>
      <c r="U150">
        <v>73.7</v>
      </c>
      <c r="V150">
        <v>23</v>
      </c>
      <c r="W150">
        <v>65.59</v>
      </c>
      <c r="X150">
        <v>71.22</v>
      </c>
    </row>
    <row r="151" spans="1:24" x14ac:dyDescent="0.35">
      <c r="A151" t="s">
        <v>176</v>
      </c>
      <c r="B151" t="s">
        <v>171</v>
      </c>
      <c r="C151" t="s">
        <v>32</v>
      </c>
      <c r="D151" t="s">
        <v>14</v>
      </c>
      <c r="E151">
        <v>23.5</v>
      </c>
      <c r="F151">
        <v>108.67</v>
      </c>
      <c r="G151">
        <v>72.459999999999994</v>
      </c>
      <c r="H151">
        <f t="shared" si="2"/>
        <v>1.4997239856472537</v>
      </c>
      <c r="I151">
        <v>16</v>
      </c>
      <c r="J151">
        <v>55.59</v>
      </c>
      <c r="K151">
        <v>53.5</v>
      </c>
      <c r="O151" t="s">
        <v>176</v>
      </c>
      <c r="P151" t="s">
        <v>171</v>
      </c>
      <c r="Q151" t="s">
        <v>32</v>
      </c>
      <c r="R151" t="s">
        <v>221</v>
      </c>
      <c r="S151">
        <v>24</v>
      </c>
      <c r="T151">
        <v>127.66</v>
      </c>
      <c r="U151">
        <v>73.7</v>
      </c>
      <c r="V151">
        <v>22.5</v>
      </c>
      <c r="W151">
        <v>60.45</v>
      </c>
      <c r="X151">
        <v>69.97</v>
      </c>
    </row>
    <row r="152" spans="1:24" x14ac:dyDescent="0.35">
      <c r="A152" t="s">
        <v>177</v>
      </c>
      <c r="B152" t="s">
        <v>171</v>
      </c>
      <c r="C152" t="s">
        <v>32</v>
      </c>
      <c r="D152" t="s">
        <v>14</v>
      </c>
      <c r="E152">
        <v>24</v>
      </c>
      <c r="F152">
        <v>140.66</v>
      </c>
      <c r="G152">
        <v>73.7</v>
      </c>
      <c r="H152">
        <f t="shared" si="2"/>
        <v>1.9085481682496606</v>
      </c>
      <c r="I152">
        <v>22.5</v>
      </c>
      <c r="J152">
        <v>65.16</v>
      </c>
      <c r="K152">
        <v>69.97</v>
      </c>
      <c r="O152" t="s">
        <v>177</v>
      </c>
      <c r="P152" t="s">
        <v>171</v>
      </c>
      <c r="Q152" t="s">
        <v>32</v>
      </c>
      <c r="R152" t="s">
        <v>221</v>
      </c>
      <c r="S152">
        <v>24</v>
      </c>
      <c r="T152">
        <v>96</v>
      </c>
      <c r="U152">
        <v>73.7</v>
      </c>
      <c r="V152">
        <v>23.5</v>
      </c>
      <c r="W152">
        <v>58.22</v>
      </c>
      <c r="X152">
        <v>72.459999999999994</v>
      </c>
    </row>
    <row r="153" spans="1:24" x14ac:dyDescent="0.35">
      <c r="A153" s="2" t="s">
        <v>178</v>
      </c>
      <c r="B153" t="s">
        <v>171</v>
      </c>
      <c r="C153" t="s">
        <v>32</v>
      </c>
      <c r="D153" t="s">
        <v>14</v>
      </c>
      <c r="E153">
        <v>0</v>
      </c>
      <c r="F153">
        <v>0</v>
      </c>
      <c r="G153">
        <v>0</v>
      </c>
      <c r="H153" t="e">
        <f t="shared" si="2"/>
        <v>#DIV/0!</v>
      </c>
      <c r="I153">
        <v>0</v>
      </c>
      <c r="J153">
        <v>0</v>
      </c>
      <c r="K153">
        <v>0</v>
      </c>
      <c r="O153" s="2" t="s">
        <v>178</v>
      </c>
      <c r="P153" t="s">
        <v>171</v>
      </c>
      <c r="Q153" t="s">
        <v>32</v>
      </c>
      <c r="R153" t="s">
        <v>221</v>
      </c>
      <c r="S153">
        <v>25</v>
      </c>
      <c r="T153">
        <v>97.17</v>
      </c>
      <c r="U153">
        <v>76.17</v>
      </c>
      <c r="V153">
        <v>23</v>
      </c>
      <c r="W153">
        <v>61.2</v>
      </c>
      <c r="X153">
        <v>71.22</v>
      </c>
    </row>
    <row r="154" spans="1:24" x14ac:dyDescent="0.35">
      <c r="A154" s="2" t="s">
        <v>179</v>
      </c>
      <c r="B154" t="s">
        <v>171</v>
      </c>
      <c r="C154" t="s">
        <v>32</v>
      </c>
      <c r="D154" t="s">
        <v>14</v>
      </c>
      <c r="E154">
        <v>0</v>
      </c>
      <c r="F154">
        <v>0</v>
      </c>
      <c r="G154">
        <v>0</v>
      </c>
      <c r="H154" t="e">
        <f t="shared" si="2"/>
        <v>#DIV/0!</v>
      </c>
      <c r="I154">
        <v>0</v>
      </c>
      <c r="J154">
        <v>0</v>
      </c>
      <c r="K154">
        <v>0</v>
      </c>
      <c r="O154" s="2" t="s">
        <v>179</v>
      </c>
      <c r="P154" t="s">
        <v>171</v>
      </c>
      <c r="Q154" t="s">
        <v>32</v>
      </c>
      <c r="R154" t="s">
        <v>221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</row>
    <row r="155" spans="1:24" x14ac:dyDescent="0.35">
      <c r="A155" s="2" t="s">
        <v>180</v>
      </c>
      <c r="B155" t="s">
        <v>171</v>
      </c>
      <c r="C155" t="s">
        <v>32</v>
      </c>
      <c r="D155" t="s">
        <v>14</v>
      </c>
      <c r="E155">
        <v>17</v>
      </c>
      <c r="F155">
        <v>45.05</v>
      </c>
      <c r="G155">
        <v>56.08</v>
      </c>
      <c r="H155">
        <f t="shared" si="2"/>
        <v>0.80331669044222531</v>
      </c>
      <c r="I155">
        <v>16.5</v>
      </c>
      <c r="J155">
        <v>33.64</v>
      </c>
      <c r="K155">
        <v>54.79</v>
      </c>
      <c r="O155" s="2" t="s">
        <v>180</v>
      </c>
      <c r="P155" t="s">
        <v>171</v>
      </c>
      <c r="Q155" t="s">
        <v>32</v>
      </c>
      <c r="R155" t="s">
        <v>221</v>
      </c>
      <c r="S155">
        <v>24.5</v>
      </c>
      <c r="T155">
        <v>97.97</v>
      </c>
      <c r="U155">
        <v>74.930000000000007</v>
      </c>
      <c r="V155">
        <v>23.5</v>
      </c>
      <c r="W155">
        <v>68.64</v>
      </c>
      <c r="X155">
        <v>72.459999999999994</v>
      </c>
    </row>
    <row r="156" spans="1:24" x14ac:dyDescent="0.35">
      <c r="A156" t="s">
        <v>181</v>
      </c>
      <c r="B156" t="s">
        <v>171</v>
      </c>
      <c r="C156" t="s">
        <v>32</v>
      </c>
      <c r="D156" t="s">
        <v>14</v>
      </c>
      <c r="E156">
        <v>24</v>
      </c>
      <c r="F156">
        <v>87.64</v>
      </c>
      <c r="G156">
        <v>73.7</v>
      </c>
      <c r="H156">
        <f t="shared" si="2"/>
        <v>1.1891451831750339</v>
      </c>
      <c r="I156">
        <v>23</v>
      </c>
      <c r="J156">
        <v>51.15</v>
      </c>
      <c r="K156">
        <v>71.22</v>
      </c>
      <c r="O156" t="s">
        <v>181</v>
      </c>
      <c r="P156" t="s">
        <v>171</v>
      </c>
      <c r="Q156" t="s">
        <v>32</v>
      </c>
      <c r="R156" t="s">
        <v>221</v>
      </c>
      <c r="S156">
        <v>24</v>
      </c>
      <c r="T156">
        <v>142.49</v>
      </c>
      <c r="U156">
        <v>73.7</v>
      </c>
      <c r="V156">
        <v>22.5</v>
      </c>
      <c r="W156">
        <v>64.930000000000007</v>
      </c>
      <c r="X156">
        <v>69.97</v>
      </c>
    </row>
    <row r="157" spans="1:24" x14ac:dyDescent="0.35">
      <c r="A157" t="s">
        <v>182</v>
      </c>
      <c r="B157" t="s">
        <v>171</v>
      </c>
      <c r="C157" t="s">
        <v>32</v>
      </c>
      <c r="D157" t="s">
        <v>14</v>
      </c>
      <c r="E157">
        <v>24.5</v>
      </c>
      <c r="F157">
        <v>126.92</v>
      </c>
      <c r="G157">
        <v>74.930000000000007</v>
      </c>
      <c r="H157">
        <f t="shared" si="2"/>
        <v>1.6938475910850126</v>
      </c>
      <c r="I157">
        <v>23.5</v>
      </c>
      <c r="J157">
        <v>70.23</v>
      </c>
      <c r="K157">
        <v>72.459999999999994</v>
      </c>
      <c r="O157" t="s">
        <v>182</v>
      </c>
      <c r="P157" t="s">
        <v>171</v>
      </c>
      <c r="Q157" t="s">
        <v>32</v>
      </c>
      <c r="R157" t="s">
        <v>221</v>
      </c>
      <c r="S157">
        <v>24</v>
      </c>
      <c r="T157">
        <v>130.80000000000001</v>
      </c>
      <c r="U157">
        <v>73.7</v>
      </c>
      <c r="V157">
        <v>22.5</v>
      </c>
      <c r="W157">
        <v>57.49</v>
      </c>
      <c r="X157">
        <v>69.97</v>
      </c>
    </row>
    <row r="158" spans="1:24" x14ac:dyDescent="0.35">
      <c r="A158" s="2" t="s">
        <v>183</v>
      </c>
      <c r="B158" t="s">
        <v>171</v>
      </c>
      <c r="C158" t="s">
        <v>32</v>
      </c>
      <c r="D158" t="s">
        <v>14</v>
      </c>
      <c r="E158">
        <v>15.5</v>
      </c>
      <c r="F158">
        <v>31.54</v>
      </c>
      <c r="G158">
        <v>52.21</v>
      </c>
      <c r="H158">
        <f t="shared" si="2"/>
        <v>0.60409883164144795</v>
      </c>
      <c r="I158">
        <v>15</v>
      </c>
      <c r="J158">
        <v>11.16</v>
      </c>
      <c r="K158">
        <v>50.91</v>
      </c>
      <c r="O158" s="2" t="s">
        <v>183</v>
      </c>
      <c r="P158" t="s">
        <v>171</v>
      </c>
      <c r="Q158" t="s">
        <v>32</v>
      </c>
      <c r="R158" t="s">
        <v>221</v>
      </c>
      <c r="S158">
        <v>24</v>
      </c>
      <c r="T158">
        <v>134.84</v>
      </c>
      <c r="U158">
        <v>73.7</v>
      </c>
      <c r="V158">
        <v>22</v>
      </c>
      <c r="W158">
        <v>59.22</v>
      </c>
      <c r="X158">
        <v>68.72</v>
      </c>
    </row>
    <row r="159" spans="1:24" x14ac:dyDescent="0.35">
      <c r="A159" s="2" t="s">
        <v>184</v>
      </c>
      <c r="B159" t="s">
        <v>171</v>
      </c>
      <c r="C159" t="s">
        <v>32</v>
      </c>
      <c r="D159" t="s">
        <v>14</v>
      </c>
      <c r="E159">
        <v>0</v>
      </c>
      <c r="F159">
        <v>0</v>
      </c>
      <c r="G159">
        <v>0</v>
      </c>
      <c r="H159" t="e">
        <f t="shared" si="2"/>
        <v>#DIV/0!</v>
      </c>
      <c r="I159">
        <v>0</v>
      </c>
      <c r="J159">
        <v>0</v>
      </c>
      <c r="K159">
        <v>0</v>
      </c>
      <c r="O159" s="2" t="s">
        <v>184</v>
      </c>
      <c r="P159" t="s">
        <v>171</v>
      </c>
      <c r="Q159" t="s">
        <v>32</v>
      </c>
      <c r="R159" t="s">
        <v>221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</row>
    <row r="160" spans="1:24" x14ac:dyDescent="0.35">
      <c r="A160" t="s">
        <v>185</v>
      </c>
      <c r="B160" t="s">
        <v>171</v>
      </c>
      <c r="C160" t="s">
        <v>32</v>
      </c>
      <c r="D160" t="s">
        <v>14</v>
      </c>
      <c r="E160">
        <v>23</v>
      </c>
      <c r="F160">
        <v>68.66</v>
      </c>
      <c r="G160">
        <v>71.22</v>
      </c>
      <c r="H160">
        <f t="shared" si="2"/>
        <v>0.96405504071889914</v>
      </c>
      <c r="I160">
        <v>22.5</v>
      </c>
      <c r="J160">
        <v>61.38</v>
      </c>
      <c r="K160">
        <v>69.97</v>
      </c>
      <c r="O160" t="s">
        <v>185</v>
      </c>
      <c r="P160" t="s">
        <v>171</v>
      </c>
      <c r="Q160" t="s">
        <v>32</v>
      </c>
      <c r="R160" t="s">
        <v>221</v>
      </c>
      <c r="S160">
        <v>24</v>
      </c>
      <c r="T160">
        <v>90.46</v>
      </c>
      <c r="U160">
        <v>73.7</v>
      </c>
      <c r="V160">
        <v>23</v>
      </c>
      <c r="W160">
        <v>63.76</v>
      </c>
      <c r="X160">
        <v>71.22</v>
      </c>
    </row>
    <row r="161" spans="1:24" x14ac:dyDescent="0.35">
      <c r="A161" s="2" t="s">
        <v>186</v>
      </c>
      <c r="B161" t="s">
        <v>171</v>
      </c>
      <c r="C161" t="s">
        <v>32</v>
      </c>
      <c r="D161" t="s">
        <v>14</v>
      </c>
      <c r="E161">
        <v>24</v>
      </c>
      <c r="F161">
        <v>99.35</v>
      </c>
      <c r="G161">
        <v>73.7</v>
      </c>
      <c r="H161">
        <f t="shared" si="2"/>
        <v>1.3480325644504747</v>
      </c>
      <c r="I161">
        <v>23</v>
      </c>
      <c r="J161">
        <v>66.94</v>
      </c>
      <c r="K161">
        <v>71.22</v>
      </c>
      <c r="O161" s="2" t="s">
        <v>186</v>
      </c>
      <c r="P161" t="s">
        <v>171</v>
      </c>
      <c r="Q161" t="s">
        <v>32</v>
      </c>
      <c r="R161" t="s">
        <v>221</v>
      </c>
      <c r="S161">
        <v>24</v>
      </c>
      <c r="T161">
        <v>136.09</v>
      </c>
      <c r="U161">
        <v>73.7</v>
      </c>
      <c r="V161">
        <v>22</v>
      </c>
      <c r="W161">
        <v>51.42</v>
      </c>
      <c r="X161">
        <v>68.72</v>
      </c>
    </row>
    <row r="162" spans="1:24" x14ac:dyDescent="0.35">
      <c r="A162" s="2" t="s">
        <v>187</v>
      </c>
      <c r="B162" t="s">
        <v>188</v>
      </c>
      <c r="C162" t="s">
        <v>13</v>
      </c>
      <c r="D162" t="s">
        <v>14</v>
      </c>
      <c r="E162">
        <v>0</v>
      </c>
      <c r="F162">
        <v>0</v>
      </c>
      <c r="G162">
        <v>0</v>
      </c>
      <c r="H162" t="e">
        <f t="shared" si="2"/>
        <v>#DIV/0!</v>
      </c>
      <c r="I162">
        <v>0</v>
      </c>
      <c r="J162">
        <v>0</v>
      </c>
      <c r="K162">
        <v>0</v>
      </c>
      <c r="O162" s="2" t="s">
        <v>187</v>
      </c>
      <c r="P162" t="s">
        <v>188</v>
      </c>
      <c r="Q162" t="s">
        <v>13</v>
      </c>
      <c r="R162" t="s">
        <v>221</v>
      </c>
      <c r="S162">
        <v>15</v>
      </c>
      <c r="T162">
        <v>29.12</v>
      </c>
      <c r="U162">
        <v>50.91</v>
      </c>
      <c r="V162">
        <v>15</v>
      </c>
      <c r="W162">
        <v>29.12</v>
      </c>
      <c r="X162">
        <v>50.91</v>
      </c>
    </row>
    <row r="163" spans="1:24" x14ac:dyDescent="0.35">
      <c r="A163" s="2" t="s">
        <v>189</v>
      </c>
      <c r="B163" t="s">
        <v>188</v>
      </c>
      <c r="C163" t="s">
        <v>13</v>
      </c>
      <c r="D163" t="s">
        <v>14</v>
      </c>
      <c r="E163">
        <v>22.5</v>
      </c>
      <c r="F163">
        <v>52.39</v>
      </c>
      <c r="G163">
        <v>69.97</v>
      </c>
      <c r="H163">
        <f t="shared" si="2"/>
        <v>0.74874946405602405</v>
      </c>
      <c r="I163">
        <v>22</v>
      </c>
      <c r="J163">
        <v>45.06</v>
      </c>
      <c r="K163">
        <v>68.72</v>
      </c>
      <c r="O163" s="2" t="s">
        <v>189</v>
      </c>
      <c r="P163" t="s">
        <v>188</v>
      </c>
      <c r="Q163" t="s">
        <v>13</v>
      </c>
      <c r="R163" t="s">
        <v>221</v>
      </c>
      <c r="S163">
        <v>24</v>
      </c>
      <c r="T163">
        <v>100.99</v>
      </c>
      <c r="U163">
        <v>73.7</v>
      </c>
      <c r="V163">
        <v>23</v>
      </c>
      <c r="W163">
        <v>64.42</v>
      </c>
      <c r="X163">
        <v>71.22</v>
      </c>
    </row>
    <row r="164" spans="1:24" x14ac:dyDescent="0.35">
      <c r="A164" t="s">
        <v>190</v>
      </c>
      <c r="B164" t="s">
        <v>188</v>
      </c>
      <c r="C164" t="s">
        <v>13</v>
      </c>
      <c r="D164" t="s">
        <v>14</v>
      </c>
      <c r="E164">
        <v>24</v>
      </c>
      <c r="F164">
        <v>89.64</v>
      </c>
      <c r="G164">
        <v>73.7</v>
      </c>
      <c r="H164">
        <f t="shared" si="2"/>
        <v>1.216282225237449</v>
      </c>
      <c r="I164">
        <v>22.5</v>
      </c>
      <c r="J164">
        <v>44.98</v>
      </c>
      <c r="K164">
        <v>69.97</v>
      </c>
      <c r="O164" t="s">
        <v>190</v>
      </c>
      <c r="P164" t="s">
        <v>188</v>
      </c>
      <c r="Q164" t="s">
        <v>13</v>
      </c>
      <c r="R164" t="s">
        <v>221</v>
      </c>
      <c r="S164">
        <v>24</v>
      </c>
      <c r="T164">
        <v>110.07</v>
      </c>
      <c r="U164">
        <v>73.7</v>
      </c>
      <c r="V164">
        <v>23</v>
      </c>
      <c r="W164">
        <v>62.28</v>
      </c>
      <c r="X164">
        <v>71.22</v>
      </c>
    </row>
    <row r="165" spans="1:24" x14ac:dyDescent="0.35">
      <c r="A165" t="s">
        <v>191</v>
      </c>
      <c r="B165" t="s">
        <v>188</v>
      </c>
      <c r="C165" t="s">
        <v>13</v>
      </c>
      <c r="D165" t="s">
        <v>14</v>
      </c>
      <c r="E165">
        <v>23.5</v>
      </c>
      <c r="F165">
        <v>65.16</v>
      </c>
      <c r="G165">
        <v>72.459999999999994</v>
      </c>
      <c r="H165">
        <f t="shared" si="2"/>
        <v>0.89925476124758486</v>
      </c>
      <c r="I165">
        <v>23</v>
      </c>
      <c r="J165">
        <v>57.49</v>
      </c>
      <c r="K165">
        <v>71.22</v>
      </c>
      <c r="O165" t="s">
        <v>191</v>
      </c>
      <c r="P165" t="s">
        <v>188</v>
      </c>
      <c r="Q165" t="s">
        <v>13</v>
      </c>
      <c r="R165" t="s">
        <v>221</v>
      </c>
      <c r="S165">
        <v>24</v>
      </c>
      <c r="T165">
        <v>85.87</v>
      </c>
      <c r="U165">
        <v>73.7</v>
      </c>
      <c r="V165">
        <v>25</v>
      </c>
      <c r="W165">
        <v>82.6</v>
      </c>
      <c r="X165">
        <v>76.17</v>
      </c>
    </row>
    <row r="166" spans="1:24" x14ac:dyDescent="0.35">
      <c r="A166" t="s">
        <v>192</v>
      </c>
      <c r="B166" t="s">
        <v>188</v>
      </c>
      <c r="C166" t="s">
        <v>13</v>
      </c>
      <c r="D166" t="s">
        <v>14</v>
      </c>
      <c r="E166">
        <v>24</v>
      </c>
      <c r="F166">
        <v>61.31</v>
      </c>
      <c r="G166">
        <v>73.7</v>
      </c>
      <c r="H166">
        <f t="shared" si="2"/>
        <v>0.83188602442333781</v>
      </c>
      <c r="I166">
        <v>23.5</v>
      </c>
      <c r="J166">
        <v>56.65</v>
      </c>
      <c r="K166">
        <v>72.459999999999994</v>
      </c>
      <c r="O166" t="s">
        <v>192</v>
      </c>
      <c r="P166" t="s">
        <v>188</v>
      </c>
      <c r="Q166" t="s">
        <v>13</v>
      </c>
      <c r="R166" t="s">
        <v>221</v>
      </c>
      <c r="S166">
        <v>24</v>
      </c>
      <c r="T166">
        <v>92.91</v>
      </c>
      <c r="U166">
        <v>73.7</v>
      </c>
      <c r="V166">
        <v>23</v>
      </c>
      <c r="W166">
        <v>48.88</v>
      </c>
      <c r="X166">
        <v>71.22</v>
      </c>
    </row>
    <row r="167" spans="1:24" x14ac:dyDescent="0.35">
      <c r="A167" s="2" t="s">
        <v>193</v>
      </c>
      <c r="B167" t="s">
        <v>188</v>
      </c>
      <c r="C167" t="s">
        <v>13</v>
      </c>
      <c r="D167" t="s">
        <v>14</v>
      </c>
      <c r="E167">
        <v>0</v>
      </c>
      <c r="F167">
        <v>0</v>
      </c>
      <c r="G167">
        <v>0</v>
      </c>
      <c r="H167" t="e">
        <f t="shared" si="2"/>
        <v>#DIV/0!</v>
      </c>
      <c r="I167">
        <v>0</v>
      </c>
      <c r="J167">
        <v>0</v>
      </c>
      <c r="K167">
        <v>0</v>
      </c>
      <c r="O167" s="2" t="s">
        <v>193</v>
      </c>
      <c r="P167" t="s">
        <v>188</v>
      </c>
      <c r="Q167" t="s">
        <v>13</v>
      </c>
      <c r="R167" t="s">
        <v>221</v>
      </c>
      <c r="S167">
        <v>16</v>
      </c>
      <c r="T167">
        <v>30.02</v>
      </c>
      <c r="U167">
        <v>53.5</v>
      </c>
      <c r="V167">
        <v>15.5</v>
      </c>
      <c r="W167">
        <v>20.82</v>
      </c>
      <c r="X167">
        <v>52.21</v>
      </c>
    </row>
    <row r="168" spans="1:24" x14ac:dyDescent="0.35">
      <c r="A168" t="s">
        <v>194</v>
      </c>
      <c r="B168" t="s">
        <v>188</v>
      </c>
      <c r="C168" t="s">
        <v>13</v>
      </c>
      <c r="D168" t="s">
        <v>14</v>
      </c>
      <c r="E168">
        <v>24.5</v>
      </c>
      <c r="F168">
        <v>79.42</v>
      </c>
      <c r="G168">
        <v>74.930000000000007</v>
      </c>
      <c r="H168">
        <f t="shared" si="2"/>
        <v>1.0599225944214599</v>
      </c>
      <c r="I168">
        <v>24</v>
      </c>
      <c r="J168">
        <v>67.5</v>
      </c>
      <c r="K168">
        <v>73.7</v>
      </c>
      <c r="O168" t="s">
        <v>194</v>
      </c>
      <c r="P168" t="s">
        <v>188</v>
      </c>
      <c r="Q168" t="s">
        <v>13</v>
      </c>
      <c r="R168" t="s">
        <v>221</v>
      </c>
      <c r="S168">
        <v>24</v>
      </c>
      <c r="T168">
        <v>66.2</v>
      </c>
      <c r="U168">
        <v>73.7</v>
      </c>
      <c r="V168">
        <v>23.5</v>
      </c>
      <c r="W168">
        <v>61.06</v>
      </c>
      <c r="X168">
        <v>72.459999999999994</v>
      </c>
    </row>
    <row r="169" spans="1:24" x14ac:dyDescent="0.35">
      <c r="A169" s="2" t="s">
        <v>195</v>
      </c>
      <c r="B169" t="s">
        <v>188</v>
      </c>
      <c r="C169" t="s">
        <v>13</v>
      </c>
      <c r="D169" t="s">
        <v>14</v>
      </c>
      <c r="E169">
        <v>0</v>
      </c>
      <c r="F169">
        <v>0</v>
      </c>
      <c r="G169">
        <v>0</v>
      </c>
      <c r="H169" t="e">
        <f t="shared" si="2"/>
        <v>#DIV/0!</v>
      </c>
      <c r="I169">
        <v>0</v>
      </c>
      <c r="J169">
        <v>0</v>
      </c>
      <c r="K169">
        <v>0</v>
      </c>
      <c r="O169" s="2" t="s">
        <v>195</v>
      </c>
      <c r="P169" t="s">
        <v>188</v>
      </c>
      <c r="Q169" t="s">
        <v>13</v>
      </c>
      <c r="R169" t="s">
        <v>221</v>
      </c>
      <c r="S169">
        <v>24.5</v>
      </c>
      <c r="T169">
        <v>63.89</v>
      </c>
      <c r="U169">
        <v>74.930000000000007</v>
      </c>
      <c r="V169">
        <v>24</v>
      </c>
      <c r="W169">
        <v>58.06</v>
      </c>
      <c r="X169">
        <v>73.7</v>
      </c>
    </row>
    <row r="170" spans="1:24" x14ac:dyDescent="0.35">
      <c r="A170" t="s">
        <v>196</v>
      </c>
      <c r="B170" t="s">
        <v>188</v>
      </c>
      <c r="C170" t="s">
        <v>13</v>
      </c>
      <c r="D170" t="s">
        <v>14</v>
      </c>
      <c r="E170">
        <v>23</v>
      </c>
      <c r="F170">
        <v>94.63</v>
      </c>
      <c r="G170">
        <v>71.22</v>
      </c>
      <c r="H170">
        <f t="shared" si="2"/>
        <v>1.3286998034260038</v>
      </c>
      <c r="I170">
        <v>21.5</v>
      </c>
      <c r="J170">
        <v>45.2</v>
      </c>
      <c r="K170">
        <v>67.47</v>
      </c>
      <c r="O170" t="s">
        <v>196</v>
      </c>
      <c r="P170" t="s">
        <v>188</v>
      </c>
      <c r="Q170" t="s">
        <v>13</v>
      </c>
      <c r="R170" t="s">
        <v>221</v>
      </c>
      <c r="S170">
        <v>24</v>
      </c>
      <c r="T170">
        <v>90.51</v>
      </c>
      <c r="U170">
        <v>73.7</v>
      </c>
      <c r="V170">
        <v>22.5</v>
      </c>
      <c r="W170">
        <v>70.52</v>
      </c>
      <c r="X170">
        <v>69.97</v>
      </c>
    </row>
    <row r="171" spans="1:24" x14ac:dyDescent="0.35">
      <c r="A171" s="2" t="s">
        <v>197</v>
      </c>
      <c r="B171" t="s">
        <v>188</v>
      </c>
      <c r="C171" t="s">
        <v>13</v>
      </c>
      <c r="D171" t="s">
        <v>14</v>
      </c>
      <c r="E171">
        <v>22.5</v>
      </c>
      <c r="F171">
        <v>48.72</v>
      </c>
      <c r="G171">
        <v>69.97</v>
      </c>
      <c r="H171">
        <f t="shared" si="2"/>
        <v>0.69629841360583111</v>
      </c>
      <c r="I171">
        <v>22</v>
      </c>
      <c r="J171">
        <v>39.54</v>
      </c>
      <c r="K171">
        <v>68.72</v>
      </c>
      <c r="O171" s="2" t="s">
        <v>197</v>
      </c>
      <c r="P171" t="s">
        <v>188</v>
      </c>
      <c r="Q171" t="s">
        <v>13</v>
      </c>
      <c r="R171" t="s">
        <v>221</v>
      </c>
      <c r="S171">
        <v>24</v>
      </c>
      <c r="T171">
        <v>106.21</v>
      </c>
      <c r="U171">
        <v>73.7</v>
      </c>
      <c r="V171">
        <v>23</v>
      </c>
      <c r="W171">
        <v>64.39</v>
      </c>
      <c r="X171">
        <v>71.22</v>
      </c>
    </row>
    <row r="172" spans="1:24" x14ac:dyDescent="0.35">
      <c r="A172" t="s">
        <v>198</v>
      </c>
      <c r="B172" t="s">
        <v>188</v>
      </c>
      <c r="C172" t="s">
        <v>13</v>
      </c>
      <c r="D172" t="s">
        <v>14</v>
      </c>
      <c r="E172">
        <v>24</v>
      </c>
      <c r="F172">
        <v>160.22</v>
      </c>
      <c r="G172">
        <v>73.7</v>
      </c>
      <c r="H172">
        <f t="shared" si="2"/>
        <v>2.1739484396200814</v>
      </c>
      <c r="I172">
        <v>22.5</v>
      </c>
      <c r="J172">
        <v>47.99</v>
      </c>
      <c r="K172">
        <v>69.97</v>
      </c>
      <c r="O172" t="s">
        <v>198</v>
      </c>
      <c r="P172" t="s">
        <v>188</v>
      </c>
      <c r="Q172" t="s">
        <v>13</v>
      </c>
      <c r="R172" t="s">
        <v>221</v>
      </c>
      <c r="S172">
        <v>24</v>
      </c>
      <c r="T172">
        <v>106.41</v>
      </c>
      <c r="U172">
        <v>73.7</v>
      </c>
      <c r="V172">
        <v>23</v>
      </c>
      <c r="W172">
        <v>52.62</v>
      </c>
      <c r="X172">
        <v>71.22</v>
      </c>
    </row>
    <row r="173" spans="1:24" x14ac:dyDescent="0.35">
      <c r="A173" t="s">
        <v>199</v>
      </c>
      <c r="B173" t="s">
        <v>188</v>
      </c>
      <c r="C173" t="s">
        <v>13</v>
      </c>
      <c r="D173" t="s">
        <v>14</v>
      </c>
      <c r="E173">
        <v>24</v>
      </c>
      <c r="F173">
        <v>110.51</v>
      </c>
      <c r="G173">
        <v>73.7</v>
      </c>
      <c r="H173">
        <f t="shared" si="2"/>
        <v>1.4994572591587516</v>
      </c>
      <c r="I173">
        <v>22</v>
      </c>
      <c r="J173">
        <v>55.73</v>
      </c>
      <c r="K173">
        <v>68.72</v>
      </c>
      <c r="O173" t="s">
        <v>199</v>
      </c>
      <c r="P173" t="s">
        <v>188</v>
      </c>
      <c r="Q173" t="s">
        <v>13</v>
      </c>
      <c r="R173" t="s">
        <v>221</v>
      </c>
      <c r="S173">
        <v>24</v>
      </c>
      <c r="T173">
        <v>100.62</v>
      </c>
      <c r="U173">
        <v>73.7</v>
      </c>
      <c r="V173">
        <v>25.5</v>
      </c>
      <c r="W173">
        <v>82.61</v>
      </c>
      <c r="X173">
        <v>77.400000000000006</v>
      </c>
    </row>
    <row r="174" spans="1:24" x14ac:dyDescent="0.35">
      <c r="A174" s="2" t="s">
        <v>200</v>
      </c>
      <c r="B174" t="s">
        <v>188</v>
      </c>
      <c r="C174" t="s">
        <v>13</v>
      </c>
      <c r="D174" t="s">
        <v>14</v>
      </c>
      <c r="E174">
        <v>22.5</v>
      </c>
      <c r="F174">
        <v>70.739999999999995</v>
      </c>
      <c r="G174">
        <v>69.97</v>
      </c>
      <c r="H174">
        <f t="shared" si="2"/>
        <v>1.0110047163069886</v>
      </c>
      <c r="I174">
        <v>22</v>
      </c>
      <c r="J174">
        <v>46.7</v>
      </c>
      <c r="K174">
        <v>68.72</v>
      </c>
      <c r="O174" s="2" t="s">
        <v>200</v>
      </c>
      <c r="P174" t="s">
        <v>188</v>
      </c>
      <c r="Q174" t="s">
        <v>13</v>
      </c>
      <c r="R174" t="s">
        <v>221</v>
      </c>
      <c r="S174">
        <v>26.5</v>
      </c>
      <c r="T174">
        <v>86.46</v>
      </c>
      <c r="U174">
        <v>79.86</v>
      </c>
      <c r="V174">
        <v>26</v>
      </c>
      <c r="W174">
        <v>46.63</v>
      </c>
      <c r="X174">
        <v>78.63</v>
      </c>
    </row>
    <row r="175" spans="1:24" x14ac:dyDescent="0.35">
      <c r="A175" s="2" t="s">
        <v>201</v>
      </c>
      <c r="B175" t="s">
        <v>188</v>
      </c>
      <c r="C175" t="s">
        <v>13</v>
      </c>
      <c r="D175" t="s">
        <v>14</v>
      </c>
      <c r="E175">
        <v>23.5</v>
      </c>
      <c r="F175">
        <v>101.16</v>
      </c>
      <c r="G175">
        <v>72.459999999999994</v>
      </c>
      <c r="H175">
        <f t="shared" si="2"/>
        <v>1.3960805961910021</v>
      </c>
      <c r="I175">
        <v>22</v>
      </c>
      <c r="J175">
        <v>56.85</v>
      </c>
      <c r="K175">
        <v>68.72</v>
      </c>
      <c r="O175" s="2" t="s">
        <v>201</v>
      </c>
      <c r="P175" t="s">
        <v>188</v>
      </c>
      <c r="Q175" t="s">
        <v>13</v>
      </c>
      <c r="R175" t="s">
        <v>221</v>
      </c>
      <c r="S175">
        <v>24</v>
      </c>
      <c r="T175">
        <v>101.76</v>
      </c>
      <c r="U175">
        <v>73.7</v>
      </c>
      <c r="V175">
        <v>23.5</v>
      </c>
      <c r="W175">
        <v>68.16</v>
      </c>
      <c r="X175">
        <v>72.459999999999994</v>
      </c>
    </row>
    <row r="176" spans="1:24" x14ac:dyDescent="0.35">
      <c r="A176" t="s">
        <v>202</v>
      </c>
      <c r="B176" t="s">
        <v>188</v>
      </c>
      <c r="C176" t="s">
        <v>13</v>
      </c>
      <c r="D176" t="s">
        <v>14</v>
      </c>
      <c r="E176">
        <v>23.5</v>
      </c>
      <c r="F176">
        <v>78.11</v>
      </c>
      <c r="G176">
        <v>72.459999999999994</v>
      </c>
      <c r="H176">
        <f t="shared" si="2"/>
        <v>1.0779740546508418</v>
      </c>
      <c r="I176">
        <v>23</v>
      </c>
      <c r="J176">
        <v>66</v>
      </c>
      <c r="K176">
        <v>71.22</v>
      </c>
      <c r="O176" t="s">
        <v>202</v>
      </c>
      <c r="P176" t="s">
        <v>188</v>
      </c>
      <c r="Q176" t="s">
        <v>13</v>
      </c>
      <c r="R176" t="s">
        <v>221</v>
      </c>
      <c r="S176">
        <v>24</v>
      </c>
      <c r="T176">
        <v>101.18</v>
      </c>
      <c r="U176">
        <v>73.7</v>
      </c>
      <c r="V176">
        <v>23.5</v>
      </c>
      <c r="W176">
        <v>64.94</v>
      </c>
      <c r="X176">
        <v>72.459999999999994</v>
      </c>
    </row>
    <row r="177" spans="1:24" x14ac:dyDescent="0.35">
      <c r="A177" t="s">
        <v>203</v>
      </c>
      <c r="B177" t="s">
        <v>188</v>
      </c>
      <c r="C177" t="s">
        <v>13</v>
      </c>
      <c r="D177" t="s">
        <v>14</v>
      </c>
      <c r="E177">
        <v>24</v>
      </c>
      <c r="F177">
        <v>90.22</v>
      </c>
      <c r="G177">
        <v>73.7</v>
      </c>
      <c r="H177">
        <f t="shared" si="2"/>
        <v>1.2241519674355494</v>
      </c>
      <c r="I177">
        <v>22.5</v>
      </c>
      <c r="J177">
        <v>52.48</v>
      </c>
      <c r="K177">
        <v>69.97</v>
      </c>
      <c r="O177" t="s">
        <v>203</v>
      </c>
      <c r="P177" t="s">
        <v>188</v>
      </c>
      <c r="Q177" t="s">
        <v>13</v>
      </c>
      <c r="R177" t="s">
        <v>221</v>
      </c>
      <c r="S177">
        <v>24</v>
      </c>
      <c r="T177">
        <v>84.02</v>
      </c>
      <c r="U177">
        <v>73.7</v>
      </c>
      <c r="V177">
        <v>23</v>
      </c>
      <c r="W177">
        <v>61.85</v>
      </c>
      <c r="X177">
        <v>71.22</v>
      </c>
    </row>
    <row r="178" spans="1:24" x14ac:dyDescent="0.35">
      <c r="A178" s="2" t="s">
        <v>204</v>
      </c>
      <c r="B178" t="s">
        <v>205</v>
      </c>
      <c r="C178" t="s">
        <v>32</v>
      </c>
      <c r="D178" t="s">
        <v>14</v>
      </c>
      <c r="E178">
        <v>15.5</v>
      </c>
      <c r="F178">
        <v>10.14</v>
      </c>
      <c r="G178">
        <v>52.21</v>
      </c>
      <c r="H178">
        <f t="shared" si="2"/>
        <v>0.19421566749664815</v>
      </c>
      <c r="I178">
        <v>15</v>
      </c>
      <c r="J178">
        <v>8.6300000000000008</v>
      </c>
      <c r="K178">
        <v>50.91</v>
      </c>
      <c r="O178" s="2" t="s">
        <v>204</v>
      </c>
      <c r="P178" t="s">
        <v>205</v>
      </c>
      <c r="Q178" t="s">
        <v>32</v>
      </c>
      <c r="R178" t="s">
        <v>221</v>
      </c>
      <c r="S178">
        <v>24</v>
      </c>
      <c r="T178">
        <v>68.13</v>
      </c>
      <c r="U178">
        <v>73.7</v>
      </c>
      <c r="V178">
        <v>23.5</v>
      </c>
      <c r="W178">
        <v>66.650000000000006</v>
      </c>
      <c r="X178">
        <v>72.459999999999994</v>
      </c>
    </row>
    <row r="179" spans="1:24" x14ac:dyDescent="0.35">
      <c r="A179" t="s">
        <v>206</v>
      </c>
      <c r="B179" t="s">
        <v>205</v>
      </c>
      <c r="C179" t="s">
        <v>32</v>
      </c>
      <c r="D179" t="s">
        <v>14</v>
      </c>
      <c r="E179">
        <v>16.5</v>
      </c>
      <c r="F179">
        <v>40.36</v>
      </c>
      <c r="G179">
        <v>54.79</v>
      </c>
      <c r="H179">
        <f t="shared" si="2"/>
        <v>0.7366307720386932</v>
      </c>
      <c r="I179">
        <v>16</v>
      </c>
      <c r="J179">
        <v>33.56</v>
      </c>
      <c r="K179">
        <v>53.5</v>
      </c>
      <c r="O179" t="s">
        <v>206</v>
      </c>
      <c r="P179" t="s">
        <v>205</v>
      </c>
      <c r="Q179" t="s">
        <v>32</v>
      </c>
      <c r="R179" t="s">
        <v>221</v>
      </c>
      <c r="S179">
        <v>24</v>
      </c>
      <c r="T179">
        <v>98.28</v>
      </c>
      <c r="U179">
        <v>73.7</v>
      </c>
      <c r="V179">
        <v>23.5</v>
      </c>
      <c r="W179">
        <v>57.76</v>
      </c>
      <c r="X179">
        <v>72.459999999999994</v>
      </c>
    </row>
    <row r="180" spans="1:24" x14ac:dyDescent="0.35">
      <c r="A180" s="2" t="s">
        <v>207</v>
      </c>
      <c r="B180" t="s">
        <v>205</v>
      </c>
      <c r="C180" t="s">
        <v>32</v>
      </c>
      <c r="D180" t="s">
        <v>14</v>
      </c>
      <c r="E180">
        <v>16</v>
      </c>
      <c r="F180">
        <v>23.53</v>
      </c>
      <c r="G180">
        <v>53.5</v>
      </c>
      <c r="H180">
        <f t="shared" si="2"/>
        <v>0.43981308411214953</v>
      </c>
      <c r="I180">
        <v>15.5</v>
      </c>
      <c r="J180">
        <v>19.27</v>
      </c>
      <c r="K180">
        <v>52.21</v>
      </c>
      <c r="O180" s="2" t="s">
        <v>207</v>
      </c>
      <c r="P180" t="s">
        <v>205</v>
      </c>
      <c r="Q180" t="s">
        <v>32</v>
      </c>
      <c r="R180" t="s">
        <v>221</v>
      </c>
      <c r="S180">
        <v>24</v>
      </c>
      <c r="T180">
        <v>124.32</v>
      </c>
      <c r="U180">
        <v>73.7</v>
      </c>
      <c r="V180">
        <v>22</v>
      </c>
      <c r="W180">
        <v>58.05</v>
      </c>
      <c r="X180">
        <v>68.72</v>
      </c>
    </row>
    <row r="181" spans="1:24" x14ac:dyDescent="0.35">
      <c r="A181" t="s">
        <v>208</v>
      </c>
      <c r="B181" t="s">
        <v>205</v>
      </c>
      <c r="C181" t="s">
        <v>32</v>
      </c>
      <c r="D181" t="s">
        <v>14</v>
      </c>
      <c r="E181">
        <v>24.5</v>
      </c>
      <c r="F181">
        <v>99.35</v>
      </c>
      <c r="G181">
        <v>74.930000000000007</v>
      </c>
      <c r="H181">
        <f t="shared" si="2"/>
        <v>1.325904177232083</v>
      </c>
      <c r="I181">
        <v>24</v>
      </c>
      <c r="J181">
        <v>54.58</v>
      </c>
      <c r="K181">
        <v>73.7</v>
      </c>
      <c r="O181" t="s">
        <v>208</v>
      </c>
      <c r="P181" t="s">
        <v>205</v>
      </c>
      <c r="Q181" t="s">
        <v>32</v>
      </c>
      <c r="R181" t="s">
        <v>221</v>
      </c>
      <c r="S181">
        <v>24</v>
      </c>
      <c r="T181">
        <v>106.57</v>
      </c>
      <c r="U181">
        <v>73.7</v>
      </c>
      <c r="V181">
        <v>23</v>
      </c>
      <c r="W181">
        <v>62.62</v>
      </c>
      <c r="X181">
        <v>71.22</v>
      </c>
    </row>
    <row r="182" spans="1:24" x14ac:dyDescent="0.35">
      <c r="A182" s="2" t="s">
        <v>209</v>
      </c>
      <c r="B182" t="s">
        <v>205</v>
      </c>
      <c r="C182" t="s">
        <v>32</v>
      </c>
      <c r="D182" t="s">
        <v>14</v>
      </c>
      <c r="E182">
        <v>22</v>
      </c>
      <c r="F182">
        <v>37.770000000000003</v>
      </c>
      <c r="G182">
        <v>68.72</v>
      </c>
      <c r="H182">
        <f t="shared" si="2"/>
        <v>0.54962165308498256</v>
      </c>
      <c r="I182">
        <v>21.5</v>
      </c>
      <c r="J182">
        <v>30.33</v>
      </c>
      <c r="K182">
        <v>67.47</v>
      </c>
      <c r="O182" s="2" t="s">
        <v>209</v>
      </c>
      <c r="P182" t="s">
        <v>205</v>
      </c>
      <c r="Q182" t="s">
        <v>32</v>
      </c>
      <c r="R182" t="s">
        <v>221</v>
      </c>
      <c r="S182">
        <v>24</v>
      </c>
      <c r="T182">
        <v>67.680000000000007</v>
      </c>
      <c r="U182">
        <v>73.7</v>
      </c>
      <c r="V182">
        <v>23.5</v>
      </c>
      <c r="W182">
        <v>58.42</v>
      </c>
      <c r="X182">
        <v>72.459999999999994</v>
      </c>
    </row>
    <row r="183" spans="1:24" x14ac:dyDescent="0.35">
      <c r="A183" t="s">
        <v>210</v>
      </c>
      <c r="B183" t="s">
        <v>205</v>
      </c>
      <c r="C183" t="s">
        <v>32</v>
      </c>
      <c r="D183" t="s">
        <v>14</v>
      </c>
      <c r="E183">
        <v>24</v>
      </c>
      <c r="F183">
        <v>98.28</v>
      </c>
      <c r="G183">
        <v>73.7</v>
      </c>
      <c r="H183">
        <f t="shared" si="2"/>
        <v>1.3335142469470826</v>
      </c>
      <c r="I183">
        <v>22.5</v>
      </c>
      <c r="J183">
        <v>64.17</v>
      </c>
      <c r="K183">
        <v>69.97</v>
      </c>
      <c r="O183" t="s">
        <v>210</v>
      </c>
      <c r="P183" t="s">
        <v>205</v>
      </c>
      <c r="Q183" t="s">
        <v>32</v>
      </c>
      <c r="R183" t="s">
        <v>221</v>
      </c>
      <c r="S183">
        <v>24</v>
      </c>
      <c r="T183">
        <v>95.97</v>
      </c>
      <c r="U183">
        <v>73.7</v>
      </c>
      <c r="V183">
        <v>23.5</v>
      </c>
      <c r="W183">
        <v>71.040000000000006</v>
      </c>
      <c r="X183">
        <v>72.459999999999994</v>
      </c>
    </row>
    <row r="184" spans="1:24" x14ac:dyDescent="0.35">
      <c r="A184" s="2" t="s">
        <v>211</v>
      </c>
      <c r="B184" t="s">
        <v>205</v>
      </c>
      <c r="C184" t="s">
        <v>32</v>
      </c>
      <c r="D184" t="s">
        <v>14</v>
      </c>
      <c r="E184">
        <v>0</v>
      </c>
      <c r="F184">
        <v>0</v>
      </c>
      <c r="G184">
        <v>0</v>
      </c>
      <c r="H184" t="e">
        <f t="shared" si="2"/>
        <v>#DIV/0!</v>
      </c>
      <c r="I184">
        <v>0</v>
      </c>
      <c r="J184">
        <v>0</v>
      </c>
      <c r="K184">
        <v>0</v>
      </c>
      <c r="O184" s="2" t="s">
        <v>211</v>
      </c>
      <c r="P184" t="s">
        <v>205</v>
      </c>
      <c r="Q184" t="s">
        <v>32</v>
      </c>
      <c r="R184" t="s">
        <v>221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</row>
    <row r="185" spans="1:24" x14ac:dyDescent="0.35">
      <c r="A185" s="2" t="s">
        <v>212</v>
      </c>
      <c r="B185" t="s">
        <v>205</v>
      </c>
      <c r="C185" t="s">
        <v>32</v>
      </c>
      <c r="D185" t="s">
        <v>14</v>
      </c>
      <c r="E185">
        <v>15.5</v>
      </c>
      <c r="F185">
        <v>28.91</v>
      </c>
      <c r="G185">
        <v>52.21</v>
      </c>
      <c r="H185">
        <f t="shared" si="2"/>
        <v>0.55372533997318518</v>
      </c>
      <c r="I185">
        <v>15</v>
      </c>
      <c r="J185">
        <v>22.99</v>
      </c>
      <c r="K185">
        <v>50.91</v>
      </c>
      <c r="O185" s="2" t="s">
        <v>212</v>
      </c>
      <c r="P185" t="s">
        <v>205</v>
      </c>
      <c r="Q185" t="s">
        <v>32</v>
      </c>
      <c r="R185" t="s">
        <v>221</v>
      </c>
      <c r="S185">
        <v>24</v>
      </c>
      <c r="T185">
        <v>125.68</v>
      </c>
      <c r="U185">
        <v>73.7</v>
      </c>
      <c r="V185">
        <v>22.5</v>
      </c>
      <c r="W185">
        <v>55.57</v>
      </c>
      <c r="X185">
        <v>69.97</v>
      </c>
    </row>
    <row r="186" spans="1:24" x14ac:dyDescent="0.35">
      <c r="A186" s="2" t="s">
        <v>213</v>
      </c>
      <c r="B186" t="s">
        <v>205</v>
      </c>
      <c r="C186" t="s">
        <v>32</v>
      </c>
      <c r="D186" t="s">
        <v>14</v>
      </c>
      <c r="E186">
        <v>15.5</v>
      </c>
      <c r="F186">
        <v>22.95</v>
      </c>
      <c r="G186">
        <v>52.21</v>
      </c>
      <c r="H186">
        <f t="shared" si="2"/>
        <v>0.43957096341696988</v>
      </c>
      <c r="I186">
        <v>15</v>
      </c>
      <c r="J186">
        <v>16.7</v>
      </c>
      <c r="K186">
        <v>50.91</v>
      </c>
      <c r="O186" s="2" t="s">
        <v>213</v>
      </c>
      <c r="P186" t="s">
        <v>205</v>
      </c>
      <c r="Q186" t="s">
        <v>32</v>
      </c>
      <c r="R186" t="s">
        <v>221</v>
      </c>
      <c r="S186">
        <v>24.5</v>
      </c>
      <c r="T186">
        <v>84.07</v>
      </c>
      <c r="U186">
        <v>74.930000000000007</v>
      </c>
      <c r="V186">
        <v>24</v>
      </c>
      <c r="W186">
        <v>61.37</v>
      </c>
      <c r="X186">
        <v>73.7</v>
      </c>
    </row>
    <row r="187" spans="1:24" x14ac:dyDescent="0.35">
      <c r="A187" s="2" t="s">
        <v>214</v>
      </c>
      <c r="B187" t="s">
        <v>205</v>
      </c>
      <c r="C187" t="s">
        <v>32</v>
      </c>
      <c r="D187" t="s">
        <v>14</v>
      </c>
      <c r="E187">
        <v>24</v>
      </c>
      <c r="F187">
        <v>62.9</v>
      </c>
      <c r="G187">
        <v>73.7</v>
      </c>
      <c r="H187">
        <f t="shared" si="2"/>
        <v>0.85345997286295794</v>
      </c>
      <c r="I187">
        <v>23.5</v>
      </c>
      <c r="J187">
        <v>60.39</v>
      </c>
      <c r="K187">
        <v>72.459999999999994</v>
      </c>
      <c r="O187" s="2" t="s">
        <v>214</v>
      </c>
      <c r="P187" t="s">
        <v>205</v>
      </c>
      <c r="Q187" t="s">
        <v>32</v>
      </c>
      <c r="R187" t="s">
        <v>221</v>
      </c>
      <c r="S187">
        <v>24</v>
      </c>
      <c r="T187">
        <v>135.94</v>
      </c>
      <c r="U187">
        <v>73.7</v>
      </c>
      <c r="V187">
        <v>22</v>
      </c>
      <c r="W187">
        <v>57.06</v>
      </c>
      <c r="X187">
        <v>68.72</v>
      </c>
    </row>
    <row r="188" spans="1:24" x14ac:dyDescent="0.35">
      <c r="A188" s="2" t="s">
        <v>215</v>
      </c>
      <c r="B188" t="s">
        <v>205</v>
      </c>
      <c r="C188" t="s">
        <v>32</v>
      </c>
      <c r="D188" t="s">
        <v>14</v>
      </c>
      <c r="E188">
        <v>17</v>
      </c>
      <c r="F188">
        <v>30.45</v>
      </c>
      <c r="G188">
        <v>56.08</v>
      </c>
      <c r="H188">
        <f t="shared" si="2"/>
        <v>0.54297432239657628</v>
      </c>
      <c r="I188">
        <v>16.5</v>
      </c>
      <c r="J188">
        <v>13.17</v>
      </c>
      <c r="K188">
        <v>54.79</v>
      </c>
      <c r="O188" s="2" t="s">
        <v>215</v>
      </c>
      <c r="P188" t="s">
        <v>205</v>
      </c>
      <c r="Q188" t="s">
        <v>32</v>
      </c>
      <c r="R188" t="s">
        <v>221</v>
      </c>
      <c r="S188">
        <v>24</v>
      </c>
      <c r="T188">
        <v>116.28</v>
      </c>
      <c r="U188">
        <v>73.7</v>
      </c>
      <c r="V188">
        <v>22.5</v>
      </c>
      <c r="W188">
        <v>62.52</v>
      </c>
      <c r="X188">
        <v>69.97</v>
      </c>
    </row>
    <row r="189" spans="1:24" x14ac:dyDescent="0.35">
      <c r="A189" t="s">
        <v>216</v>
      </c>
      <c r="B189" t="s">
        <v>205</v>
      </c>
      <c r="C189" t="s">
        <v>32</v>
      </c>
      <c r="D189" t="s">
        <v>14</v>
      </c>
      <c r="E189">
        <v>23.5</v>
      </c>
      <c r="F189">
        <v>73.39</v>
      </c>
      <c r="G189">
        <v>72.459999999999994</v>
      </c>
      <c r="H189">
        <f t="shared" si="2"/>
        <v>1.0128346674027051</v>
      </c>
      <c r="I189">
        <v>23</v>
      </c>
      <c r="J189">
        <v>52.27</v>
      </c>
      <c r="K189">
        <v>71.22</v>
      </c>
      <c r="O189" t="s">
        <v>216</v>
      </c>
      <c r="P189" t="s">
        <v>205</v>
      </c>
      <c r="Q189" t="s">
        <v>32</v>
      </c>
      <c r="R189" t="s">
        <v>221</v>
      </c>
      <c r="S189">
        <v>24.5</v>
      </c>
      <c r="T189">
        <v>101.37</v>
      </c>
      <c r="U189">
        <v>74.930000000000007</v>
      </c>
      <c r="V189">
        <v>23</v>
      </c>
      <c r="W189">
        <v>59.76</v>
      </c>
      <c r="X189">
        <v>71.22</v>
      </c>
    </row>
    <row r="190" spans="1:24" x14ac:dyDescent="0.35">
      <c r="A190" s="2" t="s">
        <v>217</v>
      </c>
      <c r="B190" t="s">
        <v>205</v>
      </c>
      <c r="C190" t="s">
        <v>32</v>
      </c>
      <c r="D190" t="s">
        <v>14</v>
      </c>
      <c r="E190">
        <v>15.5</v>
      </c>
      <c r="F190">
        <v>10.77</v>
      </c>
      <c r="G190">
        <v>52.21</v>
      </c>
      <c r="H190">
        <f t="shared" si="2"/>
        <v>0.20628232139436889</v>
      </c>
      <c r="I190">
        <v>15</v>
      </c>
      <c r="J190">
        <v>9.01</v>
      </c>
      <c r="K190">
        <v>50.91</v>
      </c>
      <c r="O190" s="2" t="s">
        <v>217</v>
      </c>
      <c r="P190" t="s">
        <v>205</v>
      </c>
      <c r="Q190" t="s">
        <v>32</v>
      </c>
      <c r="R190" t="s">
        <v>221</v>
      </c>
      <c r="S190">
        <v>21.5</v>
      </c>
      <c r="T190">
        <v>64.19</v>
      </c>
      <c r="U190">
        <v>67.47</v>
      </c>
      <c r="V190">
        <v>21</v>
      </c>
      <c r="W190">
        <v>52.5</v>
      </c>
      <c r="X190">
        <v>66.22</v>
      </c>
    </row>
    <row r="191" spans="1:24" x14ac:dyDescent="0.35">
      <c r="A191" t="s">
        <v>218</v>
      </c>
      <c r="B191" t="s">
        <v>205</v>
      </c>
      <c r="C191" t="s">
        <v>32</v>
      </c>
      <c r="D191" t="s">
        <v>14</v>
      </c>
      <c r="E191">
        <v>24</v>
      </c>
      <c r="F191">
        <v>100.51</v>
      </c>
      <c r="G191">
        <v>73.7</v>
      </c>
      <c r="H191">
        <f t="shared" si="2"/>
        <v>1.3637720488466758</v>
      </c>
      <c r="I191">
        <v>23</v>
      </c>
      <c r="J191">
        <v>43.28</v>
      </c>
      <c r="K191">
        <v>71.22</v>
      </c>
      <c r="O191" t="s">
        <v>218</v>
      </c>
      <c r="P191" t="s">
        <v>205</v>
      </c>
      <c r="Q191" t="s">
        <v>32</v>
      </c>
      <c r="R191" t="s">
        <v>221</v>
      </c>
      <c r="S191">
        <v>24</v>
      </c>
      <c r="T191">
        <v>102.47</v>
      </c>
      <c r="U191">
        <v>73.7</v>
      </c>
      <c r="V191">
        <v>22</v>
      </c>
      <c r="W191">
        <v>54.77</v>
      </c>
      <c r="X191">
        <v>68.72</v>
      </c>
    </row>
    <row r="192" spans="1:24" x14ac:dyDescent="0.35">
      <c r="A192" s="2" t="s">
        <v>219</v>
      </c>
      <c r="B192" t="s">
        <v>205</v>
      </c>
      <c r="C192" t="s">
        <v>32</v>
      </c>
      <c r="D192" t="s">
        <v>14</v>
      </c>
      <c r="E192">
        <v>29.5</v>
      </c>
      <c r="F192">
        <v>76.569999999999993</v>
      </c>
      <c r="G192">
        <v>87.18</v>
      </c>
      <c r="H192">
        <f t="shared" si="2"/>
        <v>0.87829777471897208</v>
      </c>
      <c r="I192">
        <v>29</v>
      </c>
      <c r="J192">
        <v>49.08</v>
      </c>
      <c r="K192">
        <v>85.96</v>
      </c>
      <c r="O192" s="2" t="s">
        <v>219</v>
      </c>
      <c r="P192" t="s">
        <v>205</v>
      </c>
      <c r="Q192" t="s">
        <v>32</v>
      </c>
      <c r="R192" t="s">
        <v>221</v>
      </c>
      <c r="S192">
        <v>25</v>
      </c>
      <c r="T192">
        <v>76.150000000000006</v>
      </c>
      <c r="U192">
        <v>76.17</v>
      </c>
      <c r="V192">
        <v>24.5</v>
      </c>
      <c r="W192">
        <v>72.34</v>
      </c>
      <c r="X192">
        <v>74.930000000000007</v>
      </c>
    </row>
    <row r="193" spans="1:24" x14ac:dyDescent="0.35">
      <c r="A193" s="2" t="s">
        <v>220</v>
      </c>
      <c r="B193" t="s">
        <v>205</v>
      </c>
      <c r="C193" t="s">
        <v>32</v>
      </c>
      <c r="D193" t="s">
        <v>14</v>
      </c>
      <c r="E193">
        <v>24.5</v>
      </c>
      <c r="F193">
        <v>66.680000000000007</v>
      </c>
      <c r="G193">
        <v>74.930000000000007</v>
      </c>
      <c r="H193">
        <f t="shared" si="2"/>
        <v>0.88989723742159355</v>
      </c>
      <c r="I193">
        <v>24</v>
      </c>
      <c r="J193">
        <v>19.11</v>
      </c>
      <c r="K193">
        <v>73.7</v>
      </c>
      <c r="O193" s="2" t="s">
        <v>220</v>
      </c>
      <c r="P193" t="s">
        <v>205</v>
      </c>
      <c r="Q193" t="s">
        <v>32</v>
      </c>
      <c r="R193" t="s">
        <v>221</v>
      </c>
      <c r="S193">
        <v>24</v>
      </c>
      <c r="T193">
        <v>102.15</v>
      </c>
      <c r="U193">
        <v>73.7</v>
      </c>
      <c r="V193">
        <v>22</v>
      </c>
      <c r="W193">
        <v>61.45</v>
      </c>
      <c r="X193">
        <v>68.72</v>
      </c>
    </row>
    <row r="194" spans="1:24" x14ac:dyDescent="0.35">
      <c r="A194" s="2" t="s">
        <v>223</v>
      </c>
      <c r="B194" t="s">
        <v>188</v>
      </c>
      <c r="C194" t="s">
        <v>13</v>
      </c>
      <c r="D194" t="s">
        <v>87</v>
      </c>
      <c r="E194">
        <v>15</v>
      </c>
      <c r="F194">
        <v>15.84</v>
      </c>
      <c r="G194">
        <v>50.91</v>
      </c>
      <c r="H194">
        <f t="shared" ref="H194:H257" si="3">F194/G194</f>
        <v>0.3111373011196229</v>
      </c>
      <c r="I194">
        <v>15</v>
      </c>
      <c r="J194">
        <v>15.84</v>
      </c>
      <c r="K194">
        <v>50.91</v>
      </c>
      <c r="O194" s="2" t="s">
        <v>223</v>
      </c>
      <c r="P194" t="s">
        <v>188</v>
      </c>
      <c r="Q194" t="s">
        <v>13</v>
      </c>
      <c r="R194" t="s">
        <v>222</v>
      </c>
      <c r="S194">
        <v>24</v>
      </c>
      <c r="T194">
        <v>80.02</v>
      </c>
      <c r="U194">
        <v>73.7</v>
      </c>
      <c r="V194">
        <v>23.5</v>
      </c>
      <c r="W194">
        <v>62.82</v>
      </c>
      <c r="X194">
        <v>72.459999999999994</v>
      </c>
    </row>
    <row r="195" spans="1:24" x14ac:dyDescent="0.35">
      <c r="A195" s="2" t="s">
        <v>224</v>
      </c>
      <c r="B195" t="s">
        <v>188</v>
      </c>
      <c r="C195" t="s">
        <v>13</v>
      </c>
      <c r="D195" t="s">
        <v>87</v>
      </c>
      <c r="E195">
        <v>0</v>
      </c>
      <c r="F195">
        <v>0</v>
      </c>
      <c r="G195">
        <v>0</v>
      </c>
      <c r="H195" t="e">
        <f t="shared" si="3"/>
        <v>#DIV/0!</v>
      </c>
      <c r="I195">
        <v>0</v>
      </c>
      <c r="J195">
        <v>0</v>
      </c>
      <c r="K195">
        <v>0</v>
      </c>
      <c r="O195" s="2" t="s">
        <v>224</v>
      </c>
      <c r="P195" t="s">
        <v>188</v>
      </c>
      <c r="Q195" t="s">
        <v>13</v>
      </c>
      <c r="R195" t="s">
        <v>222</v>
      </c>
      <c r="S195">
        <v>24</v>
      </c>
      <c r="T195">
        <v>60.79</v>
      </c>
      <c r="U195">
        <v>73.7</v>
      </c>
      <c r="V195">
        <v>23.5</v>
      </c>
      <c r="W195">
        <v>56.09</v>
      </c>
      <c r="X195">
        <v>72.459999999999994</v>
      </c>
    </row>
    <row r="196" spans="1:24" x14ac:dyDescent="0.35">
      <c r="A196" s="2" t="s">
        <v>225</v>
      </c>
      <c r="B196" t="s">
        <v>188</v>
      </c>
      <c r="C196" t="s">
        <v>13</v>
      </c>
      <c r="D196" t="s">
        <v>87</v>
      </c>
      <c r="E196">
        <v>23</v>
      </c>
      <c r="F196">
        <v>53.8</v>
      </c>
      <c r="G196">
        <v>71.22</v>
      </c>
      <c r="H196">
        <f t="shared" si="3"/>
        <v>0.75540578489188426</v>
      </c>
      <c r="I196">
        <v>22.5</v>
      </c>
      <c r="J196">
        <v>44.62</v>
      </c>
      <c r="K196">
        <v>69.97</v>
      </c>
      <c r="O196" s="2" t="s">
        <v>225</v>
      </c>
      <c r="P196" t="s">
        <v>188</v>
      </c>
      <c r="Q196" t="s">
        <v>13</v>
      </c>
      <c r="R196" t="s">
        <v>222</v>
      </c>
      <c r="S196">
        <v>24</v>
      </c>
      <c r="T196">
        <v>82.27</v>
      </c>
      <c r="U196">
        <v>73.7</v>
      </c>
      <c r="V196">
        <v>23</v>
      </c>
      <c r="W196">
        <v>50.53</v>
      </c>
      <c r="X196">
        <v>71.22</v>
      </c>
    </row>
    <row r="197" spans="1:24" x14ac:dyDescent="0.35">
      <c r="A197" s="2" t="s">
        <v>226</v>
      </c>
      <c r="B197" t="s">
        <v>188</v>
      </c>
      <c r="C197" t="s">
        <v>13</v>
      </c>
      <c r="D197" t="s">
        <v>87</v>
      </c>
      <c r="E197">
        <v>0</v>
      </c>
      <c r="F197">
        <v>0</v>
      </c>
      <c r="G197">
        <v>0</v>
      </c>
      <c r="H197" t="e">
        <f t="shared" si="3"/>
        <v>#DIV/0!</v>
      </c>
      <c r="I197">
        <v>0</v>
      </c>
      <c r="J197">
        <v>0</v>
      </c>
      <c r="K197">
        <v>0</v>
      </c>
      <c r="O197" s="2" t="s">
        <v>226</v>
      </c>
      <c r="P197" t="s">
        <v>188</v>
      </c>
      <c r="Q197" t="s">
        <v>13</v>
      </c>
      <c r="R197" t="s">
        <v>222</v>
      </c>
      <c r="S197">
        <v>23.5</v>
      </c>
      <c r="T197">
        <v>90.8</v>
      </c>
      <c r="U197">
        <v>72.459999999999994</v>
      </c>
      <c r="V197">
        <v>23</v>
      </c>
      <c r="W197">
        <v>64.38</v>
      </c>
      <c r="X197">
        <v>71.22</v>
      </c>
    </row>
    <row r="198" spans="1:24" x14ac:dyDescent="0.35">
      <c r="A198" s="2" t="s">
        <v>227</v>
      </c>
      <c r="B198" t="s">
        <v>188</v>
      </c>
      <c r="C198" t="s">
        <v>13</v>
      </c>
      <c r="D198" t="s">
        <v>87</v>
      </c>
      <c r="E198">
        <v>16.5</v>
      </c>
      <c r="F198">
        <v>37.840000000000003</v>
      </c>
      <c r="G198">
        <v>54.79</v>
      </c>
      <c r="H198">
        <f t="shared" si="3"/>
        <v>0.69063697755064801</v>
      </c>
      <c r="I198">
        <v>16</v>
      </c>
      <c r="J198">
        <v>35.08</v>
      </c>
      <c r="K198">
        <v>53.5</v>
      </c>
      <c r="O198" s="2" t="s">
        <v>227</v>
      </c>
      <c r="P198" t="s">
        <v>188</v>
      </c>
      <c r="Q198" t="s">
        <v>13</v>
      </c>
      <c r="R198" t="s">
        <v>222</v>
      </c>
      <c r="S198">
        <v>24</v>
      </c>
      <c r="T198">
        <v>100.26</v>
      </c>
      <c r="U198">
        <v>73.7</v>
      </c>
      <c r="V198">
        <v>23.5</v>
      </c>
      <c r="W198">
        <v>57.26</v>
      </c>
      <c r="X198">
        <v>72.459999999999994</v>
      </c>
    </row>
    <row r="199" spans="1:24" x14ac:dyDescent="0.35">
      <c r="A199" t="s">
        <v>228</v>
      </c>
      <c r="B199" t="s">
        <v>188</v>
      </c>
      <c r="C199" t="s">
        <v>13</v>
      </c>
      <c r="D199" t="s">
        <v>87</v>
      </c>
      <c r="E199">
        <v>24</v>
      </c>
      <c r="F199">
        <v>93.42</v>
      </c>
      <c r="G199">
        <v>73.7</v>
      </c>
      <c r="H199">
        <f t="shared" si="3"/>
        <v>1.2675712347354138</v>
      </c>
      <c r="I199">
        <v>23</v>
      </c>
      <c r="J199">
        <v>61.16</v>
      </c>
      <c r="K199">
        <v>71.22</v>
      </c>
      <c r="O199" t="s">
        <v>228</v>
      </c>
      <c r="P199" t="s">
        <v>188</v>
      </c>
      <c r="Q199" t="s">
        <v>13</v>
      </c>
      <c r="R199" t="s">
        <v>222</v>
      </c>
      <c r="S199">
        <v>24.5</v>
      </c>
      <c r="T199">
        <v>101.72</v>
      </c>
      <c r="U199">
        <v>74.930000000000007</v>
      </c>
      <c r="V199">
        <v>23.5</v>
      </c>
      <c r="W199">
        <v>64.39</v>
      </c>
      <c r="X199">
        <v>72.459999999999994</v>
      </c>
    </row>
    <row r="200" spans="1:24" x14ac:dyDescent="0.35">
      <c r="A200" s="2" t="s">
        <v>229</v>
      </c>
      <c r="B200" t="s">
        <v>188</v>
      </c>
      <c r="C200" t="s">
        <v>13</v>
      </c>
      <c r="D200" t="s">
        <v>87</v>
      </c>
      <c r="E200">
        <v>0</v>
      </c>
      <c r="F200">
        <v>0</v>
      </c>
      <c r="G200">
        <v>0</v>
      </c>
      <c r="H200" t="e">
        <f t="shared" si="3"/>
        <v>#DIV/0!</v>
      </c>
      <c r="I200">
        <v>0</v>
      </c>
      <c r="J200">
        <v>0</v>
      </c>
      <c r="K200">
        <v>0</v>
      </c>
      <c r="O200" s="2" t="s">
        <v>229</v>
      </c>
      <c r="P200" t="s">
        <v>188</v>
      </c>
      <c r="Q200" t="s">
        <v>13</v>
      </c>
      <c r="R200" t="s">
        <v>222</v>
      </c>
      <c r="S200">
        <v>24</v>
      </c>
      <c r="T200">
        <v>87.6</v>
      </c>
      <c r="U200">
        <v>73.7</v>
      </c>
      <c r="V200">
        <v>23</v>
      </c>
      <c r="W200">
        <v>54.85</v>
      </c>
      <c r="X200">
        <v>71.22</v>
      </c>
    </row>
    <row r="201" spans="1:24" x14ac:dyDescent="0.35">
      <c r="A201" t="s">
        <v>230</v>
      </c>
      <c r="B201" t="s">
        <v>188</v>
      </c>
      <c r="C201" t="s">
        <v>13</v>
      </c>
      <c r="D201" t="s">
        <v>87</v>
      </c>
      <c r="E201">
        <v>22.5</v>
      </c>
      <c r="F201">
        <v>73.900000000000006</v>
      </c>
      <c r="G201">
        <v>69.97</v>
      </c>
      <c r="H201">
        <f t="shared" si="3"/>
        <v>1.0561669286837216</v>
      </c>
      <c r="I201">
        <v>23.5</v>
      </c>
      <c r="J201">
        <v>73.87</v>
      </c>
      <c r="K201">
        <v>72.459999999999994</v>
      </c>
      <c r="O201" t="s">
        <v>230</v>
      </c>
      <c r="P201" t="s">
        <v>188</v>
      </c>
      <c r="Q201" t="s">
        <v>13</v>
      </c>
      <c r="R201" t="s">
        <v>222</v>
      </c>
      <c r="S201">
        <v>24</v>
      </c>
      <c r="T201">
        <v>78.540000000000006</v>
      </c>
      <c r="U201">
        <v>73.7</v>
      </c>
      <c r="V201">
        <v>23.5</v>
      </c>
      <c r="W201">
        <v>49.69</v>
      </c>
      <c r="X201">
        <v>72.459999999999994</v>
      </c>
    </row>
    <row r="202" spans="1:24" x14ac:dyDescent="0.35">
      <c r="A202" t="s">
        <v>231</v>
      </c>
      <c r="B202" t="s">
        <v>188</v>
      </c>
      <c r="C202" t="s">
        <v>13</v>
      </c>
      <c r="D202" t="s">
        <v>87</v>
      </c>
      <c r="E202">
        <v>24</v>
      </c>
      <c r="F202">
        <v>64</v>
      </c>
      <c r="G202">
        <v>73.7</v>
      </c>
      <c r="H202">
        <f t="shared" si="3"/>
        <v>0.86838534599728623</v>
      </c>
      <c r="I202">
        <v>23.5</v>
      </c>
      <c r="J202">
        <v>56.02</v>
      </c>
      <c r="K202">
        <v>72.459999999999994</v>
      </c>
      <c r="O202" t="s">
        <v>231</v>
      </c>
      <c r="P202" t="s">
        <v>188</v>
      </c>
      <c r="Q202" t="s">
        <v>13</v>
      </c>
      <c r="R202" t="s">
        <v>222</v>
      </c>
      <c r="S202">
        <v>24</v>
      </c>
      <c r="T202">
        <v>107.06</v>
      </c>
      <c r="U202">
        <v>73.7</v>
      </c>
      <c r="V202">
        <v>25.5</v>
      </c>
      <c r="W202">
        <v>86.54</v>
      </c>
      <c r="X202">
        <v>77.400000000000006</v>
      </c>
    </row>
    <row r="203" spans="1:24" x14ac:dyDescent="0.35">
      <c r="A203" s="2" t="s">
        <v>232</v>
      </c>
      <c r="B203" t="s">
        <v>188</v>
      </c>
      <c r="C203" t="s">
        <v>13</v>
      </c>
      <c r="D203" t="s">
        <v>87</v>
      </c>
      <c r="E203">
        <v>18.5</v>
      </c>
      <c r="F203">
        <v>31.92</v>
      </c>
      <c r="G203">
        <v>59.91</v>
      </c>
      <c r="H203">
        <f t="shared" si="3"/>
        <v>0.53279919879819737</v>
      </c>
      <c r="I203">
        <v>18</v>
      </c>
      <c r="J203">
        <v>20.68</v>
      </c>
      <c r="K203">
        <v>58.64</v>
      </c>
      <c r="O203" s="2" t="s">
        <v>232</v>
      </c>
      <c r="P203" t="s">
        <v>188</v>
      </c>
      <c r="Q203" t="s">
        <v>13</v>
      </c>
      <c r="R203" t="s">
        <v>222</v>
      </c>
      <c r="S203">
        <v>24</v>
      </c>
      <c r="T203">
        <v>120.82</v>
      </c>
      <c r="U203">
        <v>73.7</v>
      </c>
      <c r="V203">
        <v>22.5</v>
      </c>
      <c r="W203">
        <v>63.01</v>
      </c>
      <c r="X203">
        <v>69.97</v>
      </c>
    </row>
    <row r="204" spans="1:24" x14ac:dyDescent="0.35">
      <c r="A204" t="s">
        <v>233</v>
      </c>
      <c r="B204" t="s">
        <v>188</v>
      </c>
      <c r="C204" t="s">
        <v>13</v>
      </c>
      <c r="D204" t="s">
        <v>87</v>
      </c>
      <c r="E204">
        <v>23</v>
      </c>
      <c r="F204">
        <v>73.17</v>
      </c>
      <c r="G204">
        <v>71.22</v>
      </c>
      <c r="H204">
        <f t="shared" si="3"/>
        <v>1.027379949452401</v>
      </c>
      <c r="I204">
        <v>22.5</v>
      </c>
      <c r="J204">
        <v>38.1</v>
      </c>
      <c r="K204">
        <v>69.97</v>
      </c>
      <c r="O204" t="s">
        <v>233</v>
      </c>
      <c r="P204" t="s">
        <v>188</v>
      </c>
      <c r="Q204" t="s">
        <v>13</v>
      </c>
      <c r="R204" t="s">
        <v>222</v>
      </c>
      <c r="S204">
        <v>24</v>
      </c>
      <c r="T204">
        <v>114.85</v>
      </c>
      <c r="U204">
        <v>73.7</v>
      </c>
      <c r="V204">
        <v>23</v>
      </c>
      <c r="W204">
        <v>67.819999999999993</v>
      </c>
      <c r="X204">
        <v>71.22</v>
      </c>
    </row>
    <row r="205" spans="1:24" x14ac:dyDescent="0.35">
      <c r="A205" s="2" t="s">
        <v>234</v>
      </c>
      <c r="B205" t="s">
        <v>188</v>
      </c>
      <c r="C205" t="s">
        <v>13</v>
      </c>
      <c r="D205" t="s">
        <v>87</v>
      </c>
      <c r="E205">
        <v>24.5</v>
      </c>
      <c r="F205">
        <v>59.52</v>
      </c>
      <c r="G205">
        <v>74.930000000000007</v>
      </c>
      <c r="H205">
        <f t="shared" si="3"/>
        <v>0.79434138529294007</v>
      </c>
      <c r="I205">
        <v>24</v>
      </c>
      <c r="J205">
        <v>51.7</v>
      </c>
      <c r="K205">
        <v>73.7</v>
      </c>
      <c r="O205" s="2" t="s">
        <v>234</v>
      </c>
      <c r="P205" t="s">
        <v>188</v>
      </c>
      <c r="Q205" t="s">
        <v>13</v>
      </c>
      <c r="R205" t="s">
        <v>222</v>
      </c>
      <c r="S205">
        <v>24</v>
      </c>
      <c r="T205">
        <v>137.69</v>
      </c>
      <c r="U205">
        <v>73.7</v>
      </c>
      <c r="V205">
        <v>23</v>
      </c>
      <c r="W205">
        <v>61.77</v>
      </c>
      <c r="X205">
        <v>71.22</v>
      </c>
    </row>
    <row r="206" spans="1:24" x14ac:dyDescent="0.35">
      <c r="A206" s="2" t="s">
        <v>235</v>
      </c>
      <c r="B206" t="s">
        <v>188</v>
      </c>
      <c r="C206" t="s">
        <v>13</v>
      </c>
      <c r="D206" t="s">
        <v>87</v>
      </c>
      <c r="E206">
        <v>23.5</v>
      </c>
      <c r="F206">
        <v>45.8</v>
      </c>
      <c r="G206">
        <v>72.459999999999994</v>
      </c>
      <c r="H206">
        <f t="shared" si="3"/>
        <v>0.63207286778912508</v>
      </c>
      <c r="I206">
        <v>23</v>
      </c>
      <c r="J206">
        <v>41.89</v>
      </c>
      <c r="K206">
        <v>71.22</v>
      </c>
      <c r="O206" s="2" t="s">
        <v>235</v>
      </c>
      <c r="P206" t="s">
        <v>188</v>
      </c>
      <c r="Q206" t="s">
        <v>13</v>
      </c>
      <c r="R206" t="s">
        <v>222</v>
      </c>
      <c r="S206">
        <v>33.5</v>
      </c>
      <c r="T206">
        <v>87.12</v>
      </c>
      <c r="U206">
        <v>96.84</v>
      </c>
      <c r="V206">
        <v>33</v>
      </c>
      <c r="W206">
        <v>64.06</v>
      </c>
      <c r="X206">
        <v>95.64</v>
      </c>
    </row>
    <row r="207" spans="1:24" x14ac:dyDescent="0.35">
      <c r="A207" t="s">
        <v>236</v>
      </c>
      <c r="B207" t="s">
        <v>188</v>
      </c>
      <c r="C207" t="s">
        <v>13</v>
      </c>
      <c r="D207" t="s">
        <v>87</v>
      </c>
      <c r="E207">
        <v>23.5</v>
      </c>
      <c r="F207">
        <v>87.22</v>
      </c>
      <c r="G207">
        <v>72.459999999999994</v>
      </c>
      <c r="H207">
        <f t="shared" si="3"/>
        <v>1.2036985923268011</v>
      </c>
      <c r="I207">
        <v>23</v>
      </c>
      <c r="J207">
        <v>58.11</v>
      </c>
      <c r="K207">
        <v>71.22</v>
      </c>
      <c r="O207" t="s">
        <v>236</v>
      </c>
      <c r="P207" t="s">
        <v>188</v>
      </c>
      <c r="Q207" t="s">
        <v>13</v>
      </c>
      <c r="R207" t="s">
        <v>222</v>
      </c>
      <c r="S207">
        <v>24</v>
      </c>
      <c r="T207">
        <v>123.27</v>
      </c>
      <c r="U207">
        <v>73.7</v>
      </c>
      <c r="V207">
        <v>23</v>
      </c>
      <c r="W207">
        <v>65.400000000000006</v>
      </c>
      <c r="X207">
        <v>71.22</v>
      </c>
    </row>
    <row r="208" spans="1:24" x14ac:dyDescent="0.35">
      <c r="A208" t="s">
        <v>237</v>
      </c>
      <c r="B208" t="s">
        <v>188</v>
      </c>
      <c r="C208" t="s">
        <v>13</v>
      </c>
      <c r="D208" t="s">
        <v>87</v>
      </c>
      <c r="E208">
        <v>16</v>
      </c>
      <c r="F208">
        <v>35.21</v>
      </c>
      <c r="G208">
        <v>53.5</v>
      </c>
      <c r="H208">
        <f t="shared" si="3"/>
        <v>0.65813084112149534</v>
      </c>
      <c r="I208">
        <v>15.5</v>
      </c>
      <c r="J208">
        <v>23</v>
      </c>
      <c r="K208">
        <v>52.21</v>
      </c>
      <c r="O208" t="s">
        <v>237</v>
      </c>
      <c r="P208" t="s">
        <v>188</v>
      </c>
      <c r="Q208" t="s">
        <v>13</v>
      </c>
      <c r="R208" t="s">
        <v>222</v>
      </c>
      <c r="S208">
        <v>24</v>
      </c>
      <c r="T208">
        <v>70.260000000000005</v>
      </c>
      <c r="U208">
        <v>73.7</v>
      </c>
      <c r="V208">
        <v>23.5</v>
      </c>
      <c r="W208">
        <v>58.69</v>
      </c>
      <c r="X208">
        <v>72.459999999999994</v>
      </c>
    </row>
    <row r="209" spans="1:24" x14ac:dyDescent="0.35">
      <c r="A209" s="2" t="s">
        <v>238</v>
      </c>
      <c r="B209" t="s">
        <v>188</v>
      </c>
      <c r="C209" t="s">
        <v>13</v>
      </c>
      <c r="D209" t="s">
        <v>87</v>
      </c>
      <c r="E209">
        <v>16.5</v>
      </c>
      <c r="F209">
        <v>23.35</v>
      </c>
      <c r="G209">
        <v>54.79</v>
      </c>
      <c r="H209">
        <f t="shared" si="3"/>
        <v>0.42617265924438769</v>
      </c>
      <c r="I209">
        <v>16</v>
      </c>
      <c r="J209">
        <v>17.600000000000001</v>
      </c>
      <c r="K209">
        <v>53.5</v>
      </c>
      <c r="O209" s="2" t="s">
        <v>238</v>
      </c>
      <c r="P209" t="s">
        <v>188</v>
      </c>
      <c r="Q209" t="s">
        <v>13</v>
      </c>
      <c r="R209" t="s">
        <v>222</v>
      </c>
      <c r="S209">
        <v>24</v>
      </c>
      <c r="T209">
        <v>100.34</v>
      </c>
      <c r="U209">
        <v>73.7</v>
      </c>
      <c r="V209">
        <v>23.5</v>
      </c>
      <c r="W209">
        <v>57.4</v>
      </c>
      <c r="X209">
        <v>72.459999999999994</v>
      </c>
    </row>
    <row r="210" spans="1:24" x14ac:dyDescent="0.35">
      <c r="A210" t="s">
        <v>239</v>
      </c>
      <c r="B210" t="s">
        <v>205</v>
      </c>
      <c r="C210" t="s">
        <v>32</v>
      </c>
      <c r="D210" t="s">
        <v>87</v>
      </c>
      <c r="E210">
        <v>24</v>
      </c>
      <c r="F210">
        <v>151.78</v>
      </c>
      <c r="G210">
        <v>73.7</v>
      </c>
      <c r="H210">
        <f t="shared" si="3"/>
        <v>2.0594301221166891</v>
      </c>
      <c r="I210">
        <v>23</v>
      </c>
      <c r="J210">
        <v>66.87</v>
      </c>
      <c r="K210">
        <v>71.22</v>
      </c>
      <c r="O210" t="s">
        <v>239</v>
      </c>
      <c r="P210" t="s">
        <v>205</v>
      </c>
      <c r="Q210" t="s">
        <v>32</v>
      </c>
      <c r="R210" t="s">
        <v>222</v>
      </c>
      <c r="S210">
        <v>24</v>
      </c>
      <c r="T210">
        <v>157.58000000000001</v>
      </c>
      <c r="U210">
        <v>73.7</v>
      </c>
      <c r="V210">
        <v>16</v>
      </c>
      <c r="W210">
        <v>57.89</v>
      </c>
      <c r="X210">
        <v>53.5</v>
      </c>
    </row>
    <row r="211" spans="1:24" x14ac:dyDescent="0.35">
      <c r="A211" s="2" t="s">
        <v>240</v>
      </c>
      <c r="B211" t="s">
        <v>205</v>
      </c>
      <c r="C211" t="s">
        <v>32</v>
      </c>
      <c r="D211" t="s">
        <v>87</v>
      </c>
      <c r="E211">
        <v>16</v>
      </c>
      <c r="F211">
        <v>37.11</v>
      </c>
      <c r="G211">
        <v>53.5</v>
      </c>
      <c r="H211">
        <f t="shared" si="3"/>
        <v>0.6936448598130841</v>
      </c>
      <c r="I211">
        <v>15.5</v>
      </c>
      <c r="J211">
        <v>21.44</v>
      </c>
      <c r="K211">
        <v>52.21</v>
      </c>
      <c r="O211" s="2" t="s">
        <v>240</v>
      </c>
      <c r="P211" t="s">
        <v>205</v>
      </c>
      <c r="Q211" t="s">
        <v>32</v>
      </c>
      <c r="R211" t="s">
        <v>222</v>
      </c>
      <c r="S211">
        <v>24</v>
      </c>
      <c r="T211">
        <v>91.59</v>
      </c>
      <c r="U211">
        <v>73.7</v>
      </c>
      <c r="V211">
        <v>23</v>
      </c>
      <c r="W211">
        <v>62.49</v>
      </c>
      <c r="X211">
        <v>71.22</v>
      </c>
    </row>
    <row r="212" spans="1:24" x14ac:dyDescent="0.35">
      <c r="A212" s="2" t="s">
        <v>241</v>
      </c>
      <c r="B212" t="s">
        <v>205</v>
      </c>
      <c r="C212" t="s">
        <v>32</v>
      </c>
      <c r="D212" t="s">
        <v>87</v>
      </c>
      <c r="E212">
        <v>20</v>
      </c>
      <c r="F212">
        <v>32.17</v>
      </c>
      <c r="G212">
        <v>63.71</v>
      </c>
      <c r="H212">
        <f t="shared" si="3"/>
        <v>0.50494427876314552</v>
      </c>
      <c r="I212">
        <v>19.5</v>
      </c>
      <c r="J212">
        <v>28.84</v>
      </c>
      <c r="K212">
        <v>62.44</v>
      </c>
      <c r="O212" s="2" t="s">
        <v>241</v>
      </c>
      <c r="P212" t="s">
        <v>205</v>
      </c>
      <c r="Q212" t="s">
        <v>32</v>
      </c>
      <c r="R212" t="s">
        <v>222</v>
      </c>
      <c r="S212">
        <v>24.5</v>
      </c>
      <c r="T212">
        <v>65.209999999999994</v>
      </c>
      <c r="U212">
        <v>74.930000000000007</v>
      </c>
      <c r="V212">
        <v>24</v>
      </c>
      <c r="W212">
        <v>54.25</v>
      </c>
      <c r="X212">
        <v>73.7</v>
      </c>
    </row>
    <row r="213" spans="1:24" x14ac:dyDescent="0.35">
      <c r="A213" s="2" t="s">
        <v>242</v>
      </c>
      <c r="B213" t="s">
        <v>205</v>
      </c>
      <c r="C213" t="s">
        <v>32</v>
      </c>
      <c r="D213" t="s">
        <v>87</v>
      </c>
      <c r="E213">
        <v>15</v>
      </c>
      <c r="F213">
        <v>7.2</v>
      </c>
      <c r="G213">
        <v>50.91</v>
      </c>
      <c r="H213">
        <f t="shared" si="3"/>
        <v>0.14142604596346495</v>
      </c>
      <c r="I213">
        <v>15</v>
      </c>
      <c r="J213">
        <v>7.2</v>
      </c>
      <c r="K213">
        <v>50.91</v>
      </c>
      <c r="O213" s="2" t="s">
        <v>242</v>
      </c>
      <c r="P213" t="s">
        <v>205</v>
      </c>
      <c r="Q213" t="s">
        <v>32</v>
      </c>
      <c r="R213" t="s">
        <v>222</v>
      </c>
      <c r="S213">
        <v>24</v>
      </c>
      <c r="T213">
        <v>111.15</v>
      </c>
      <c r="U213">
        <v>73.7</v>
      </c>
      <c r="V213">
        <v>23</v>
      </c>
      <c r="W213">
        <v>63.98</v>
      </c>
      <c r="X213">
        <v>71.22</v>
      </c>
    </row>
    <row r="214" spans="1:24" x14ac:dyDescent="0.35">
      <c r="A214" s="2" t="s">
        <v>243</v>
      </c>
      <c r="B214" t="s">
        <v>205</v>
      </c>
      <c r="C214" t="s">
        <v>32</v>
      </c>
      <c r="D214" t="s">
        <v>87</v>
      </c>
      <c r="E214">
        <v>15.5</v>
      </c>
      <c r="F214">
        <v>15.14</v>
      </c>
      <c r="G214">
        <v>52.21</v>
      </c>
      <c r="H214">
        <f t="shared" si="3"/>
        <v>0.28998276192300326</v>
      </c>
      <c r="I214">
        <v>15</v>
      </c>
      <c r="J214">
        <v>7.93</v>
      </c>
      <c r="K214">
        <v>50.91</v>
      </c>
      <c r="O214" s="2" t="s">
        <v>243</v>
      </c>
      <c r="P214" t="s">
        <v>205</v>
      </c>
      <c r="Q214" t="s">
        <v>32</v>
      </c>
      <c r="R214" t="s">
        <v>222</v>
      </c>
      <c r="S214">
        <v>24</v>
      </c>
      <c r="T214">
        <v>79.81</v>
      </c>
      <c r="U214">
        <v>73.7</v>
      </c>
      <c r="V214">
        <v>23.5</v>
      </c>
      <c r="W214">
        <v>63.12</v>
      </c>
      <c r="X214">
        <v>72.459999999999994</v>
      </c>
    </row>
    <row r="215" spans="1:24" x14ac:dyDescent="0.35">
      <c r="A215" t="s">
        <v>244</v>
      </c>
      <c r="B215" t="s">
        <v>205</v>
      </c>
      <c r="C215" t="s">
        <v>32</v>
      </c>
      <c r="D215" t="s">
        <v>87</v>
      </c>
      <c r="E215">
        <v>25</v>
      </c>
      <c r="F215">
        <v>140.85</v>
      </c>
      <c r="G215">
        <v>76.17</v>
      </c>
      <c r="H215">
        <f t="shared" si="3"/>
        <v>1.8491532099251673</v>
      </c>
      <c r="I215">
        <v>23</v>
      </c>
      <c r="J215">
        <v>66.349999999999994</v>
      </c>
      <c r="K215">
        <v>71.22</v>
      </c>
      <c r="O215" t="s">
        <v>244</v>
      </c>
      <c r="P215" t="s">
        <v>205</v>
      </c>
      <c r="Q215" t="s">
        <v>32</v>
      </c>
      <c r="R215" t="s">
        <v>222</v>
      </c>
      <c r="S215">
        <v>24</v>
      </c>
      <c r="T215">
        <v>99.69</v>
      </c>
      <c r="U215">
        <v>73.7</v>
      </c>
      <c r="V215">
        <v>22.5</v>
      </c>
      <c r="W215">
        <v>71.239999999999995</v>
      </c>
      <c r="X215">
        <v>69.97</v>
      </c>
    </row>
    <row r="216" spans="1:24" x14ac:dyDescent="0.35">
      <c r="A216" s="2" t="s">
        <v>245</v>
      </c>
      <c r="B216" t="s">
        <v>205</v>
      </c>
      <c r="C216" t="s">
        <v>32</v>
      </c>
      <c r="D216" t="s">
        <v>87</v>
      </c>
      <c r="E216">
        <v>0</v>
      </c>
      <c r="F216">
        <v>0</v>
      </c>
      <c r="G216">
        <v>0</v>
      </c>
      <c r="H216" t="e">
        <f t="shared" si="3"/>
        <v>#DIV/0!</v>
      </c>
      <c r="I216">
        <v>0</v>
      </c>
      <c r="J216">
        <v>0</v>
      </c>
      <c r="K216">
        <v>0</v>
      </c>
      <c r="O216" s="2" t="s">
        <v>245</v>
      </c>
      <c r="P216" t="s">
        <v>205</v>
      </c>
      <c r="Q216" t="s">
        <v>32</v>
      </c>
      <c r="R216" t="s">
        <v>222</v>
      </c>
      <c r="S216">
        <v>16</v>
      </c>
      <c r="T216">
        <v>28.74</v>
      </c>
      <c r="U216">
        <v>53.5</v>
      </c>
      <c r="V216">
        <v>15.5</v>
      </c>
      <c r="W216">
        <v>25.85</v>
      </c>
      <c r="X216">
        <v>52.21</v>
      </c>
    </row>
    <row r="217" spans="1:24" x14ac:dyDescent="0.35">
      <c r="A217" s="2" t="s">
        <v>246</v>
      </c>
      <c r="B217" t="s">
        <v>205</v>
      </c>
      <c r="C217" t="s">
        <v>32</v>
      </c>
      <c r="D217" t="s">
        <v>87</v>
      </c>
      <c r="E217">
        <v>16</v>
      </c>
      <c r="F217">
        <v>19.05</v>
      </c>
      <c r="G217">
        <v>53.5</v>
      </c>
      <c r="H217">
        <f t="shared" si="3"/>
        <v>0.35607476635514018</v>
      </c>
      <c r="I217">
        <v>15.5</v>
      </c>
      <c r="J217">
        <v>12.64</v>
      </c>
      <c r="K217">
        <v>52.21</v>
      </c>
      <c r="O217" s="2" t="s">
        <v>246</v>
      </c>
      <c r="P217" t="s">
        <v>205</v>
      </c>
      <c r="Q217" t="s">
        <v>32</v>
      </c>
      <c r="R217" t="s">
        <v>222</v>
      </c>
      <c r="S217">
        <v>24</v>
      </c>
      <c r="T217">
        <v>111.88</v>
      </c>
      <c r="U217">
        <v>73.7</v>
      </c>
      <c r="V217">
        <v>23.5</v>
      </c>
      <c r="W217">
        <v>66.25</v>
      </c>
      <c r="X217">
        <v>72.459999999999994</v>
      </c>
    </row>
    <row r="218" spans="1:24" x14ac:dyDescent="0.35">
      <c r="A218" t="s">
        <v>247</v>
      </c>
      <c r="B218" t="s">
        <v>205</v>
      </c>
      <c r="C218" t="s">
        <v>32</v>
      </c>
      <c r="D218" t="s">
        <v>87</v>
      </c>
      <c r="E218">
        <v>24</v>
      </c>
      <c r="F218">
        <v>186.01</v>
      </c>
      <c r="G218">
        <v>73.7</v>
      </c>
      <c r="H218">
        <f t="shared" si="3"/>
        <v>2.5238805970149252</v>
      </c>
      <c r="I218">
        <v>22.5</v>
      </c>
      <c r="J218">
        <v>57.11</v>
      </c>
      <c r="K218">
        <v>69.97</v>
      </c>
      <c r="O218" t="s">
        <v>247</v>
      </c>
      <c r="P218" t="s">
        <v>205</v>
      </c>
      <c r="Q218" t="s">
        <v>32</v>
      </c>
      <c r="R218" t="s">
        <v>222</v>
      </c>
      <c r="S218">
        <v>24</v>
      </c>
      <c r="T218">
        <v>131.77000000000001</v>
      </c>
      <c r="U218">
        <v>73.7</v>
      </c>
      <c r="V218">
        <v>23</v>
      </c>
      <c r="W218">
        <v>65.319999999999993</v>
      </c>
      <c r="X218">
        <v>71.22</v>
      </c>
    </row>
    <row r="219" spans="1:24" x14ac:dyDescent="0.35">
      <c r="A219" s="2" t="s">
        <v>248</v>
      </c>
      <c r="B219" t="s">
        <v>205</v>
      </c>
      <c r="C219" t="s">
        <v>32</v>
      </c>
      <c r="D219" t="s">
        <v>87</v>
      </c>
      <c r="E219">
        <v>26</v>
      </c>
      <c r="F219">
        <v>61.59</v>
      </c>
      <c r="G219">
        <v>78.63</v>
      </c>
      <c r="H219">
        <f t="shared" si="3"/>
        <v>0.783288821060664</v>
      </c>
      <c r="I219">
        <v>25.5</v>
      </c>
      <c r="J219">
        <v>55.67</v>
      </c>
      <c r="K219">
        <v>77.400000000000006</v>
      </c>
      <c r="O219" s="2" t="s">
        <v>248</v>
      </c>
      <c r="P219" t="s">
        <v>205</v>
      </c>
      <c r="Q219" t="s">
        <v>32</v>
      </c>
      <c r="R219" t="s">
        <v>222</v>
      </c>
      <c r="S219">
        <v>24</v>
      </c>
      <c r="T219">
        <v>112.46</v>
      </c>
      <c r="U219">
        <v>73.7</v>
      </c>
      <c r="V219">
        <v>23</v>
      </c>
      <c r="W219">
        <v>59.55</v>
      </c>
      <c r="X219">
        <v>71.22</v>
      </c>
    </row>
    <row r="220" spans="1:24" x14ac:dyDescent="0.35">
      <c r="A220" s="2" t="s">
        <v>249</v>
      </c>
      <c r="B220" t="s">
        <v>205</v>
      </c>
      <c r="C220" t="s">
        <v>32</v>
      </c>
      <c r="D220" t="s">
        <v>87</v>
      </c>
      <c r="E220">
        <v>15</v>
      </c>
      <c r="F220">
        <v>19.77</v>
      </c>
      <c r="G220">
        <v>50.91</v>
      </c>
      <c r="H220">
        <f t="shared" si="3"/>
        <v>0.38833235120801418</v>
      </c>
      <c r="I220">
        <v>15</v>
      </c>
      <c r="J220">
        <v>19.77</v>
      </c>
      <c r="K220">
        <v>50.91</v>
      </c>
      <c r="O220" s="2" t="s">
        <v>249</v>
      </c>
      <c r="P220" t="s">
        <v>205</v>
      </c>
      <c r="Q220" t="s">
        <v>32</v>
      </c>
      <c r="R220" t="s">
        <v>222</v>
      </c>
      <c r="S220">
        <v>24</v>
      </c>
      <c r="T220">
        <v>90.15</v>
      </c>
      <c r="U220">
        <v>73.7</v>
      </c>
      <c r="V220">
        <v>23.5</v>
      </c>
      <c r="W220">
        <v>69.260000000000005</v>
      </c>
      <c r="X220">
        <v>72.459999999999994</v>
      </c>
    </row>
    <row r="221" spans="1:24" x14ac:dyDescent="0.35">
      <c r="A221" s="2" t="s">
        <v>250</v>
      </c>
      <c r="B221" t="s">
        <v>205</v>
      </c>
      <c r="C221" t="s">
        <v>32</v>
      </c>
      <c r="D221" t="s">
        <v>87</v>
      </c>
      <c r="E221">
        <v>18</v>
      </c>
      <c r="F221">
        <v>29.95</v>
      </c>
      <c r="G221">
        <v>58.64</v>
      </c>
      <c r="H221">
        <f t="shared" si="3"/>
        <v>0.51074351978171895</v>
      </c>
      <c r="I221">
        <v>17.5</v>
      </c>
      <c r="J221">
        <v>26.46</v>
      </c>
      <c r="K221">
        <v>57.36</v>
      </c>
      <c r="O221" s="2" t="s">
        <v>250</v>
      </c>
      <c r="P221" t="s">
        <v>205</v>
      </c>
      <c r="Q221" t="s">
        <v>32</v>
      </c>
      <c r="R221" t="s">
        <v>222</v>
      </c>
      <c r="S221">
        <v>24</v>
      </c>
      <c r="T221">
        <v>103.15</v>
      </c>
      <c r="U221">
        <v>73.7</v>
      </c>
      <c r="V221">
        <v>27</v>
      </c>
      <c r="W221">
        <v>86.13</v>
      </c>
      <c r="X221">
        <v>81.08</v>
      </c>
    </row>
    <row r="222" spans="1:24" x14ac:dyDescent="0.35">
      <c r="A222" s="2" t="s">
        <v>251</v>
      </c>
      <c r="B222" t="s">
        <v>205</v>
      </c>
      <c r="C222" t="s">
        <v>32</v>
      </c>
      <c r="D222" t="s">
        <v>87</v>
      </c>
      <c r="E222">
        <v>21.5</v>
      </c>
      <c r="F222">
        <v>35.21</v>
      </c>
      <c r="G222">
        <v>67.47</v>
      </c>
      <c r="H222">
        <f t="shared" si="3"/>
        <v>0.5218615681043427</v>
      </c>
      <c r="I222">
        <v>21</v>
      </c>
      <c r="J222">
        <v>29.02</v>
      </c>
      <c r="K222">
        <v>66.22</v>
      </c>
      <c r="O222" s="2" t="s">
        <v>251</v>
      </c>
      <c r="P222" t="s">
        <v>205</v>
      </c>
      <c r="Q222" t="s">
        <v>32</v>
      </c>
      <c r="R222" t="s">
        <v>222</v>
      </c>
      <c r="S222">
        <v>24</v>
      </c>
      <c r="T222">
        <v>97.95</v>
      </c>
      <c r="U222">
        <v>73.7</v>
      </c>
      <c r="V222">
        <v>23.5</v>
      </c>
      <c r="W222">
        <v>66.92</v>
      </c>
      <c r="X222">
        <v>72.459999999999994</v>
      </c>
    </row>
    <row r="223" spans="1:24" x14ac:dyDescent="0.35">
      <c r="A223" t="s">
        <v>252</v>
      </c>
      <c r="B223" t="s">
        <v>205</v>
      </c>
      <c r="C223" t="s">
        <v>32</v>
      </c>
      <c r="D223" t="s">
        <v>87</v>
      </c>
      <c r="E223">
        <v>22</v>
      </c>
      <c r="F223">
        <v>56.42</v>
      </c>
      <c r="G223">
        <v>68.72</v>
      </c>
      <c r="H223">
        <f t="shared" si="3"/>
        <v>0.82101280558789291</v>
      </c>
      <c r="I223">
        <v>21.5</v>
      </c>
      <c r="J223">
        <v>55.08</v>
      </c>
      <c r="K223">
        <v>67.47</v>
      </c>
      <c r="O223" t="s">
        <v>252</v>
      </c>
      <c r="P223" t="s">
        <v>205</v>
      </c>
      <c r="Q223" t="s">
        <v>32</v>
      </c>
      <c r="R223" t="s">
        <v>222</v>
      </c>
      <c r="S223">
        <v>24</v>
      </c>
      <c r="T223">
        <v>144.18</v>
      </c>
      <c r="U223">
        <v>73.7</v>
      </c>
      <c r="V223">
        <v>22.5</v>
      </c>
      <c r="W223">
        <v>57.08</v>
      </c>
      <c r="X223">
        <v>69.97</v>
      </c>
    </row>
    <row r="224" spans="1:24" x14ac:dyDescent="0.35">
      <c r="A224" s="2" t="s">
        <v>253</v>
      </c>
      <c r="B224" t="s">
        <v>205</v>
      </c>
      <c r="C224" t="s">
        <v>32</v>
      </c>
      <c r="D224" t="s">
        <v>87</v>
      </c>
      <c r="E224">
        <v>15</v>
      </c>
      <c r="F224">
        <v>7.66</v>
      </c>
      <c r="G224">
        <v>50.91</v>
      </c>
      <c r="H224">
        <f t="shared" si="3"/>
        <v>0.15046159890001964</v>
      </c>
      <c r="I224">
        <v>15</v>
      </c>
      <c r="J224">
        <v>7.66</v>
      </c>
      <c r="K224">
        <v>50.91</v>
      </c>
      <c r="O224" s="2" t="s">
        <v>253</v>
      </c>
      <c r="P224" t="s">
        <v>205</v>
      </c>
      <c r="Q224" t="s">
        <v>32</v>
      </c>
      <c r="R224" t="s">
        <v>222</v>
      </c>
      <c r="S224">
        <v>21</v>
      </c>
      <c r="T224">
        <v>68.67</v>
      </c>
      <c r="U224">
        <v>66.22</v>
      </c>
      <c r="V224">
        <v>22.5</v>
      </c>
      <c r="W224">
        <v>70.78</v>
      </c>
      <c r="X224">
        <v>69.97</v>
      </c>
    </row>
    <row r="225" spans="1:24" x14ac:dyDescent="0.35">
      <c r="A225" t="s">
        <v>254</v>
      </c>
      <c r="B225" t="s">
        <v>205</v>
      </c>
      <c r="C225" t="s">
        <v>32</v>
      </c>
      <c r="D225" t="s">
        <v>87</v>
      </c>
      <c r="E225">
        <v>24</v>
      </c>
      <c r="F225">
        <v>138.13</v>
      </c>
      <c r="G225">
        <v>73.7</v>
      </c>
      <c r="H225">
        <f t="shared" si="3"/>
        <v>1.8742198100407055</v>
      </c>
      <c r="I225">
        <v>22.5</v>
      </c>
      <c r="J225">
        <v>61.09</v>
      </c>
      <c r="K225">
        <v>69.97</v>
      </c>
      <c r="O225" t="s">
        <v>254</v>
      </c>
      <c r="P225" t="s">
        <v>205</v>
      </c>
      <c r="Q225" t="s">
        <v>32</v>
      </c>
      <c r="R225" t="s">
        <v>222</v>
      </c>
      <c r="S225">
        <v>24</v>
      </c>
      <c r="T225">
        <v>111.57</v>
      </c>
      <c r="U225">
        <v>73.7</v>
      </c>
      <c r="V225">
        <v>23.5</v>
      </c>
      <c r="W225">
        <v>66.02</v>
      </c>
      <c r="X225">
        <v>72.459999999999994</v>
      </c>
    </row>
    <row r="226" spans="1:24" x14ac:dyDescent="0.35">
      <c r="A226" t="s">
        <v>255</v>
      </c>
      <c r="B226" t="s">
        <v>154</v>
      </c>
      <c r="C226" t="s">
        <v>13</v>
      </c>
      <c r="D226" t="s">
        <v>87</v>
      </c>
      <c r="E226">
        <v>23</v>
      </c>
      <c r="F226">
        <v>80.39</v>
      </c>
      <c r="G226">
        <v>71.22</v>
      </c>
      <c r="H226">
        <f t="shared" si="3"/>
        <v>1.1287559674248806</v>
      </c>
      <c r="I226">
        <v>22.5</v>
      </c>
      <c r="J226">
        <v>57.33</v>
      </c>
      <c r="K226">
        <v>69.97</v>
      </c>
      <c r="O226" t="s">
        <v>255</v>
      </c>
      <c r="P226" t="s">
        <v>154</v>
      </c>
      <c r="Q226" t="s">
        <v>13</v>
      </c>
      <c r="R226" t="s">
        <v>222</v>
      </c>
      <c r="S226">
        <v>24</v>
      </c>
      <c r="T226">
        <v>113.94</v>
      </c>
      <c r="U226">
        <v>73.7</v>
      </c>
      <c r="V226">
        <v>23</v>
      </c>
      <c r="W226">
        <v>59.43</v>
      </c>
      <c r="X226">
        <v>71.22</v>
      </c>
    </row>
    <row r="227" spans="1:24" x14ac:dyDescent="0.35">
      <c r="A227" s="2" t="s">
        <v>256</v>
      </c>
      <c r="B227" t="s">
        <v>154</v>
      </c>
      <c r="C227" t="s">
        <v>13</v>
      </c>
      <c r="D227" t="s">
        <v>87</v>
      </c>
      <c r="E227">
        <v>23</v>
      </c>
      <c r="F227">
        <v>66.66</v>
      </c>
      <c r="G227">
        <v>71.22</v>
      </c>
      <c r="H227">
        <f t="shared" si="3"/>
        <v>0.93597304128053915</v>
      </c>
      <c r="I227">
        <v>22.5</v>
      </c>
      <c r="J227">
        <v>49.68</v>
      </c>
      <c r="K227">
        <v>69.97</v>
      </c>
      <c r="O227" s="2" t="s">
        <v>256</v>
      </c>
      <c r="P227" t="s">
        <v>154</v>
      </c>
      <c r="Q227" t="s">
        <v>13</v>
      </c>
      <c r="R227" t="s">
        <v>222</v>
      </c>
      <c r="S227">
        <v>24</v>
      </c>
      <c r="T227">
        <v>105.81</v>
      </c>
      <c r="U227">
        <v>73.7</v>
      </c>
      <c r="V227">
        <v>23.5</v>
      </c>
      <c r="W227">
        <v>64.099999999999994</v>
      </c>
      <c r="X227">
        <v>72.459999999999994</v>
      </c>
    </row>
    <row r="228" spans="1:24" x14ac:dyDescent="0.35">
      <c r="A228" s="2" t="s">
        <v>257</v>
      </c>
      <c r="B228" t="s">
        <v>154</v>
      </c>
      <c r="C228" t="s">
        <v>13</v>
      </c>
      <c r="D228" t="s">
        <v>87</v>
      </c>
      <c r="E228">
        <v>18</v>
      </c>
      <c r="F228">
        <v>26.63</v>
      </c>
      <c r="G228">
        <v>58.64</v>
      </c>
      <c r="H228">
        <f t="shared" si="3"/>
        <v>0.45412687585266026</v>
      </c>
      <c r="I228">
        <v>17.5</v>
      </c>
      <c r="J228">
        <v>23.26</v>
      </c>
      <c r="K228">
        <v>57.36</v>
      </c>
      <c r="O228" s="2" t="s">
        <v>257</v>
      </c>
      <c r="P228" t="s">
        <v>154</v>
      </c>
      <c r="Q228" t="s">
        <v>13</v>
      </c>
      <c r="R228" t="s">
        <v>222</v>
      </c>
      <c r="S228">
        <v>24.5</v>
      </c>
      <c r="T228">
        <v>96.56</v>
      </c>
      <c r="U228">
        <v>74.930000000000007</v>
      </c>
      <c r="V228">
        <v>22.5</v>
      </c>
      <c r="W228">
        <v>53.49</v>
      </c>
      <c r="X228">
        <v>69.97</v>
      </c>
    </row>
    <row r="229" spans="1:24" x14ac:dyDescent="0.35">
      <c r="A229" s="2" t="s">
        <v>258</v>
      </c>
      <c r="B229" t="s">
        <v>154</v>
      </c>
      <c r="C229" t="s">
        <v>13</v>
      </c>
      <c r="D229" t="s">
        <v>87</v>
      </c>
      <c r="E229">
        <v>15</v>
      </c>
      <c r="F229">
        <v>5.85</v>
      </c>
      <c r="G229">
        <v>50.91</v>
      </c>
      <c r="H229">
        <f t="shared" si="3"/>
        <v>0.11490866234531526</v>
      </c>
      <c r="I229">
        <v>15</v>
      </c>
      <c r="J229">
        <v>5.85</v>
      </c>
      <c r="K229">
        <v>50.91</v>
      </c>
      <c r="O229" s="2" t="s">
        <v>258</v>
      </c>
      <c r="P229" t="s">
        <v>154</v>
      </c>
      <c r="Q229" t="s">
        <v>13</v>
      </c>
      <c r="R229" t="s">
        <v>222</v>
      </c>
      <c r="S229">
        <v>24</v>
      </c>
      <c r="T229">
        <v>91.74</v>
      </c>
      <c r="U229">
        <v>73.7</v>
      </c>
      <c r="V229">
        <v>23</v>
      </c>
      <c r="W229">
        <v>50.06</v>
      </c>
      <c r="X229">
        <v>71.22</v>
      </c>
    </row>
    <row r="230" spans="1:24" x14ac:dyDescent="0.35">
      <c r="A230" s="2" t="s">
        <v>259</v>
      </c>
      <c r="B230" t="s">
        <v>154</v>
      </c>
      <c r="C230" t="s">
        <v>13</v>
      </c>
      <c r="D230" t="s">
        <v>87</v>
      </c>
      <c r="E230">
        <v>15</v>
      </c>
      <c r="F230">
        <v>13.5</v>
      </c>
      <c r="G230">
        <v>50.91</v>
      </c>
      <c r="H230">
        <f t="shared" si="3"/>
        <v>0.26517383618149676</v>
      </c>
      <c r="I230">
        <v>15</v>
      </c>
      <c r="J230">
        <v>13.5</v>
      </c>
      <c r="K230">
        <v>50.91</v>
      </c>
      <c r="O230" s="2" t="s">
        <v>259</v>
      </c>
      <c r="P230" t="s">
        <v>154</v>
      </c>
      <c r="Q230" t="s">
        <v>13</v>
      </c>
      <c r="R230" t="s">
        <v>222</v>
      </c>
      <c r="S230">
        <v>24</v>
      </c>
      <c r="T230">
        <v>186.81</v>
      </c>
      <c r="U230">
        <v>73.7</v>
      </c>
      <c r="V230">
        <v>35</v>
      </c>
      <c r="W230">
        <v>121.86</v>
      </c>
      <c r="X230">
        <v>100.44</v>
      </c>
    </row>
    <row r="231" spans="1:24" x14ac:dyDescent="0.35">
      <c r="A231" s="2" t="s">
        <v>260</v>
      </c>
      <c r="B231" t="s">
        <v>154</v>
      </c>
      <c r="C231" t="s">
        <v>13</v>
      </c>
      <c r="D231" t="s">
        <v>87</v>
      </c>
      <c r="E231">
        <v>23.5</v>
      </c>
      <c r="F231">
        <v>30.48</v>
      </c>
      <c r="G231">
        <v>72.459999999999994</v>
      </c>
      <c r="H231">
        <f t="shared" si="3"/>
        <v>0.42064587358542649</v>
      </c>
      <c r="I231">
        <v>23</v>
      </c>
      <c r="J231">
        <v>26.8</v>
      </c>
      <c r="K231">
        <v>71.22</v>
      </c>
      <c r="O231" s="2" t="s">
        <v>260</v>
      </c>
      <c r="P231" t="s">
        <v>154</v>
      </c>
      <c r="Q231" t="s">
        <v>13</v>
      </c>
      <c r="R231" t="s">
        <v>222</v>
      </c>
      <c r="S231">
        <v>24</v>
      </c>
      <c r="T231">
        <v>128.1</v>
      </c>
      <c r="U231">
        <v>73.7</v>
      </c>
      <c r="V231">
        <v>23</v>
      </c>
      <c r="W231">
        <v>55.22</v>
      </c>
      <c r="X231">
        <v>71.22</v>
      </c>
    </row>
    <row r="232" spans="1:24" x14ac:dyDescent="0.35">
      <c r="A232" s="2" t="s">
        <v>261</v>
      </c>
      <c r="B232" t="s">
        <v>154</v>
      </c>
      <c r="C232" t="s">
        <v>13</v>
      </c>
      <c r="D232" t="s">
        <v>87</v>
      </c>
      <c r="E232">
        <v>15</v>
      </c>
      <c r="F232">
        <v>6.59</v>
      </c>
      <c r="G232">
        <v>50.91</v>
      </c>
      <c r="H232">
        <f t="shared" si="3"/>
        <v>0.12944411706933806</v>
      </c>
      <c r="I232">
        <v>15</v>
      </c>
      <c r="J232">
        <v>6.59</v>
      </c>
      <c r="K232">
        <v>50.91</v>
      </c>
      <c r="O232" s="2" t="s">
        <v>261</v>
      </c>
      <c r="P232" t="s">
        <v>154</v>
      </c>
      <c r="Q232" t="s">
        <v>13</v>
      </c>
      <c r="R232" t="s">
        <v>222</v>
      </c>
      <c r="S232">
        <v>24</v>
      </c>
      <c r="T232">
        <v>160.34</v>
      </c>
      <c r="U232">
        <v>73.7</v>
      </c>
      <c r="V232">
        <v>35</v>
      </c>
      <c r="W232">
        <v>110.81</v>
      </c>
      <c r="X232">
        <v>100.44</v>
      </c>
    </row>
    <row r="233" spans="1:24" x14ac:dyDescent="0.35">
      <c r="A233" t="s">
        <v>262</v>
      </c>
      <c r="B233" t="s">
        <v>154</v>
      </c>
      <c r="C233" t="s">
        <v>13</v>
      </c>
      <c r="D233" t="s">
        <v>87</v>
      </c>
      <c r="E233">
        <v>22.5</v>
      </c>
      <c r="F233">
        <v>96.19</v>
      </c>
      <c r="G233">
        <v>69.97</v>
      </c>
      <c r="H233">
        <f t="shared" si="3"/>
        <v>1.3747320280120052</v>
      </c>
      <c r="I233">
        <v>21.5</v>
      </c>
      <c r="J233">
        <v>65.83</v>
      </c>
      <c r="K233">
        <v>67.47</v>
      </c>
      <c r="O233" t="s">
        <v>262</v>
      </c>
      <c r="P233" t="s">
        <v>154</v>
      </c>
      <c r="Q233" t="s">
        <v>13</v>
      </c>
      <c r="R233" t="s">
        <v>222</v>
      </c>
      <c r="S233">
        <v>24</v>
      </c>
      <c r="T233">
        <v>141.82</v>
      </c>
      <c r="U233">
        <v>73.7</v>
      </c>
      <c r="V233">
        <v>23</v>
      </c>
      <c r="W233">
        <v>59.85</v>
      </c>
      <c r="X233">
        <v>71.22</v>
      </c>
    </row>
    <row r="234" spans="1:24" x14ac:dyDescent="0.35">
      <c r="A234" t="s">
        <v>263</v>
      </c>
      <c r="B234" t="s">
        <v>154</v>
      </c>
      <c r="C234" t="s">
        <v>13</v>
      </c>
      <c r="D234" t="s">
        <v>87</v>
      </c>
      <c r="E234">
        <v>24</v>
      </c>
      <c r="F234">
        <v>86.44</v>
      </c>
      <c r="G234">
        <v>73.7</v>
      </c>
      <c r="H234">
        <f t="shared" si="3"/>
        <v>1.1728629579375847</v>
      </c>
      <c r="I234">
        <v>23.5</v>
      </c>
      <c r="J234">
        <v>66.239999999999995</v>
      </c>
      <c r="K234">
        <v>72.459999999999994</v>
      </c>
      <c r="O234" t="s">
        <v>263</v>
      </c>
      <c r="P234" t="s">
        <v>154</v>
      </c>
      <c r="Q234" t="s">
        <v>13</v>
      </c>
      <c r="R234" t="s">
        <v>222</v>
      </c>
      <c r="S234">
        <v>24</v>
      </c>
      <c r="T234">
        <v>143.96</v>
      </c>
      <c r="U234">
        <v>73.7</v>
      </c>
      <c r="V234">
        <v>23</v>
      </c>
      <c r="W234">
        <v>65.34</v>
      </c>
      <c r="X234">
        <v>71.22</v>
      </c>
    </row>
    <row r="235" spans="1:24" x14ac:dyDescent="0.35">
      <c r="A235" s="2" t="s">
        <v>264</v>
      </c>
      <c r="B235" t="s">
        <v>154</v>
      </c>
      <c r="C235" t="s">
        <v>13</v>
      </c>
      <c r="D235" t="s">
        <v>87</v>
      </c>
      <c r="E235">
        <v>15.5</v>
      </c>
      <c r="F235">
        <v>22.15</v>
      </c>
      <c r="G235">
        <v>52.21</v>
      </c>
      <c r="H235">
        <f t="shared" si="3"/>
        <v>0.42424822830875308</v>
      </c>
      <c r="I235">
        <v>15</v>
      </c>
      <c r="J235">
        <v>18.28</v>
      </c>
      <c r="K235">
        <v>50.91</v>
      </c>
      <c r="O235" s="2" t="s">
        <v>264</v>
      </c>
      <c r="P235" t="s">
        <v>154</v>
      </c>
      <c r="Q235" t="s">
        <v>13</v>
      </c>
      <c r="R235" t="s">
        <v>222</v>
      </c>
      <c r="S235">
        <v>24</v>
      </c>
      <c r="T235">
        <v>90.01</v>
      </c>
      <c r="U235">
        <v>73.7</v>
      </c>
      <c r="V235">
        <v>23.5</v>
      </c>
      <c r="W235">
        <v>63.03</v>
      </c>
      <c r="X235">
        <v>72.459999999999994</v>
      </c>
    </row>
    <row r="236" spans="1:24" x14ac:dyDescent="0.35">
      <c r="A236" s="2" t="s">
        <v>265</v>
      </c>
      <c r="B236" t="s">
        <v>154</v>
      </c>
      <c r="C236" t="s">
        <v>13</v>
      </c>
      <c r="D236" t="s">
        <v>87</v>
      </c>
      <c r="E236">
        <v>17</v>
      </c>
      <c r="F236">
        <v>16.14</v>
      </c>
      <c r="G236">
        <v>56.08</v>
      </c>
      <c r="H236">
        <f t="shared" si="3"/>
        <v>0.28780313837375182</v>
      </c>
      <c r="I236">
        <v>16.5</v>
      </c>
      <c r="J236">
        <v>13.7</v>
      </c>
      <c r="K236">
        <v>54.79</v>
      </c>
      <c r="O236" s="2" t="s">
        <v>265</v>
      </c>
      <c r="P236" t="s">
        <v>154</v>
      </c>
      <c r="Q236" t="s">
        <v>13</v>
      </c>
      <c r="R236" t="s">
        <v>222</v>
      </c>
      <c r="S236">
        <v>24</v>
      </c>
      <c r="T236">
        <v>124.45</v>
      </c>
      <c r="U236">
        <v>73.7</v>
      </c>
      <c r="V236">
        <v>23</v>
      </c>
      <c r="W236">
        <v>62.57</v>
      </c>
      <c r="X236">
        <v>71.22</v>
      </c>
    </row>
    <row r="237" spans="1:24" x14ac:dyDescent="0.35">
      <c r="A237" s="2" t="s">
        <v>266</v>
      </c>
      <c r="B237" t="s">
        <v>154</v>
      </c>
      <c r="C237" t="s">
        <v>13</v>
      </c>
      <c r="D237" t="s">
        <v>87</v>
      </c>
      <c r="E237">
        <v>34.5</v>
      </c>
      <c r="F237">
        <v>95.91</v>
      </c>
      <c r="G237">
        <v>99.24</v>
      </c>
      <c r="H237">
        <f t="shared" si="3"/>
        <v>0.96644498186215233</v>
      </c>
      <c r="I237">
        <v>34</v>
      </c>
      <c r="J237">
        <v>92.66</v>
      </c>
      <c r="K237">
        <v>98.04</v>
      </c>
      <c r="O237" s="2" t="s">
        <v>266</v>
      </c>
      <c r="P237" t="s">
        <v>154</v>
      </c>
      <c r="Q237" t="s">
        <v>13</v>
      </c>
      <c r="R237" t="s">
        <v>222</v>
      </c>
      <c r="S237">
        <v>24</v>
      </c>
      <c r="T237">
        <v>87.7</v>
      </c>
      <c r="U237">
        <v>73.7</v>
      </c>
      <c r="V237">
        <v>23.5</v>
      </c>
      <c r="W237">
        <v>69.17</v>
      </c>
      <c r="X237">
        <v>72.459999999999994</v>
      </c>
    </row>
    <row r="238" spans="1:24" x14ac:dyDescent="0.35">
      <c r="A238" t="s">
        <v>267</v>
      </c>
      <c r="B238" t="s">
        <v>154</v>
      </c>
      <c r="C238" t="s">
        <v>13</v>
      </c>
      <c r="D238" t="s">
        <v>87</v>
      </c>
      <c r="E238">
        <v>23</v>
      </c>
      <c r="F238">
        <v>117.34</v>
      </c>
      <c r="G238">
        <v>71.22</v>
      </c>
      <c r="H238">
        <f t="shared" si="3"/>
        <v>1.647570907048582</v>
      </c>
      <c r="I238">
        <v>22</v>
      </c>
      <c r="J238">
        <v>57.94</v>
      </c>
      <c r="K238">
        <v>68.72</v>
      </c>
      <c r="O238" t="s">
        <v>267</v>
      </c>
      <c r="P238" t="s">
        <v>154</v>
      </c>
      <c r="Q238" t="s">
        <v>13</v>
      </c>
      <c r="R238" t="s">
        <v>222</v>
      </c>
      <c r="S238">
        <v>24</v>
      </c>
      <c r="T238">
        <v>157.83000000000001</v>
      </c>
      <c r="U238">
        <v>73.7</v>
      </c>
      <c r="V238">
        <v>22.5</v>
      </c>
      <c r="W238">
        <v>41.61</v>
      </c>
      <c r="X238">
        <v>69.97</v>
      </c>
    </row>
    <row r="239" spans="1:24" x14ac:dyDescent="0.35">
      <c r="A239" t="s">
        <v>268</v>
      </c>
      <c r="B239" t="s">
        <v>154</v>
      </c>
      <c r="C239" t="s">
        <v>13</v>
      </c>
      <c r="D239" t="s">
        <v>87</v>
      </c>
      <c r="E239">
        <v>23.5</v>
      </c>
      <c r="F239">
        <v>84.68</v>
      </c>
      <c r="G239">
        <v>72.459999999999994</v>
      </c>
      <c r="H239">
        <f t="shared" si="3"/>
        <v>1.1686447695280155</v>
      </c>
      <c r="I239">
        <v>23</v>
      </c>
      <c r="J239">
        <v>55.4</v>
      </c>
      <c r="K239">
        <v>71.22</v>
      </c>
      <c r="O239" t="s">
        <v>268</v>
      </c>
      <c r="P239" t="s">
        <v>154</v>
      </c>
      <c r="Q239" t="s">
        <v>13</v>
      </c>
      <c r="R239" t="s">
        <v>222</v>
      </c>
      <c r="S239">
        <v>24</v>
      </c>
      <c r="T239">
        <v>116.28</v>
      </c>
      <c r="U239">
        <v>73.7</v>
      </c>
      <c r="V239">
        <v>23</v>
      </c>
      <c r="W239">
        <v>56.65</v>
      </c>
      <c r="X239">
        <v>71.22</v>
      </c>
    </row>
    <row r="240" spans="1:24" x14ac:dyDescent="0.35">
      <c r="A240" t="s">
        <v>269</v>
      </c>
      <c r="B240" t="s">
        <v>154</v>
      </c>
      <c r="C240" t="s">
        <v>13</v>
      </c>
      <c r="D240" t="s">
        <v>87</v>
      </c>
      <c r="E240">
        <v>23.5</v>
      </c>
      <c r="F240">
        <v>72.849999999999994</v>
      </c>
      <c r="G240">
        <v>72.459999999999994</v>
      </c>
      <c r="H240">
        <f t="shared" si="3"/>
        <v>1.0053822798785537</v>
      </c>
      <c r="I240">
        <v>23</v>
      </c>
      <c r="J240">
        <v>56.64</v>
      </c>
      <c r="K240">
        <v>71.22</v>
      </c>
      <c r="O240" t="s">
        <v>269</v>
      </c>
      <c r="P240" t="s">
        <v>154</v>
      </c>
      <c r="Q240" t="s">
        <v>13</v>
      </c>
      <c r="R240" t="s">
        <v>222</v>
      </c>
      <c r="S240">
        <v>24</v>
      </c>
      <c r="T240">
        <v>150.9</v>
      </c>
      <c r="U240">
        <v>73.7</v>
      </c>
      <c r="V240">
        <v>35</v>
      </c>
      <c r="W240">
        <v>111.1</v>
      </c>
      <c r="X240">
        <v>100.44</v>
      </c>
    </row>
    <row r="241" spans="1:24" x14ac:dyDescent="0.35">
      <c r="A241" s="2" t="s">
        <v>270</v>
      </c>
      <c r="B241" t="s">
        <v>154</v>
      </c>
      <c r="C241" t="s">
        <v>13</v>
      </c>
      <c r="D241" t="s">
        <v>87</v>
      </c>
      <c r="E241">
        <v>15</v>
      </c>
      <c r="F241">
        <v>19.579999999999998</v>
      </c>
      <c r="G241">
        <v>50.91</v>
      </c>
      <c r="H241">
        <f t="shared" si="3"/>
        <v>0.38460027499508936</v>
      </c>
      <c r="I241">
        <v>15</v>
      </c>
      <c r="J241">
        <v>19.579999999999998</v>
      </c>
      <c r="K241">
        <v>50.91</v>
      </c>
      <c r="O241" s="2" t="s">
        <v>270</v>
      </c>
      <c r="P241" t="s">
        <v>154</v>
      </c>
      <c r="Q241" t="s">
        <v>13</v>
      </c>
      <c r="R241" t="s">
        <v>222</v>
      </c>
      <c r="S241">
        <v>24</v>
      </c>
      <c r="T241">
        <v>114.5</v>
      </c>
      <c r="U241">
        <v>73.7</v>
      </c>
      <c r="V241">
        <v>22.5</v>
      </c>
      <c r="W241">
        <v>45.91</v>
      </c>
      <c r="X241">
        <v>69.97</v>
      </c>
    </row>
    <row r="242" spans="1:24" x14ac:dyDescent="0.35">
      <c r="A242" s="2" t="s">
        <v>271</v>
      </c>
      <c r="B242" t="s">
        <v>171</v>
      </c>
      <c r="C242" t="s">
        <v>32</v>
      </c>
      <c r="D242" t="s">
        <v>87</v>
      </c>
      <c r="E242">
        <v>24.5</v>
      </c>
      <c r="F242">
        <v>73.77</v>
      </c>
      <c r="G242">
        <v>74.930000000000007</v>
      </c>
      <c r="H242">
        <f t="shared" si="3"/>
        <v>0.98451888429200574</v>
      </c>
      <c r="I242">
        <v>24</v>
      </c>
      <c r="J242">
        <v>70.349999999999994</v>
      </c>
      <c r="K242">
        <v>73.7</v>
      </c>
      <c r="O242" s="2" t="s">
        <v>271</v>
      </c>
      <c r="P242" t="s">
        <v>171</v>
      </c>
      <c r="Q242" t="s">
        <v>32</v>
      </c>
      <c r="R242" t="s">
        <v>222</v>
      </c>
      <c r="S242">
        <v>24</v>
      </c>
      <c r="T242">
        <v>70.540000000000006</v>
      </c>
      <c r="U242">
        <v>73.7</v>
      </c>
      <c r="V242">
        <v>23.5</v>
      </c>
      <c r="W242">
        <v>54.98</v>
      </c>
      <c r="X242">
        <v>72.459999999999994</v>
      </c>
    </row>
    <row r="243" spans="1:24" x14ac:dyDescent="0.35">
      <c r="A243" s="2" t="s">
        <v>272</v>
      </c>
      <c r="B243" t="s">
        <v>171</v>
      </c>
      <c r="C243" t="s">
        <v>32</v>
      </c>
      <c r="D243" t="s">
        <v>87</v>
      </c>
      <c r="E243">
        <v>22.5</v>
      </c>
      <c r="F243">
        <v>61.2</v>
      </c>
      <c r="G243">
        <v>69.97</v>
      </c>
      <c r="H243">
        <f t="shared" si="3"/>
        <v>0.8746605688152066</v>
      </c>
      <c r="I243">
        <v>22</v>
      </c>
      <c r="J243">
        <v>59.2</v>
      </c>
      <c r="K243">
        <v>68.72</v>
      </c>
      <c r="O243" s="2" t="s">
        <v>272</v>
      </c>
      <c r="P243" t="s">
        <v>171</v>
      </c>
      <c r="Q243" t="s">
        <v>32</v>
      </c>
      <c r="R243" t="s">
        <v>222</v>
      </c>
      <c r="S243">
        <v>24</v>
      </c>
      <c r="T243">
        <v>146.84</v>
      </c>
      <c r="U243">
        <v>73.7</v>
      </c>
      <c r="V243">
        <v>23</v>
      </c>
      <c r="W243">
        <v>58.09</v>
      </c>
      <c r="X243">
        <v>71.22</v>
      </c>
    </row>
    <row r="244" spans="1:24" x14ac:dyDescent="0.35">
      <c r="A244" s="2" t="s">
        <v>273</v>
      </c>
      <c r="B244" t="s">
        <v>171</v>
      </c>
      <c r="C244" t="s">
        <v>32</v>
      </c>
      <c r="D244" t="s">
        <v>87</v>
      </c>
      <c r="E244">
        <v>19</v>
      </c>
      <c r="F244">
        <v>43.66</v>
      </c>
      <c r="G244">
        <v>61.18</v>
      </c>
      <c r="H244">
        <f t="shared" si="3"/>
        <v>0.71363190585158542</v>
      </c>
      <c r="I244">
        <v>18.5</v>
      </c>
      <c r="J244">
        <v>35.590000000000003</v>
      </c>
      <c r="K244">
        <v>59.91</v>
      </c>
      <c r="O244" s="2" t="s">
        <v>273</v>
      </c>
      <c r="P244" t="s">
        <v>171</v>
      </c>
      <c r="Q244" t="s">
        <v>32</v>
      </c>
      <c r="R244" t="s">
        <v>222</v>
      </c>
      <c r="S244">
        <v>24</v>
      </c>
      <c r="T244">
        <v>113.1</v>
      </c>
      <c r="U244">
        <v>73.7</v>
      </c>
      <c r="V244">
        <v>23.5</v>
      </c>
      <c r="W244">
        <v>72.45</v>
      </c>
      <c r="X244">
        <v>72.459999999999994</v>
      </c>
    </row>
    <row r="245" spans="1:24" x14ac:dyDescent="0.35">
      <c r="A245" t="s">
        <v>274</v>
      </c>
      <c r="B245" t="s">
        <v>171</v>
      </c>
      <c r="C245" t="s">
        <v>32</v>
      </c>
      <c r="D245" t="s">
        <v>87</v>
      </c>
      <c r="E245">
        <v>24</v>
      </c>
      <c r="F245">
        <v>107.91</v>
      </c>
      <c r="G245">
        <v>73.7</v>
      </c>
      <c r="H245">
        <f t="shared" si="3"/>
        <v>1.4641791044776118</v>
      </c>
      <c r="I245">
        <v>23</v>
      </c>
      <c r="J245">
        <v>56.75</v>
      </c>
      <c r="K245">
        <v>71.22</v>
      </c>
      <c r="O245" t="s">
        <v>274</v>
      </c>
      <c r="P245" t="s">
        <v>171</v>
      </c>
      <c r="Q245" t="s">
        <v>32</v>
      </c>
      <c r="R245" t="s">
        <v>222</v>
      </c>
      <c r="S245">
        <v>24</v>
      </c>
      <c r="T245">
        <v>76.16</v>
      </c>
      <c r="U245">
        <v>73.7</v>
      </c>
      <c r="V245">
        <v>23.5</v>
      </c>
      <c r="W245">
        <v>61.76</v>
      </c>
      <c r="X245">
        <v>72.459999999999994</v>
      </c>
    </row>
    <row r="246" spans="1:24" x14ac:dyDescent="0.35">
      <c r="A246" t="s">
        <v>275</v>
      </c>
      <c r="B246" t="s">
        <v>171</v>
      </c>
      <c r="C246" t="s">
        <v>32</v>
      </c>
      <c r="D246" t="s">
        <v>87</v>
      </c>
      <c r="E246">
        <v>24</v>
      </c>
      <c r="F246">
        <v>135.16999999999999</v>
      </c>
      <c r="G246">
        <v>73.7</v>
      </c>
      <c r="H246">
        <f t="shared" si="3"/>
        <v>1.8340569877883308</v>
      </c>
      <c r="I246">
        <v>22.5</v>
      </c>
      <c r="J246">
        <v>65.22</v>
      </c>
      <c r="K246">
        <v>69.97</v>
      </c>
      <c r="O246" t="s">
        <v>275</v>
      </c>
      <c r="P246" t="s">
        <v>171</v>
      </c>
      <c r="Q246" t="s">
        <v>32</v>
      </c>
      <c r="R246" t="s">
        <v>222</v>
      </c>
      <c r="S246">
        <v>24.5</v>
      </c>
      <c r="T246">
        <v>96.88</v>
      </c>
      <c r="U246">
        <v>74.930000000000007</v>
      </c>
      <c r="V246">
        <v>23.5</v>
      </c>
      <c r="W246">
        <v>63.28</v>
      </c>
      <c r="X246">
        <v>72.459999999999994</v>
      </c>
    </row>
    <row r="247" spans="1:24" x14ac:dyDescent="0.35">
      <c r="A247" s="2" t="s">
        <v>276</v>
      </c>
      <c r="B247" t="s">
        <v>171</v>
      </c>
      <c r="C247" t="s">
        <v>32</v>
      </c>
      <c r="D247" t="s">
        <v>87</v>
      </c>
      <c r="E247">
        <v>23</v>
      </c>
      <c r="F247">
        <v>38.11</v>
      </c>
      <c r="G247">
        <v>71.22</v>
      </c>
      <c r="H247">
        <f t="shared" si="3"/>
        <v>0.53510249929795006</v>
      </c>
      <c r="I247">
        <v>22.5</v>
      </c>
      <c r="J247">
        <v>32.299999999999997</v>
      </c>
      <c r="K247">
        <v>69.97</v>
      </c>
      <c r="O247" s="2" t="s">
        <v>276</v>
      </c>
      <c r="P247" t="s">
        <v>171</v>
      </c>
      <c r="Q247" t="s">
        <v>32</v>
      </c>
      <c r="R247" t="s">
        <v>222</v>
      </c>
      <c r="S247">
        <v>24</v>
      </c>
      <c r="T247">
        <v>80.819999999999993</v>
      </c>
      <c r="U247">
        <v>73.7</v>
      </c>
      <c r="V247">
        <v>23.5</v>
      </c>
      <c r="W247">
        <v>71.28</v>
      </c>
      <c r="X247">
        <v>72.459999999999994</v>
      </c>
    </row>
    <row r="248" spans="1:24" x14ac:dyDescent="0.35">
      <c r="A248" s="2" t="s">
        <v>277</v>
      </c>
      <c r="B248" t="s">
        <v>171</v>
      </c>
      <c r="C248" t="s">
        <v>32</v>
      </c>
      <c r="D248" t="s">
        <v>87</v>
      </c>
      <c r="E248">
        <v>15</v>
      </c>
      <c r="F248">
        <v>16.149999999999999</v>
      </c>
      <c r="G248">
        <v>50.91</v>
      </c>
      <c r="H248">
        <f t="shared" si="3"/>
        <v>0.31722647809860538</v>
      </c>
      <c r="I248">
        <v>15</v>
      </c>
      <c r="J248">
        <v>16.149999999999999</v>
      </c>
      <c r="K248">
        <v>50.91</v>
      </c>
      <c r="O248" s="2" t="s">
        <v>277</v>
      </c>
      <c r="P248" t="s">
        <v>171</v>
      </c>
      <c r="Q248" t="s">
        <v>32</v>
      </c>
      <c r="R248" t="s">
        <v>222</v>
      </c>
      <c r="S248">
        <v>24</v>
      </c>
      <c r="T248">
        <v>128.78</v>
      </c>
      <c r="U248">
        <v>73.7</v>
      </c>
      <c r="V248">
        <v>22.5</v>
      </c>
      <c r="W248">
        <v>64.34</v>
      </c>
      <c r="X248">
        <v>69.97</v>
      </c>
    </row>
    <row r="249" spans="1:24" x14ac:dyDescent="0.35">
      <c r="A249" s="2" t="s">
        <v>278</v>
      </c>
      <c r="B249" t="s">
        <v>171</v>
      </c>
      <c r="C249" t="s">
        <v>32</v>
      </c>
      <c r="D249" t="s">
        <v>87</v>
      </c>
      <c r="E249">
        <v>24.5</v>
      </c>
      <c r="F249">
        <v>113.64</v>
      </c>
      <c r="G249">
        <v>74.930000000000007</v>
      </c>
      <c r="H249">
        <f t="shared" si="3"/>
        <v>1.5166155078072867</v>
      </c>
      <c r="I249">
        <v>23</v>
      </c>
      <c r="J249">
        <v>61.27</v>
      </c>
      <c r="K249">
        <v>71.22</v>
      </c>
      <c r="O249" s="2" t="s">
        <v>278</v>
      </c>
      <c r="P249" t="s">
        <v>171</v>
      </c>
      <c r="Q249" t="s">
        <v>32</v>
      </c>
      <c r="R249" t="s">
        <v>222</v>
      </c>
      <c r="S249">
        <v>24</v>
      </c>
      <c r="T249">
        <v>169.65</v>
      </c>
      <c r="U249">
        <v>73.7</v>
      </c>
      <c r="V249">
        <v>22</v>
      </c>
      <c r="W249">
        <v>49</v>
      </c>
      <c r="X249">
        <v>68.72</v>
      </c>
    </row>
    <row r="250" spans="1:24" x14ac:dyDescent="0.35">
      <c r="A250" t="s">
        <v>279</v>
      </c>
      <c r="B250" t="s">
        <v>171</v>
      </c>
      <c r="C250" t="s">
        <v>32</v>
      </c>
      <c r="D250" t="s">
        <v>87</v>
      </c>
      <c r="E250">
        <v>24</v>
      </c>
      <c r="F250">
        <v>118</v>
      </c>
      <c r="G250">
        <v>73.7</v>
      </c>
      <c r="H250">
        <f t="shared" si="3"/>
        <v>1.6010854816824966</v>
      </c>
      <c r="I250">
        <v>22.5</v>
      </c>
      <c r="J250">
        <v>46.72</v>
      </c>
      <c r="K250">
        <v>69.97</v>
      </c>
      <c r="O250" t="s">
        <v>279</v>
      </c>
      <c r="P250" t="s">
        <v>171</v>
      </c>
      <c r="Q250" t="s">
        <v>32</v>
      </c>
      <c r="R250" t="s">
        <v>222</v>
      </c>
      <c r="S250">
        <v>24</v>
      </c>
      <c r="T250">
        <v>100.44</v>
      </c>
      <c r="U250">
        <v>73.7</v>
      </c>
      <c r="V250">
        <v>34.5</v>
      </c>
      <c r="W250">
        <v>103.22</v>
      </c>
      <c r="X250">
        <v>99.24</v>
      </c>
    </row>
    <row r="251" spans="1:24" x14ac:dyDescent="0.35">
      <c r="A251" s="2" t="s">
        <v>280</v>
      </c>
      <c r="B251" t="s">
        <v>171</v>
      </c>
      <c r="C251" t="s">
        <v>32</v>
      </c>
      <c r="D251" t="s">
        <v>87</v>
      </c>
      <c r="E251">
        <v>24.5</v>
      </c>
      <c r="F251">
        <v>103.61</v>
      </c>
      <c r="G251">
        <v>74.930000000000007</v>
      </c>
      <c r="H251">
        <f t="shared" si="3"/>
        <v>1.3827572400907513</v>
      </c>
      <c r="I251">
        <v>23</v>
      </c>
      <c r="J251">
        <v>63.61</v>
      </c>
      <c r="K251">
        <v>71.22</v>
      </c>
      <c r="O251" s="2" t="s">
        <v>280</v>
      </c>
      <c r="P251" t="s">
        <v>171</v>
      </c>
      <c r="Q251" t="s">
        <v>32</v>
      </c>
      <c r="R251" t="s">
        <v>222</v>
      </c>
      <c r="S251">
        <v>24</v>
      </c>
      <c r="T251">
        <v>154.72</v>
      </c>
      <c r="U251">
        <v>73.7</v>
      </c>
      <c r="V251">
        <v>16</v>
      </c>
      <c r="W251">
        <v>55.55</v>
      </c>
      <c r="X251">
        <v>53.5</v>
      </c>
    </row>
    <row r="252" spans="1:24" x14ac:dyDescent="0.35">
      <c r="A252" s="2" t="s">
        <v>281</v>
      </c>
      <c r="B252" t="s">
        <v>171</v>
      </c>
      <c r="C252" t="s">
        <v>32</v>
      </c>
      <c r="D252" t="s">
        <v>87</v>
      </c>
      <c r="E252">
        <v>23.5</v>
      </c>
      <c r="F252">
        <v>88.48</v>
      </c>
      <c r="G252">
        <v>72.459999999999994</v>
      </c>
      <c r="H252">
        <f t="shared" si="3"/>
        <v>1.2210874965498208</v>
      </c>
      <c r="I252">
        <v>23</v>
      </c>
      <c r="J252">
        <v>69.260000000000005</v>
      </c>
      <c r="K252">
        <v>71.22</v>
      </c>
      <c r="O252" s="2" t="s">
        <v>281</v>
      </c>
      <c r="P252" t="s">
        <v>171</v>
      </c>
      <c r="Q252" t="s">
        <v>32</v>
      </c>
      <c r="R252" t="s">
        <v>222</v>
      </c>
      <c r="S252">
        <v>24</v>
      </c>
      <c r="T252">
        <v>132.81</v>
      </c>
      <c r="U252">
        <v>73.7</v>
      </c>
      <c r="V252">
        <v>22</v>
      </c>
      <c r="W252">
        <v>66</v>
      </c>
      <c r="X252">
        <v>68.72</v>
      </c>
    </row>
    <row r="253" spans="1:24" x14ac:dyDescent="0.35">
      <c r="A253" s="2" t="s">
        <v>282</v>
      </c>
      <c r="B253" t="s">
        <v>171</v>
      </c>
      <c r="C253" t="s">
        <v>32</v>
      </c>
      <c r="D253" t="s">
        <v>87</v>
      </c>
      <c r="E253">
        <v>24.5</v>
      </c>
      <c r="F253">
        <v>82.12</v>
      </c>
      <c r="G253">
        <v>74.930000000000007</v>
      </c>
      <c r="H253">
        <f t="shared" si="3"/>
        <v>1.0959562258107567</v>
      </c>
      <c r="I253">
        <v>24</v>
      </c>
      <c r="J253">
        <v>72.77</v>
      </c>
      <c r="K253">
        <v>73.7</v>
      </c>
      <c r="O253" s="2" t="s">
        <v>282</v>
      </c>
      <c r="P253" t="s">
        <v>171</v>
      </c>
      <c r="Q253" t="s">
        <v>32</v>
      </c>
      <c r="R253" t="s">
        <v>222</v>
      </c>
      <c r="S253">
        <v>24.5</v>
      </c>
      <c r="T253">
        <v>83.79</v>
      </c>
      <c r="U253">
        <v>74.930000000000007</v>
      </c>
      <c r="V253">
        <v>24</v>
      </c>
      <c r="W253">
        <v>67.05</v>
      </c>
      <c r="X253">
        <v>73.7</v>
      </c>
    </row>
    <row r="254" spans="1:24" x14ac:dyDescent="0.35">
      <c r="A254" s="2" t="s">
        <v>283</v>
      </c>
      <c r="B254" t="s">
        <v>171</v>
      </c>
      <c r="C254" t="s">
        <v>32</v>
      </c>
      <c r="D254" t="s">
        <v>87</v>
      </c>
      <c r="E254">
        <v>21.5</v>
      </c>
      <c r="F254">
        <v>81.13</v>
      </c>
      <c r="G254">
        <v>67.47</v>
      </c>
      <c r="H254">
        <f t="shared" si="3"/>
        <v>1.20246035274937</v>
      </c>
      <c r="I254">
        <v>20.5</v>
      </c>
      <c r="J254">
        <v>60.66</v>
      </c>
      <c r="K254">
        <v>64.97</v>
      </c>
      <c r="O254" s="2" t="s">
        <v>283</v>
      </c>
      <c r="P254" t="s">
        <v>171</v>
      </c>
      <c r="Q254" t="s">
        <v>32</v>
      </c>
      <c r="R254" t="s">
        <v>222</v>
      </c>
      <c r="S254">
        <v>24</v>
      </c>
      <c r="T254">
        <v>156.38999999999999</v>
      </c>
      <c r="U254">
        <v>73.7</v>
      </c>
      <c r="V254">
        <v>16</v>
      </c>
      <c r="W254">
        <v>66.83</v>
      </c>
      <c r="X254">
        <v>53.5</v>
      </c>
    </row>
    <row r="255" spans="1:24" x14ac:dyDescent="0.35">
      <c r="A255" s="2" t="s">
        <v>284</v>
      </c>
      <c r="B255" t="s">
        <v>171</v>
      </c>
      <c r="C255" t="s">
        <v>32</v>
      </c>
      <c r="D255" t="s">
        <v>87</v>
      </c>
      <c r="E255">
        <v>22.5</v>
      </c>
      <c r="F255">
        <v>72.58</v>
      </c>
      <c r="G255">
        <v>69.97</v>
      </c>
      <c r="H255">
        <f t="shared" si="3"/>
        <v>1.0373017007288838</v>
      </c>
      <c r="I255">
        <v>22</v>
      </c>
      <c r="J255">
        <v>68.63</v>
      </c>
      <c r="K255">
        <v>68.72</v>
      </c>
      <c r="O255" s="2" t="s">
        <v>284</v>
      </c>
      <c r="P255" t="s">
        <v>171</v>
      </c>
      <c r="Q255" t="s">
        <v>32</v>
      </c>
      <c r="R255" t="s">
        <v>222</v>
      </c>
      <c r="S255">
        <v>24</v>
      </c>
      <c r="T255">
        <v>110.09</v>
      </c>
      <c r="U255">
        <v>73.7</v>
      </c>
      <c r="V255">
        <v>23</v>
      </c>
      <c r="W255">
        <v>58.18</v>
      </c>
      <c r="X255">
        <v>71.22</v>
      </c>
    </row>
    <row r="256" spans="1:24" x14ac:dyDescent="0.35">
      <c r="A256" s="2" t="s">
        <v>285</v>
      </c>
      <c r="B256" t="s">
        <v>171</v>
      </c>
      <c r="C256" t="s">
        <v>32</v>
      </c>
      <c r="D256" t="s">
        <v>87</v>
      </c>
      <c r="E256">
        <v>24.5</v>
      </c>
      <c r="F256">
        <v>111.41</v>
      </c>
      <c r="G256">
        <v>74.930000000000007</v>
      </c>
      <c r="H256">
        <f t="shared" si="3"/>
        <v>1.4868543974376083</v>
      </c>
      <c r="I256">
        <v>22</v>
      </c>
      <c r="J256">
        <v>41.51</v>
      </c>
      <c r="K256">
        <v>68.72</v>
      </c>
      <c r="O256" s="2" t="s">
        <v>285</v>
      </c>
      <c r="P256" t="s">
        <v>171</v>
      </c>
      <c r="Q256" t="s">
        <v>32</v>
      </c>
      <c r="R256" t="s">
        <v>222</v>
      </c>
      <c r="S256">
        <v>24</v>
      </c>
      <c r="T256">
        <v>113.06</v>
      </c>
      <c r="U256">
        <v>73.7</v>
      </c>
      <c r="V256">
        <v>23</v>
      </c>
      <c r="W256">
        <v>62.79</v>
      </c>
      <c r="X256">
        <v>71.22</v>
      </c>
    </row>
    <row r="257" spans="1:24" x14ac:dyDescent="0.35">
      <c r="A257" s="2" t="s">
        <v>286</v>
      </c>
      <c r="B257" t="s">
        <v>171</v>
      </c>
      <c r="C257" t="s">
        <v>32</v>
      </c>
      <c r="D257" t="s">
        <v>87</v>
      </c>
      <c r="E257">
        <v>23.5</v>
      </c>
      <c r="F257">
        <v>118.81</v>
      </c>
      <c r="G257">
        <v>72.459999999999994</v>
      </c>
      <c r="H257">
        <f t="shared" si="3"/>
        <v>1.6396632624896497</v>
      </c>
      <c r="I257">
        <v>21.5</v>
      </c>
      <c r="J257">
        <v>55.85</v>
      </c>
      <c r="K257">
        <v>67.47</v>
      </c>
      <c r="O257" s="2" t="s">
        <v>286</v>
      </c>
      <c r="P257" t="s">
        <v>171</v>
      </c>
      <c r="Q257" t="s">
        <v>32</v>
      </c>
      <c r="R257" t="s">
        <v>222</v>
      </c>
      <c r="S257">
        <v>24</v>
      </c>
      <c r="T257">
        <v>144.19</v>
      </c>
      <c r="U257">
        <v>73.7</v>
      </c>
      <c r="V257">
        <v>22</v>
      </c>
      <c r="W257">
        <v>61.09</v>
      </c>
      <c r="X257">
        <v>68.72</v>
      </c>
    </row>
    <row r="258" spans="1:24" x14ac:dyDescent="0.35">
      <c r="A258" s="2" t="s">
        <v>287</v>
      </c>
      <c r="B258" t="s">
        <v>351</v>
      </c>
      <c r="C258" t="s">
        <v>13</v>
      </c>
      <c r="D258" t="s">
        <v>87</v>
      </c>
      <c r="E258">
        <v>24.5</v>
      </c>
      <c r="F258">
        <v>73.91</v>
      </c>
      <c r="G258">
        <v>74.930000000000007</v>
      </c>
      <c r="H258">
        <f t="shared" ref="H258:H321" si="4">F258/G258</f>
        <v>0.98638729480848775</v>
      </c>
      <c r="I258">
        <v>24</v>
      </c>
      <c r="J258">
        <v>64.260000000000005</v>
      </c>
      <c r="K258">
        <v>73.7</v>
      </c>
      <c r="O258" t="s">
        <v>287</v>
      </c>
      <c r="P258" t="s">
        <v>351</v>
      </c>
      <c r="Q258" t="s">
        <v>13</v>
      </c>
      <c r="R258" t="s">
        <v>222</v>
      </c>
      <c r="S258">
        <v>24</v>
      </c>
      <c r="T258">
        <v>83.99</v>
      </c>
      <c r="U258">
        <v>73.7</v>
      </c>
      <c r="V258">
        <v>23.5</v>
      </c>
      <c r="W258">
        <v>63.1</v>
      </c>
      <c r="X258">
        <v>72.459999999999994</v>
      </c>
    </row>
    <row r="259" spans="1:24" x14ac:dyDescent="0.35">
      <c r="A259" s="2" t="s">
        <v>288</v>
      </c>
      <c r="B259" t="s">
        <v>351</v>
      </c>
      <c r="C259" t="s">
        <v>13</v>
      </c>
      <c r="D259" t="s">
        <v>87</v>
      </c>
      <c r="E259">
        <v>0</v>
      </c>
      <c r="F259">
        <v>0</v>
      </c>
      <c r="G259">
        <v>0</v>
      </c>
      <c r="H259" t="e">
        <f t="shared" si="4"/>
        <v>#DIV/0!</v>
      </c>
      <c r="I259">
        <v>0</v>
      </c>
      <c r="J259">
        <v>0</v>
      </c>
      <c r="K259">
        <v>0</v>
      </c>
      <c r="O259" t="s">
        <v>288</v>
      </c>
      <c r="P259" t="s">
        <v>351</v>
      </c>
      <c r="Q259" t="s">
        <v>13</v>
      </c>
      <c r="R259" t="s">
        <v>222</v>
      </c>
      <c r="S259">
        <v>20.5</v>
      </c>
      <c r="T259">
        <v>46.18</v>
      </c>
      <c r="U259">
        <v>64.97</v>
      </c>
      <c r="V259">
        <v>20</v>
      </c>
      <c r="W259">
        <v>35.33</v>
      </c>
      <c r="X259">
        <v>63.71</v>
      </c>
    </row>
    <row r="260" spans="1:24" x14ac:dyDescent="0.35">
      <c r="A260" t="s">
        <v>289</v>
      </c>
      <c r="B260" t="s">
        <v>351</v>
      </c>
      <c r="C260" t="s">
        <v>13</v>
      </c>
      <c r="D260" t="s">
        <v>87</v>
      </c>
      <c r="E260">
        <v>24</v>
      </c>
      <c r="F260">
        <v>202.08</v>
      </c>
      <c r="G260">
        <v>73.7</v>
      </c>
      <c r="H260">
        <f t="shared" si="4"/>
        <v>2.7419267299864316</v>
      </c>
      <c r="I260">
        <v>22.5</v>
      </c>
      <c r="J260">
        <v>69.97</v>
      </c>
      <c r="K260">
        <v>69.97</v>
      </c>
      <c r="O260" t="s">
        <v>289</v>
      </c>
      <c r="P260" t="s">
        <v>351</v>
      </c>
      <c r="Q260" t="s">
        <v>13</v>
      </c>
      <c r="R260" t="s">
        <v>222</v>
      </c>
      <c r="S260">
        <v>24</v>
      </c>
      <c r="T260">
        <v>165.67</v>
      </c>
      <c r="U260">
        <v>73.7</v>
      </c>
      <c r="V260">
        <v>22.5</v>
      </c>
      <c r="W260">
        <v>52.07</v>
      </c>
      <c r="X260">
        <v>69.97</v>
      </c>
    </row>
    <row r="261" spans="1:24" x14ac:dyDescent="0.35">
      <c r="A261" s="2" t="s">
        <v>290</v>
      </c>
      <c r="B261" t="s">
        <v>351</v>
      </c>
      <c r="C261" t="s">
        <v>13</v>
      </c>
      <c r="D261" t="s">
        <v>87</v>
      </c>
      <c r="E261">
        <v>21</v>
      </c>
      <c r="F261">
        <v>46.88</v>
      </c>
      <c r="G261">
        <v>66.22</v>
      </c>
      <c r="H261">
        <f t="shared" si="4"/>
        <v>0.7079432195711266</v>
      </c>
      <c r="I261">
        <v>20.5</v>
      </c>
      <c r="J261">
        <v>40.58</v>
      </c>
      <c r="K261">
        <v>64.97</v>
      </c>
      <c r="O261" t="s">
        <v>290</v>
      </c>
      <c r="P261" t="s">
        <v>351</v>
      </c>
      <c r="Q261" t="s">
        <v>13</v>
      </c>
      <c r="R261" t="s">
        <v>222</v>
      </c>
      <c r="S261">
        <v>24.5</v>
      </c>
      <c r="T261">
        <v>72.14</v>
      </c>
      <c r="U261">
        <v>74.930000000000007</v>
      </c>
      <c r="V261">
        <v>24</v>
      </c>
      <c r="W261">
        <v>64.23</v>
      </c>
      <c r="X261">
        <v>73.7</v>
      </c>
    </row>
    <row r="262" spans="1:24" x14ac:dyDescent="0.35">
      <c r="A262" s="2" t="s">
        <v>291</v>
      </c>
      <c r="B262" t="s">
        <v>351</v>
      </c>
      <c r="C262" t="s">
        <v>13</v>
      </c>
      <c r="D262" t="s">
        <v>87</v>
      </c>
      <c r="E262">
        <v>15</v>
      </c>
      <c r="F262">
        <v>24.57</v>
      </c>
      <c r="G262">
        <v>50.91</v>
      </c>
      <c r="H262">
        <f t="shared" si="4"/>
        <v>0.48261638185032413</v>
      </c>
      <c r="I262">
        <v>15</v>
      </c>
      <c r="J262">
        <v>24.57</v>
      </c>
      <c r="K262">
        <v>50.91</v>
      </c>
      <c r="O262" t="s">
        <v>291</v>
      </c>
      <c r="P262" t="s">
        <v>351</v>
      </c>
      <c r="Q262" t="s">
        <v>13</v>
      </c>
      <c r="R262" t="s">
        <v>222</v>
      </c>
      <c r="S262">
        <v>24</v>
      </c>
      <c r="T262">
        <v>105.35</v>
      </c>
      <c r="U262">
        <v>73.7</v>
      </c>
      <c r="V262">
        <v>23.5</v>
      </c>
      <c r="W262">
        <v>56.19</v>
      </c>
      <c r="X262">
        <v>72.459999999999994</v>
      </c>
    </row>
    <row r="263" spans="1:24" x14ac:dyDescent="0.35">
      <c r="A263" s="2" t="s">
        <v>292</v>
      </c>
      <c r="B263" t="s">
        <v>351</v>
      </c>
      <c r="C263" t="s">
        <v>13</v>
      </c>
      <c r="D263" t="s">
        <v>87</v>
      </c>
      <c r="E263">
        <v>23.5</v>
      </c>
      <c r="F263">
        <v>110.32</v>
      </c>
      <c r="G263">
        <v>72.459999999999994</v>
      </c>
      <c r="H263">
        <f t="shared" si="4"/>
        <v>1.5224951697488269</v>
      </c>
      <c r="I263">
        <v>22.5</v>
      </c>
      <c r="J263">
        <v>56.16</v>
      </c>
      <c r="K263">
        <v>69.97</v>
      </c>
      <c r="O263" t="s">
        <v>292</v>
      </c>
      <c r="P263" t="s">
        <v>351</v>
      </c>
      <c r="Q263" t="s">
        <v>13</v>
      </c>
      <c r="R263" t="s">
        <v>222</v>
      </c>
      <c r="S263">
        <v>24</v>
      </c>
      <c r="T263">
        <v>161.55000000000001</v>
      </c>
      <c r="U263">
        <v>73.7</v>
      </c>
      <c r="V263">
        <v>23</v>
      </c>
      <c r="W263">
        <v>63.07</v>
      </c>
      <c r="X263">
        <v>71.22</v>
      </c>
    </row>
    <row r="264" spans="1:24" x14ac:dyDescent="0.35">
      <c r="A264" s="2" t="s">
        <v>293</v>
      </c>
      <c r="B264" t="s">
        <v>351</v>
      </c>
      <c r="C264" t="s">
        <v>13</v>
      </c>
      <c r="D264" t="s">
        <v>87</v>
      </c>
      <c r="E264">
        <v>0</v>
      </c>
      <c r="F264">
        <v>0</v>
      </c>
      <c r="G264">
        <v>0</v>
      </c>
      <c r="H264" t="e">
        <f t="shared" si="4"/>
        <v>#DIV/0!</v>
      </c>
      <c r="I264">
        <v>0</v>
      </c>
      <c r="J264">
        <v>0</v>
      </c>
      <c r="K264">
        <v>0</v>
      </c>
      <c r="O264" t="s">
        <v>293</v>
      </c>
      <c r="P264" t="s">
        <v>351</v>
      </c>
      <c r="Q264" t="s">
        <v>13</v>
      </c>
      <c r="R264" t="s">
        <v>222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</row>
    <row r="265" spans="1:24" x14ac:dyDescent="0.35">
      <c r="A265" s="2" t="s">
        <v>294</v>
      </c>
      <c r="B265" t="s">
        <v>351</v>
      </c>
      <c r="C265" t="s">
        <v>13</v>
      </c>
      <c r="D265" t="s">
        <v>87</v>
      </c>
      <c r="E265">
        <v>22.5</v>
      </c>
      <c r="F265">
        <v>68.040000000000006</v>
      </c>
      <c r="G265">
        <v>69.97</v>
      </c>
      <c r="H265">
        <f t="shared" si="4"/>
        <v>0.97241675003572969</v>
      </c>
      <c r="I265">
        <v>22</v>
      </c>
      <c r="J265">
        <v>47.67</v>
      </c>
      <c r="K265">
        <v>68.72</v>
      </c>
      <c r="O265" t="s">
        <v>294</v>
      </c>
      <c r="P265" t="s">
        <v>351</v>
      </c>
      <c r="Q265" t="s">
        <v>13</v>
      </c>
      <c r="R265" t="s">
        <v>222</v>
      </c>
      <c r="S265">
        <v>24</v>
      </c>
      <c r="T265">
        <v>165.47</v>
      </c>
      <c r="U265">
        <v>73.7</v>
      </c>
      <c r="V265">
        <v>22.5</v>
      </c>
      <c r="W265">
        <v>51.56</v>
      </c>
      <c r="X265">
        <v>69.97</v>
      </c>
    </row>
    <row r="266" spans="1:24" x14ac:dyDescent="0.35">
      <c r="A266" t="s">
        <v>295</v>
      </c>
      <c r="B266" t="s">
        <v>351</v>
      </c>
      <c r="C266" t="s">
        <v>13</v>
      </c>
      <c r="D266" t="s">
        <v>87</v>
      </c>
      <c r="E266">
        <v>16.5</v>
      </c>
      <c r="F266">
        <v>43.76</v>
      </c>
      <c r="G266">
        <v>54.79</v>
      </c>
      <c r="H266">
        <f t="shared" si="4"/>
        <v>0.79868589158605585</v>
      </c>
      <c r="I266">
        <v>16</v>
      </c>
      <c r="J266">
        <v>23.85</v>
      </c>
      <c r="K266">
        <v>53.5</v>
      </c>
      <c r="O266" t="s">
        <v>295</v>
      </c>
      <c r="P266" t="s">
        <v>351</v>
      </c>
      <c r="Q266" t="s">
        <v>13</v>
      </c>
      <c r="R266" t="s">
        <v>222</v>
      </c>
      <c r="S266">
        <v>24</v>
      </c>
      <c r="T266">
        <v>106.7</v>
      </c>
      <c r="U266">
        <v>73.7</v>
      </c>
      <c r="V266">
        <v>23.5</v>
      </c>
      <c r="W266">
        <v>68.44</v>
      </c>
      <c r="X266">
        <v>72.459999999999994</v>
      </c>
    </row>
    <row r="267" spans="1:24" x14ac:dyDescent="0.35">
      <c r="A267" s="2" t="s">
        <v>296</v>
      </c>
      <c r="B267" t="s">
        <v>351</v>
      </c>
      <c r="C267" t="s">
        <v>13</v>
      </c>
      <c r="D267" t="s">
        <v>87</v>
      </c>
      <c r="E267">
        <v>24</v>
      </c>
      <c r="F267">
        <v>102.33</v>
      </c>
      <c r="G267">
        <v>73.7</v>
      </c>
      <c r="H267">
        <f t="shared" si="4"/>
        <v>1.3884667571234734</v>
      </c>
      <c r="I267">
        <v>25.5</v>
      </c>
      <c r="J267">
        <v>80.13</v>
      </c>
      <c r="K267">
        <v>77.400000000000006</v>
      </c>
      <c r="O267" t="s">
        <v>296</v>
      </c>
      <c r="P267" t="s">
        <v>351</v>
      </c>
      <c r="Q267" t="s">
        <v>13</v>
      </c>
      <c r="R267" t="s">
        <v>222</v>
      </c>
      <c r="S267">
        <v>24</v>
      </c>
      <c r="T267">
        <v>122.13</v>
      </c>
      <c r="U267">
        <v>73.7</v>
      </c>
      <c r="V267">
        <v>23.5</v>
      </c>
      <c r="W267">
        <v>66.33</v>
      </c>
      <c r="X267">
        <v>72.459999999999994</v>
      </c>
    </row>
    <row r="268" spans="1:24" x14ac:dyDescent="0.35">
      <c r="A268" t="s">
        <v>297</v>
      </c>
      <c r="B268" t="s">
        <v>351</v>
      </c>
      <c r="C268" t="s">
        <v>13</v>
      </c>
      <c r="D268" t="s">
        <v>87</v>
      </c>
      <c r="E268">
        <v>23.5</v>
      </c>
      <c r="F268">
        <v>114.27</v>
      </c>
      <c r="G268">
        <v>72.459999999999994</v>
      </c>
      <c r="H268">
        <f t="shared" si="4"/>
        <v>1.5770080044162298</v>
      </c>
      <c r="I268">
        <v>25</v>
      </c>
      <c r="J268">
        <v>78.180000000000007</v>
      </c>
      <c r="K268">
        <v>76.17</v>
      </c>
      <c r="O268" t="s">
        <v>297</v>
      </c>
      <c r="P268" t="s">
        <v>351</v>
      </c>
      <c r="Q268" t="s">
        <v>13</v>
      </c>
      <c r="R268" t="s">
        <v>222</v>
      </c>
      <c r="S268">
        <v>24</v>
      </c>
      <c r="T268">
        <v>146.51</v>
      </c>
      <c r="U268">
        <v>73.7</v>
      </c>
      <c r="V268">
        <v>23</v>
      </c>
      <c r="W268">
        <v>65.989999999999995</v>
      </c>
      <c r="X268">
        <v>71.22</v>
      </c>
    </row>
    <row r="269" spans="1:24" x14ac:dyDescent="0.35">
      <c r="A269" s="2" t="s">
        <v>298</v>
      </c>
      <c r="B269" t="s">
        <v>351</v>
      </c>
      <c r="C269" t="s">
        <v>13</v>
      </c>
      <c r="D269" t="s">
        <v>87</v>
      </c>
      <c r="E269">
        <v>22.5</v>
      </c>
      <c r="F269">
        <v>77.040000000000006</v>
      </c>
      <c r="G269">
        <v>69.97</v>
      </c>
      <c r="H269">
        <f t="shared" si="4"/>
        <v>1.1010433042732601</v>
      </c>
      <c r="I269">
        <v>23.5</v>
      </c>
      <c r="J269">
        <v>74.989999999999995</v>
      </c>
      <c r="K269">
        <v>72.459999999999994</v>
      </c>
      <c r="O269" t="s">
        <v>298</v>
      </c>
      <c r="P269" t="s">
        <v>351</v>
      </c>
      <c r="Q269" t="s">
        <v>13</v>
      </c>
      <c r="R269" t="s">
        <v>222</v>
      </c>
      <c r="S269">
        <v>24</v>
      </c>
      <c r="T269">
        <v>148.22999999999999</v>
      </c>
      <c r="U269">
        <v>73.7</v>
      </c>
      <c r="V269">
        <v>23</v>
      </c>
      <c r="W269">
        <v>59.19</v>
      </c>
      <c r="X269">
        <v>71.22</v>
      </c>
    </row>
    <row r="270" spans="1:24" x14ac:dyDescent="0.35">
      <c r="A270" t="s">
        <v>299</v>
      </c>
      <c r="B270" t="s">
        <v>351</v>
      </c>
      <c r="C270" t="s">
        <v>13</v>
      </c>
      <c r="D270" t="s">
        <v>87</v>
      </c>
      <c r="E270">
        <v>21.5</v>
      </c>
      <c r="F270">
        <v>62.01</v>
      </c>
      <c r="G270">
        <v>67.47</v>
      </c>
      <c r="H270">
        <f t="shared" si="4"/>
        <v>0.91907514450867056</v>
      </c>
      <c r="I270">
        <v>21</v>
      </c>
      <c r="J270">
        <v>43.95</v>
      </c>
      <c r="K270">
        <v>66.22</v>
      </c>
      <c r="O270" t="s">
        <v>299</v>
      </c>
      <c r="P270" t="s">
        <v>351</v>
      </c>
      <c r="Q270" t="s">
        <v>13</v>
      </c>
      <c r="R270" t="s">
        <v>222</v>
      </c>
      <c r="S270">
        <v>24</v>
      </c>
      <c r="T270">
        <v>96.58</v>
      </c>
      <c r="U270">
        <v>73.7</v>
      </c>
      <c r="V270">
        <v>23</v>
      </c>
      <c r="W270">
        <v>57.02</v>
      </c>
      <c r="X270">
        <v>71.22</v>
      </c>
    </row>
    <row r="271" spans="1:24" x14ac:dyDescent="0.35">
      <c r="A271" s="2" t="s">
        <v>300</v>
      </c>
      <c r="B271" t="s">
        <v>351</v>
      </c>
      <c r="C271" t="s">
        <v>13</v>
      </c>
      <c r="D271" t="s">
        <v>87</v>
      </c>
      <c r="E271">
        <v>28</v>
      </c>
      <c r="F271">
        <v>86.35</v>
      </c>
      <c r="G271">
        <v>83.53</v>
      </c>
      <c r="H271">
        <f t="shared" si="4"/>
        <v>1.0337603256315095</v>
      </c>
      <c r="I271">
        <v>27.5</v>
      </c>
      <c r="J271">
        <v>78.239999999999995</v>
      </c>
      <c r="K271">
        <v>82.3</v>
      </c>
      <c r="O271" t="s">
        <v>300</v>
      </c>
      <c r="P271" t="s">
        <v>351</v>
      </c>
      <c r="Q271" t="s">
        <v>13</v>
      </c>
      <c r="R271" t="s">
        <v>222</v>
      </c>
      <c r="S271">
        <v>24</v>
      </c>
      <c r="T271">
        <v>132.38</v>
      </c>
      <c r="U271">
        <v>73.7</v>
      </c>
      <c r="V271">
        <v>23</v>
      </c>
      <c r="W271">
        <v>47.66</v>
      </c>
      <c r="X271">
        <v>71.22</v>
      </c>
    </row>
    <row r="272" spans="1:24" x14ac:dyDescent="0.35">
      <c r="A272" s="2" t="s">
        <v>301</v>
      </c>
      <c r="B272" t="s">
        <v>351</v>
      </c>
      <c r="C272" t="s">
        <v>13</v>
      </c>
      <c r="D272" t="s">
        <v>87</v>
      </c>
      <c r="E272">
        <v>23.5</v>
      </c>
      <c r="F272">
        <v>68.349999999999994</v>
      </c>
      <c r="G272">
        <v>72.459999999999994</v>
      </c>
      <c r="H272">
        <f t="shared" si="4"/>
        <v>0.94327905051062655</v>
      </c>
      <c r="I272">
        <v>23</v>
      </c>
      <c r="J272">
        <v>43.79</v>
      </c>
      <c r="K272">
        <v>71.22</v>
      </c>
      <c r="O272" t="s">
        <v>301</v>
      </c>
      <c r="P272" t="s">
        <v>351</v>
      </c>
      <c r="Q272" t="s">
        <v>13</v>
      </c>
      <c r="R272" t="s">
        <v>222</v>
      </c>
      <c r="S272">
        <v>24</v>
      </c>
      <c r="T272">
        <v>125.17</v>
      </c>
      <c r="U272">
        <v>73.7</v>
      </c>
      <c r="V272">
        <v>23</v>
      </c>
      <c r="W272">
        <v>51.48</v>
      </c>
      <c r="X272">
        <v>71.22</v>
      </c>
    </row>
    <row r="273" spans="1:24" x14ac:dyDescent="0.35">
      <c r="A273" s="2" t="s">
        <v>302</v>
      </c>
      <c r="B273" t="s">
        <v>351</v>
      </c>
      <c r="C273" t="s">
        <v>13</v>
      </c>
      <c r="D273" t="s">
        <v>87</v>
      </c>
      <c r="E273">
        <v>24.5</v>
      </c>
      <c r="F273">
        <v>50.36</v>
      </c>
      <c r="G273">
        <v>74.930000000000007</v>
      </c>
      <c r="H273">
        <f t="shared" si="4"/>
        <v>0.67209395435740016</v>
      </c>
      <c r="I273">
        <v>24</v>
      </c>
      <c r="J273">
        <v>38.020000000000003</v>
      </c>
      <c r="K273">
        <v>73.7</v>
      </c>
      <c r="O273" t="s">
        <v>302</v>
      </c>
      <c r="P273" t="s">
        <v>351</v>
      </c>
      <c r="Q273" t="s">
        <v>13</v>
      </c>
      <c r="R273" t="s">
        <v>222</v>
      </c>
      <c r="S273">
        <v>24</v>
      </c>
      <c r="T273">
        <v>106.8</v>
      </c>
      <c r="U273">
        <v>73.7</v>
      </c>
      <c r="V273">
        <v>22.5</v>
      </c>
      <c r="W273">
        <v>62.06</v>
      </c>
      <c r="X273">
        <v>69.97</v>
      </c>
    </row>
    <row r="274" spans="1:24" x14ac:dyDescent="0.35">
      <c r="A274" s="2" t="s">
        <v>303</v>
      </c>
      <c r="B274" t="s">
        <v>352</v>
      </c>
      <c r="C274" t="s">
        <v>32</v>
      </c>
      <c r="D274" t="s">
        <v>87</v>
      </c>
      <c r="E274">
        <v>24.5</v>
      </c>
      <c r="F274">
        <v>85.38</v>
      </c>
      <c r="G274">
        <v>74.930000000000007</v>
      </c>
      <c r="H274">
        <f t="shared" si="4"/>
        <v>1.1394634992659813</v>
      </c>
      <c r="I274">
        <v>23.5</v>
      </c>
      <c r="J274">
        <v>68.63</v>
      </c>
      <c r="K274">
        <v>72.459999999999994</v>
      </c>
      <c r="O274" t="s">
        <v>303</v>
      </c>
      <c r="P274" t="s">
        <v>352</v>
      </c>
      <c r="Q274" t="s">
        <v>32</v>
      </c>
      <c r="R274" t="s">
        <v>222</v>
      </c>
      <c r="S274">
        <v>24</v>
      </c>
      <c r="T274">
        <v>147.15</v>
      </c>
      <c r="U274">
        <v>73.7</v>
      </c>
      <c r="V274">
        <v>22.5</v>
      </c>
      <c r="W274">
        <v>45.1</v>
      </c>
      <c r="X274">
        <v>69.97</v>
      </c>
    </row>
    <row r="275" spans="1:24" x14ac:dyDescent="0.35">
      <c r="A275" s="2" t="s">
        <v>304</v>
      </c>
      <c r="B275" t="s">
        <v>352</v>
      </c>
      <c r="C275" t="s">
        <v>32</v>
      </c>
      <c r="D275" t="s">
        <v>87</v>
      </c>
      <c r="E275">
        <v>16.5</v>
      </c>
      <c r="F275">
        <v>33.369999999999997</v>
      </c>
      <c r="G275">
        <v>54.79</v>
      </c>
      <c r="H275">
        <f t="shared" si="4"/>
        <v>0.60905274685161526</v>
      </c>
      <c r="I275">
        <v>16</v>
      </c>
      <c r="J275">
        <v>30.68</v>
      </c>
      <c r="K275">
        <v>53.5</v>
      </c>
      <c r="O275" t="s">
        <v>304</v>
      </c>
      <c r="P275" t="s">
        <v>352</v>
      </c>
      <c r="Q275" t="s">
        <v>32</v>
      </c>
      <c r="R275" t="s">
        <v>222</v>
      </c>
      <c r="S275">
        <v>24</v>
      </c>
      <c r="T275">
        <v>110.79</v>
      </c>
      <c r="U275">
        <v>73.7</v>
      </c>
      <c r="V275">
        <v>23</v>
      </c>
      <c r="W275">
        <v>65.63</v>
      </c>
      <c r="X275">
        <v>71.22</v>
      </c>
    </row>
    <row r="276" spans="1:24" x14ac:dyDescent="0.35">
      <c r="A276" s="2" t="s">
        <v>305</v>
      </c>
      <c r="B276" t="s">
        <v>352</v>
      </c>
      <c r="C276" t="s">
        <v>32</v>
      </c>
      <c r="D276" t="s">
        <v>87</v>
      </c>
      <c r="E276">
        <v>17</v>
      </c>
      <c r="F276">
        <v>25.07</v>
      </c>
      <c r="G276">
        <v>56.08</v>
      </c>
      <c r="H276">
        <f t="shared" si="4"/>
        <v>0.44703994293865906</v>
      </c>
      <c r="I276">
        <v>16.5</v>
      </c>
      <c r="J276">
        <v>23.13</v>
      </c>
      <c r="K276">
        <v>54.79</v>
      </c>
      <c r="O276" t="s">
        <v>305</v>
      </c>
      <c r="P276" t="s">
        <v>352</v>
      </c>
      <c r="Q276" t="s">
        <v>32</v>
      </c>
      <c r="R276" t="s">
        <v>222</v>
      </c>
      <c r="S276">
        <v>24</v>
      </c>
      <c r="T276">
        <v>67.25</v>
      </c>
      <c r="U276">
        <v>73.7</v>
      </c>
      <c r="V276">
        <v>23.5</v>
      </c>
      <c r="W276">
        <v>40.71</v>
      </c>
      <c r="X276">
        <v>72.459999999999994</v>
      </c>
    </row>
    <row r="277" spans="1:24" x14ac:dyDescent="0.35">
      <c r="A277" s="2" t="s">
        <v>306</v>
      </c>
      <c r="B277" t="s">
        <v>352</v>
      </c>
      <c r="C277" t="s">
        <v>32</v>
      </c>
      <c r="D277" t="s">
        <v>87</v>
      </c>
      <c r="E277">
        <v>21.5</v>
      </c>
      <c r="F277">
        <v>48.11</v>
      </c>
      <c r="G277">
        <v>67.47</v>
      </c>
      <c r="H277">
        <f t="shared" si="4"/>
        <v>0.71305765525418707</v>
      </c>
      <c r="I277">
        <v>21</v>
      </c>
      <c r="J277">
        <v>37.07</v>
      </c>
      <c r="K277">
        <v>66.22</v>
      </c>
      <c r="O277" t="s">
        <v>306</v>
      </c>
      <c r="P277" t="s">
        <v>352</v>
      </c>
      <c r="Q277" t="s">
        <v>32</v>
      </c>
      <c r="R277" t="s">
        <v>222</v>
      </c>
      <c r="S277">
        <v>24</v>
      </c>
      <c r="T277">
        <v>82.1</v>
      </c>
      <c r="U277">
        <v>73.7</v>
      </c>
      <c r="V277">
        <v>23.5</v>
      </c>
      <c r="W277">
        <v>53.17</v>
      </c>
      <c r="X277">
        <v>72.459999999999994</v>
      </c>
    </row>
    <row r="278" spans="1:24" x14ac:dyDescent="0.35">
      <c r="A278" t="s">
        <v>307</v>
      </c>
      <c r="B278" t="s">
        <v>352</v>
      </c>
      <c r="C278" t="s">
        <v>32</v>
      </c>
      <c r="D278" t="s">
        <v>87</v>
      </c>
      <c r="E278">
        <v>23.5</v>
      </c>
      <c r="F278">
        <v>75.44</v>
      </c>
      <c r="G278">
        <v>72.459999999999994</v>
      </c>
      <c r="H278">
        <f t="shared" si="4"/>
        <v>1.0411261385592052</v>
      </c>
      <c r="I278">
        <v>23</v>
      </c>
      <c r="J278">
        <v>58.87</v>
      </c>
      <c r="K278">
        <v>71.22</v>
      </c>
      <c r="O278" t="s">
        <v>307</v>
      </c>
      <c r="P278" t="s">
        <v>352</v>
      </c>
      <c r="Q278" t="s">
        <v>32</v>
      </c>
      <c r="R278" t="s">
        <v>222</v>
      </c>
      <c r="S278">
        <v>20.5</v>
      </c>
      <c r="T278">
        <v>42.42</v>
      </c>
      <c r="U278">
        <v>64.97</v>
      </c>
      <c r="V278">
        <v>20</v>
      </c>
      <c r="W278">
        <v>31.68</v>
      </c>
      <c r="X278">
        <v>63.71</v>
      </c>
    </row>
    <row r="279" spans="1:24" x14ac:dyDescent="0.35">
      <c r="A279" t="s">
        <v>308</v>
      </c>
      <c r="B279" t="s">
        <v>352</v>
      </c>
      <c r="C279" t="s">
        <v>32</v>
      </c>
      <c r="D279" t="s">
        <v>87</v>
      </c>
      <c r="E279">
        <v>24</v>
      </c>
      <c r="F279">
        <v>92.39</v>
      </c>
      <c r="G279">
        <v>73.7</v>
      </c>
      <c r="H279">
        <f t="shared" si="4"/>
        <v>1.2535956580732699</v>
      </c>
      <c r="I279">
        <v>22.5</v>
      </c>
      <c r="J279">
        <v>54.98</v>
      </c>
      <c r="K279">
        <v>69.97</v>
      </c>
      <c r="O279" t="s">
        <v>308</v>
      </c>
      <c r="P279" t="s">
        <v>352</v>
      </c>
      <c r="Q279" t="s">
        <v>32</v>
      </c>
      <c r="R279" t="s">
        <v>222</v>
      </c>
      <c r="S279">
        <v>24</v>
      </c>
      <c r="T279">
        <v>102.96</v>
      </c>
      <c r="U279">
        <v>73.7</v>
      </c>
      <c r="V279">
        <v>23</v>
      </c>
      <c r="W279">
        <v>67.489999999999995</v>
      </c>
      <c r="X279">
        <v>71.22</v>
      </c>
    </row>
    <row r="280" spans="1:24" x14ac:dyDescent="0.35">
      <c r="A280" s="2" t="s">
        <v>309</v>
      </c>
      <c r="B280" t="s">
        <v>352</v>
      </c>
      <c r="C280" t="s">
        <v>32</v>
      </c>
      <c r="D280" t="s">
        <v>87</v>
      </c>
      <c r="E280">
        <v>22</v>
      </c>
      <c r="F280">
        <v>45.79</v>
      </c>
      <c r="G280">
        <v>68.72</v>
      </c>
      <c r="H280">
        <f t="shared" si="4"/>
        <v>0.66632712456344589</v>
      </c>
      <c r="I280">
        <v>21.5</v>
      </c>
      <c r="J280">
        <v>32.99</v>
      </c>
      <c r="K280">
        <v>67.47</v>
      </c>
      <c r="O280" t="s">
        <v>309</v>
      </c>
      <c r="P280" t="s">
        <v>352</v>
      </c>
      <c r="Q280" t="s">
        <v>32</v>
      </c>
      <c r="R280" t="s">
        <v>222</v>
      </c>
      <c r="S280">
        <v>24</v>
      </c>
      <c r="T280">
        <v>148.06</v>
      </c>
      <c r="U280">
        <v>73.7</v>
      </c>
      <c r="V280">
        <v>22.5</v>
      </c>
      <c r="W280">
        <v>44.69</v>
      </c>
      <c r="X280">
        <v>69.97</v>
      </c>
    </row>
    <row r="281" spans="1:24" x14ac:dyDescent="0.35">
      <c r="A281" s="2" t="s">
        <v>310</v>
      </c>
      <c r="B281" t="s">
        <v>352</v>
      </c>
      <c r="C281" t="s">
        <v>32</v>
      </c>
      <c r="D281" t="s">
        <v>87</v>
      </c>
      <c r="E281">
        <v>0</v>
      </c>
      <c r="F281">
        <v>0</v>
      </c>
      <c r="G281">
        <v>0</v>
      </c>
      <c r="H281" t="e">
        <f t="shared" si="4"/>
        <v>#DIV/0!</v>
      </c>
      <c r="I281">
        <v>0</v>
      </c>
      <c r="J281">
        <v>0</v>
      </c>
      <c r="K281">
        <v>0</v>
      </c>
      <c r="O281" t="s">
        <v>310</v>
      </c>
      <c r="P281" t="s">
        <v>352</v>
      </c>
      <c r="Q281" t="s">
        <v>32</v>
      </c>
      <c r="R281" t="s">
        <v>222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</row>
    <row r="282" spans="1:24" x14ac:dyDescent="0.35">
      <c r="A282" t="s">
        <v>311</v>
      </c>
      <c r="B282" t="s">
        <v>352</v>
      </c>
      <c r="C282" t="s">
        <v>32</v>
      </c>
      <c r="D282" t="s">
        <v>87</v>
      </c>
      <c r="E282">
        <v>24</v>
      </c>
      <c r="F282">
        <v>158.86000000000001</v>
      </c>
      <c r="G282">
        <v>73.7</v>
      </c>
      <c r="H282">
        <f t="shared" si="4"/>
        <v>2.1554952510176393</v>
      </c>
      <c r="I282">
        <v>22.5</v>
      </c>
      <c r="J282">
        <v>61.59</v>
      </c>
      <c r="K282">
        <v>69.97</v>
      </c>
      <c r="O282" t="s">
        <v>311</v>
      </c>
      <c r="P282" t="s">
        <v>352</v>
      </c>
      <c r="Q282" t="s">
        <v>32</v>
      </c>
      <c r="R282" t="s">
        <v>222</v>
      </c>
      <c r="S282">
        <v>24</v>
      </c>
      <c r="T282">
        <v>170.22</v>
      </c>
      <c r="U282">
        <v>73.7</v>
      </c>
      <c r="V282">
        <v>16</v>
      </c>
      <c r="W282">
        <v>59.9</v>
      </c>
      <c r="X282">
        <v>53.5</v>
      </c>
    </row>
    <row r="283" spans="1:24" x14ac:dyDescent="0.35">
      <c r="A283" s="2" t="s">
        <v>312</v>
      </c>
      <c r="B283" t="s">
        <v>352</v>
      </c>
      <c r="C283" t="s">
        <v>32</v>
      </c>
      <c r="D283" t="s">
        <v>87</v>
      </c>
      <c r="E283">
        <v>0</v>
      </c>
      <c r="F283">
        <v>0</v>
      </c>
      <c r="G283">
        <v>0</v>
      </c>
      <c r="H283" t="e">
        <f t="shared" si="4"/>
        <v>#DIV/0!</v>
      </c>
      <c r="I283">
        <v>0</v>
      </c>
      <c r="J283">
        <v>0</v>
      </c>
      <c r="K283">
        <v>0</v>
      </c>
      <c r="O283" t="s">
        <v>312</v>
      </c>
      <c r="P283" t="s">
        <v>352</v>
      </c>
      <c r="Q283" t="s">
        <v>32</v>
      </c>
      <c r="R283" t="s">
        <v>222</v>
      </c>
      <c r="S283">
        <v>15</v>
      </c>
      <c r="T283">
        <v>38</v>
      </c>
      <c r="U283">
        <v>50.91</v>
      </c>
      <c r="V283">
        <v>15</v>
      </c>
      <c r="W283">
        <v>38</v>
      </c>
      <c r="X283">
        <v>50.91</v>
      </c>
    </row>
    <row r="284" spans="1:24" x14ac:dyDescent="0.35">
      <c r="A284" t="s">
        <v>313</v>
      </c>
      <c r="B284" t="s">
        <v>352</v>
      </c>
      <c r="C284" t="s">
        <v>32</v>
      </c>
      <c r="D284" t="s">
        <v>87</v>
      </c>
      <c r="E284">
        <v>24</v>
      </c>
      <c r="F284">
        <v>183.98</v>
      </c>
      <c r="G284">
        <v>73.7</v>
      </c>
      <c r="H284">
        <f t="shared" si="4"/>
        <v>2.4963364993215738</v>
      </c>
      <c r="I284">
        <v>22</v>
      </c>
      <c r="J284">
        <v>61.84</v>
      </c>
      <c r="K284">
        <v>68.72</v>
      </c>
      <c r="O284" t="s">
        <v>313</v>
      </c>
      <c r="P284" t="s">
        <v>352</v>
      </c>
      <c r="Q284" t="s">
        <v>32</v>
      </c>
      <c r="R284" t="s">
        <v>222</v>
      </c>
      <c r="S284">
        <v>24</v>
      </c>
      <c r="T284">
        <v>164.32</v>
      </c>
      <c r="U284">
        <v>73.7</v>
      </c>
      <c r="V284">
        <v>22</v>
      </c>
      <c r="W284">
        <v>61.25</v>
      </c>
      <c r="X284">
        <v>68.72</v>
      </c>
    </row>
    <row r="285" spans="1:24" x14ac:dyDescent="0.35">
      <c r="A285" s="2" t="s">
        <v>314</v>
      </c>
      <c r="B285" t="s">
        <v>352</v>
      </c>
      <c r="C285" t="s">
        <v>32</v>
      </c>
      <c r="D285" t="s">
        <v>87</v>
      </c>
      <c r="E285">
        <v>35</v>
      </c>
      <c r="F285">
        <v>94.93</v>
      </c>
      <c r="G285">
        <v>100.44</v>
      </c>
      <c r="H285">
        <f t="shared" si="4"/>
        <v>0.94514137793707698</v>
      </c>
      <c r="I285">
        <v>34.5</v>
      </c>
      <c r="J285">
        <v>72.3</v>
      </c>
      <c r="K285">
        <v>99.24</v>
      </c>
      <c r="O285" t="s">
        <v>314</v>
      </c>
      <c r="P285" t="s">
        <v>352</v>
      </c>
      <c r="Q285" t="s">
        <v>32</v>
      </c>
      <c r="R285" t="s">
        <v>222</v>
      </c>
      <c r="S285">
        <v>24</v>
      </c>
      <c r="T285">
        <v>114.46</v>
      </c>
      <c r="U285">
        <v>73.7</v>
      </c>
      <c r="V285">
        <v>23</v>
      </c>
      <c r="W285">
        <v>59.74</v>
      </c>
      <c r="X285">
        <v>71.22</v>
      </c>
    </row>
    <row r="286" spans="1:24" x14ac:dyDescent="0.35">
      <c r="A286" s="2" t="s">
        <v>315</v>
      </c>
      <c r="B286" t="s">
        <v>352</v>
      </c>
      <c r="C286" t="s">
        <v>32</v>
      </c>
      <c r="D286" t="s">
        <v>87</v>
      </c>
      <c r="E286">
        <v>19.5</v>
      </c>
      <c r="F286">
        <v>53.74</v>
      </c>
      <c r="G286">
        <v>62.44</v>
      </c>
      <c r="H286">
        <f t="shared" si="4"/>
        <v>0.86066623959000643</v>
      </c>
      <c r="I286">
        <v>19</v>
      </c>
      <c r="J286">
        <v>33.700000000000003</v>
      </c>
      <c r="K286">
        <v>61.18</v>
      </c>
      <c r="O286" t="s">
        <v>315</v>
      </c>
      <c r="P286" t="s">
        <v>352</v>
      </c>
      <c r="Q286" t="s">
        <v>32</v>
      </c>
      <c r="R286" t="s">
        <v>222</v>
      </c>
      <c r="S286">
        <v>24</v>
      </c>
      <c r="T286">
        <v>104.98</v>
      </c>
      <c r="U286">
        <v>73.7</v>
      </c>
      <c r="V286">
        <v>22.5</v>
      </c>
      <c r="W286">
        <v>60.74</v>
      </c>
      <c r="X286">
        <v>69.97</v>
      </c>
    </row>
    <row r="287" spans="1:24" x14ac:dyDescent="0.35">
      <c r="A287" s="2" t="s">
        <v>316</v>
      </c>
      <c r="B287" t="s">
        <v>352</v>
      </c>
      <c r="C287" t="s">
        <v>32</v>
      </c>
      <c r="D287" t="s">
        <v>87</v>
      </c>
      <c r="E287">
        <v>24.5</v>
      </c>
      <c r="F287">
        <v>86.75</v>
      </c>
      <c r="G287">
        <v>74.930000000000007</v>
      </c>
      <c r="H287">
        <f t="shared" si="4"/>
        <v>1.1577472307486987</v>
      </c>
      <c r="I287">
        <v>23.5</v>
      </c>
      <c r="J287">
        <v>72.23</v>
      </c>
      <c r="K287">
        <v>72.459999999999994</v>
      </c>
      <c r="O287" t="s">
        <v>316</v>
      </c>
      <c r="P287" t="s">
        <v>352</v>
      </c>
      <c r="Q287" t="s">
        <v>32</v>
      </c>
      <c r="R287" t="s">
        <v>222</v>
      </c>
      <c r="S287">
        <v>24</v>
      </c>
      <c r="T287">
        <v>71.34</v>
      </c>
      <c r="U287">
        <v>73.7</v>
      </c>
      <c r="V287">
        <v>23.5</v>
      </c>
      <c r="W287">
        <v>45.32</v>
      </c>
      <c r="X287">
        <v>72.459999999999994</v>
      </c>
    </row>
    <row r="288" spans="1:24" x14ac:dyDescent="0.35">
      <c r="A288" s="2" t="s">
        <v>317</v>
      </c>
      <c r="B288" t="s">
        <v>352</v>
      </c>
      <c r="C288" t="s">
        <v>32</v>
      </c>
      <c r="D288" t="s">
        <v>87</v>
      </c>
      <c r="E288">
        <v>16</v>
      </c>
      <c r="F288">
        <v>16.510000000000002</v>
      </c>
      <c r="G288">
        <v>53.5</v>
      </c>
      <c r="H288">
        <f t="shared" si="4"/>
        <v>0.30859813084112153</v>
      </c>
      <c r="I288">
        <v>15.5</v>
      </c>
      <c r="J288">
        <v>13.83</v>
      </c>
      <c r="K288">
        <v>52.21</v>
      </c>
      <c r="O288" t="s">
        <v>317</v>
      </c>
      <c r="P288" t="s">
        <v>352</v>
      </c>
      <c r="Q288" t="s">
        <v>32</v>
      </c>
      <c r="R288" t="s">
        <v>222</v>
      </c>
      <c r="S288">
        <v>24</v>
      </c>
      <c r="T288">
        <v>66.31</v>
      </c>
      <c r="U288">
        <v>73.7</v>
      </c>
      <c r="V288">
        <v>23.5</v>
      </c>
      <c r="W288">
        <v>52.34</v>
      </c>
      <c r="X288">
        <v>72.459999999999994</v>
      </c>
    </row>
    <row r="289" spans="1:24" x14ac:dyDescent="0.35">
      <c r="A289" s="2" t="s">
        <v>318</v>
      </c>
      <c r="B289" t="s">
        <v>352</v>
      </c>
      <c r="C289" t="s">
        <v>32</v>
      </c>
      <c r="D289" t="s">
        <v>87</v>
      </c>
      <c r="E289">
        <v>22</v>
      </c>
      <c r="F289">
        <v>70.459999999999994</v>
      </c>
      <c r="G289">
        <v>68.72</v>
      </c>
      <c r="H289">
        <f t="shared" si="4"/>
        <v>1.0253201396973224</v>
      </c>
      <c r="I289">
        <v>21.5</v>
      </c>
      <c r="J289">
        <v>55.47</v>
      </c>
      <c r="K289">
        <v>67.47</v>
      </c>
      <c r="O289" t="s">
        <v>318</v>
      </c>
      <c r="P289" t="s">
        <v>352</v>
      </c>
      <c r="Q289" t="s">
        <v>32</v>
      </c>
      <c r="R289" t="s">
        <v>222</v>
      </c>
      <c r="S289">
        <v>24</v>
      </c>
      <c r="T289">
        <v>190.59</v>
      </c>
      <c r="U289">
        <v>73.7</v>
      </c>
      <c r="V289">
        <v>22.5</v>
      </c>
      <c r="W289">
        <v>48.66</v>
      </c>
      <c r="X289">
        <v>69.97</v>
      </c>
    </row>
    <row r="290" spans="1:24" x14ac:dyDescent="0.35">
      <c r="A290" s="2" t="s">
        <v>319</v>
      </c>
      <c r="B290" t="s">
        <v>351</v>
      </c>
      <c r="C290" t="s">
        <v>13</v>
      </c>
      <c r="D290" t="s">
        <v>14</v>
      </c>
      <c r="E290">
        <v>24</v>
      </c>
      <c r="F290">
        <v>154.05000000000001</v>
      </c>
      <c r="G290">
        <v>73.7</v>
      </c>
      <c r="H290">
        <f t="shared" si="4"/>
        <v>2.0902306648575304</v>
      </c>
      <c r="I290">
        <v>22</v>
      </c>
      <c r="J290">
        <v>61.89</v>
      </c>
      <c r="K290">
        <v>68.72</v>
      </c>
      <c r="O290" t="s">
        <v>319</v>
      </c>
      <c r="P290" t="s">
        <v>351</v>
      </c>
      <c r="Q290" t="s">
        <v>13</v>
      </c>
      <c r="R290" t="s">
        <v>221</v>
      </c>
      <c r="S290">
        <v>24</v>
      </c>
      <c r="T290">
        <v>137.86000000000001</v>
      </c>
      <c r="U290">
        <v>73.7</v>
      </c>
      <c r="V290">
        <v>23</v>
      </c>
      <c r="W290">
        <v>70.13</v>
      </c>
      <c r="X290">
        <v>71.22</v>
      </c>
    </row>
    <row r="291" spans="1:24" x14ac:dyDescent="0.35">
      <c r="A291" t="s">
        <v>320</v>
      </c>
      <c r="B291" t="s">
        <v>351</v>
      </c>
      <c r="C291" t="s">
        <v>13</v>
      </c>
      <c r="D291" t="s">
        <v>14</v>
      </c>
      <c r="E291">
        <v>24</v>
      </c>
      <c r="F291">
        <v>121.4</v>
      </c>
      <c r="G291">
        <v>73.7</v>
      </c>
      <c r="H291">
        <f t="shared" si="4"/>
        <v>1.6472184531886025</v>
      </c>
      <c r="I291">
        <v>22</v>
      </c>
      <c r="J291">
        <v>55.52</v>
      </c>
      <c r="K291">
        <v>68.72</v>
      </c>
      <c r="O291" t="s">
        <v>320</v>
      </c>
      <c r="P291" t="s">
        <v>351</v>
      </c>
      <c r="Q291" t="s">
        <v>13</v>
      </c>
      <c r="R291" t="s">
        <v>221</v>
      </c>
      <c r="S291">
        <v>24</v>
      </c>
      <c r="T291">
        <v>94.94</v>
      </c>
      <c r="U291">
        <v>73.7</v>
      </c>
      <c r="V291">
        <v>23</v>
      </c>
      <c r="W291">
        <v>64.849999999999994</v>
      </c>
      <c r="X291">
        <v>71.22</v>
      </c>
    </row>
    <row r="292" spans="1:24" x14ac:dyDescent="0.35">
      <c r="A292" s="2" t="s">
        <v>321</v>
      </c>
      <c r="B292" t="s">
        <v>351</v>
      </c>
      <c r="C292" t="s">
        <v>13</v>
      </c>
      <c r="D292" t="s">
        <v>14</v>
      </c>
      <c r="E292">
        <v>0</v>
      </c>
      <c r="F292">
        <v>0</v>
      </c>
      <c r="G292">
        <v>0</v>
      </c>
      <c r="H292" t="e">
        <f t="shared" si="4"/>
        <v>#DIV/0!</v>
      </c>
      <c r="I292">
        <v>0</v>
      </c>
      <c r="J292">
        <v>0</v>
      </c>
      <c r="K292">
        <v>0</v>
      </c>
      <c r="O292" t="s">
        <v>321</v>
      </c>
      <c r="P292" t="s">
        <v>351</v>
      </c>
      <c r="Q292" t="s">
        <v>13</v>
      </c>
      <c r="R292" t="s">
        <v>221</v>
      </c>
      <c r="S292">
        <v>15</v>
      </c>
      <c r="T292">
        <v>27.76</v>
      </c>
      <c r="U292">
        <v>50.91</v>
      </c>
      <c r="V292">
        <v>15</v>
      </c>
      <c r="W292">
        <v>27.76</v>
      </c>
      <c r="X292">
        <v>50.91</v>
      </c>
    </row>
    <row r="293" spans="1:24" x14ac:dyDescent="0.35">
      <c r="A293" s="2" t="s">
        <v>322</v>
      </c>
      <c r="B293" t="s">
        <v>351</v>
      </c>
      <c r="C293" t="s">
        <v>13</v>
      </c>
      <c r="D293" t="s">
        <v>14</v>
      </c>
      <c r="E293">
        <v>24</v>
      </c>
      <c r="F293">
        <v>96.77</v>
      </c>
      <c r="G293">
        <v>73.7</v>
      </c>
      <c r="H293">
        <f t="shared" si="4"/>
        <v>1.3130257801899592</v>
      </c>
      <c r="I293">
        <v>22.5</v>
      </c>
      <c r="J293">
        <v>69.680000000000007</v>
      </c>
      <c r="K293">
        <v>69.97</v>
      </c>
      <c r="O293" t="s">
        <v>322</v>
      </c>
      <c r="P293" t="s">
        <v>351</v>
      </c>
      <c r="Q293" t="s">
        <v>13</v>
      </c>
      <c r="R293" t="s">
        <v>221</v>
      </c>
      <c r="S293">
        <v>24</v>
      </c>
      <c r="T293">
        <v>109.31</v>
      </c>
      <c r="U293">
        <v>73.7</v>
      </c>
      <c r="V293">
        <v>22.5</v>
      </c>
      <c r="W293">
        <v>63.97</v>
      </c>
      <c r="X293">
        <v>69.97</v>
      </c>
    </row>
    <row r="294" spans="1:24" x14ac:dyDescent="0.35">
      <c r="A294" s="2" t="s">
        <v>323</v>
      </c>
      <c r="B294" t="s">
        <v>351</v>
      </c>
      <c r="C294" t="s">
        <v>13</v>
      </c>
      <c r="D294" t="s">
        <v>14</v>
      </c>
      <c r="E294">
        <v>24</v>
      </c>
      <c r="F294">
        <v>125.36</v>
      </c>
      <c r="G294">
        <v>73.7</v>
      </c>
      <c r="H294">
        <f t="shared" si="4"/>
        <v>1.7009497964721845</v>
      </c>
      <c r="I294">
        <v>21.5</v>
      </c>
      <c r="J294">
        <v>66.36</v>
      </c>
      <c r="K294">
        <v>67.47</v>
      </c>
      <c r="O294" t="s">
        <v>323</v>
      </c>
      <c r="P294" t="s">
        <v>351</v>
      </c>
      <c r="Q294" t="s">
        <v>13</v>
      </c>
      <c r="R294" t="s">
        <v>221</v>
      </c>
      <c r="S294">
        <v>24</v>
      </c>
      <c r="T294">
        <v>166.36</v>
      </c>
      <c r="U294">
        <v>73.7</v>
      </c>
      <c r="V294">
        <v>22.5</v>
      </c>
      <c r="W294">
        <v>58.96</v>
      </c>
      <c r="X294">
        <v>69.97</v>
      </c>
    </row>
    <row r="295" spans="1:24" x14ac:dyDescent="0.35">
      <c r="A295" t="s">
        <v>324</v>
      </c>
      <c r="B295" t="s">
        <v>351</v>
      </c>
      <c r="C295" t="s">
        <v>13</v>
      </c>
      <c r="D295" t="s">
        <v>14</v>
      </c>
      <c r="E295">
        <v>24</v>
      </c>
      <c r="F295">
        <v>84.64</v>
      </c>
      <c r="G295">
        <v>73.7</v>
      </c>
      <c r="H295">
        <f t="shared" si="4"/>
        <v>1.1484396200814111</v>
      </c>
      <c r="I295">
        <v>23.5</v>
      </c>
      <c r="J295">
        <v>69.930000000000007</v>
      </c>
      <c r="K295">
        <v>72.459999999999994</v>
      </c>
      <c r="O295" t="s">
        <v>324</v>
      </c>
      <c r="P295" t="s">
        <v>351</v>
      </c>
      <c r="Q295" t="s">
        <v>13</v>
      </c>
      <c r="R295" t="s">
        <v>221</v>
      </c>
      <c r="S295">
        <v>24</v>
      </c>
      <c r="T295">
        <v>95.9</v>
      </c>
      <c r="U295">
        <v>73.7</v>
      </c>
      <c r="V295">
        <v>23</v>
      </c>
      <c r="W295">
        <v>59.55</v>
      </c>
      <c r="X295">
        <v>71.22</v>
      </c>
    </row>
    <row r="296" spans="1:24" x14ac:dyDescent="0.35">
      <c r="A296" s="2" t="s">
        <v>325</v>
      </c>
      <c r="B296" t="s">
        <v>351</v>
      </c>
      <c r="C296" t="s">
        <v>13</v>
      </c>
      <c r="D296" t="s">
        <v>14</v>
      </c>
      <c r="E296">
        <v>24</v>
      </c>
      <c r="F296">
        <v>154.28</v>
      </c>
      <c r="G296">
        <v>73.7</v>
      </c>
      <c r="H296">
        <f t="shared" si="4"/>
        <v>2.093351424694708</v>
      </c>
      <c r="I296">
        <v>21.5</v>
      </c>
      <c r="J296">
        <v>52.81</v>
      </c>
      <c r="K296">
        <v>67.47</v>
      </c>
      <c r="O296" t="s">
        <v>325</v>
      </c>
      <c r="P296" t="s">
        <v>351</v>
      </c>
      <c r="Q296" t="s">
        <v>13</v>
      </c>
      <c r="R296" t="s">
        <v>221</v>
      </c>
      <c r="S296">
        <v>24</v>
      </c>
      <c r="T296">
        <v>142.87</v>
      </c>
      <c r="U296">
        <v>73.7</v>
      </c>
      <c r="V296">
        <v>23</v>
      </c>
      <c r="W296">
        <v>70.55</v>
      </c>
      <c r="X296">
        <v>71.22</v>
      </c>
    </row>
    <row r="297" spans="1:24" x14ac:dyDescent="0.35">
      <c r="A297" t="s">
        <v>326</v>
      </c>
      <c r="B297" t="s">
        <v>351</v>
      </c>
      <c r="C297" t="s">
        <v>13</v>
      </c>
      <c r="D297" t="s">
        <v>14</v>
      </c>
      <c r="E297">
        <v>24.5</v>
      </c>
      <c r="F297">
        <v>108.61</v>
      </c>
      <c r="G297">
        <v>74.930000000000007</v>
      </c>
      <c r="H297">
        <f t="shared" si="4"/>
        <v>1.4494861871079674</v>
      </c>
      <c r="I297">
        <v>23.5</v>
      </c>
      <c r="J297">
        <v>70.67</v>
      </c>
      <c r="K297">
        <v>72.459999999999994</v>
      </c>
      <c r="O297" t="s">
        <v>326</v>
      </c>
      <c r="P297" t="s">
        <v>351</v>
      </c>
      <c r="Q297" t="s">
        <v>13</v>
      </c>
      <c r="R297" t="s">
        <v>221</v>
      </c>
      <c r="S297">
        <v>24.5</v>
      </c>
      <c r="T297">
        <v>110.01</v>
      </c>
      <c r="U297">
        <v>74.930000000000007</v>
      </c>
      <c r="V297">
        <v>23</v>
      </c>
      <c r="W297">
        <v>54.6</v>
      </c>
      <c r="X297">
        <v>71.22</v>
      </c>
    </row>
    <row r="298" spans="1:24" x14ac:dyDescent="0.35">
      <c r="A298" t="s">
        <v>327</v>
      </c>
      <c r="B298" t="s">
        <v>351</v>
      </c>
      <c r="C298" t="s">
        <v>13</v>
      </c>
      <c r="D298" t="s">
        <v>14</v>
      </c>
      <c r="E298">
        <v>24</v>
      </c>
      <c r="F298">
        <v>132.04</v>
      </c>
      <c r="G298">
        <v>73.7</v>
      </c>
      <c r="H298">
        <f t="shared" si="4"/>
        <v>1.7915875169606512</v>
      </c>
      <c r="I298">
        <v>22</v>
      </c>
      <c r="J298">
        <v>59.29</v>
      </c>
      <c r="K298">
        <v>68.72</v>
      </c>
      <c r="O298" t="s">
        <v>327</v>
      </c>
      <c r="P298" t="s">
        <v>351</v>
      </c>
      <c r="Q298" t="s">
        <v>13</v>
      </c>
      <c r="R298" t="s">
        <v>221</v>
      </c>
      <c r="S298">
        <v>24</v>
      </c>
      <c r="T298">
        <v>126.99</v>
      </c>
      <c r="U298">
        <v>73.7</v>
      </c>
      <c r="V298">
        <v>22.5</v>
      </c>
      <c r="W298">
        <v>64.73</v>
      </c>
      <c r="X298">
        <v>69.97</v>
      </c>
    </row>
    <row r="299" spans="1:24" x14ac:dyDescent="0.35">
      <c r="A299" t="s">
        <v>328</v>
      </c>
      <c r="B299" t="s">
        <v>351</v>
      </c>
      <c r="C299" t="s">
        <v>13</v>
      </c>
      <c r="D299" t="s">
        <v>14</v>
      </c>
      <c r="E299">
        <v>24</v>
      </c>
      <c r="F299">
        <v>118.84</v>
      </c>
      <c r="G299">
        <v>73.7</v>
      </c>
      <c r="H299">
        <f t="shared" si="4"/>
        <v>1.6124830393487111</v>
      </c>
      <c r="I299">
        <v>22</v>
      </c>
      <c r="J299">
        <v>59.71</v>
      </c>
      <c r="K299">
        <v>68.72</v>
      </c>
      <c r="O299" t="s">
        <v>328</v>
      </c>
      <c r="P299" t="s">
        <v>351</v>
      </c>
      <c r="Q299" t="s">
        <v>13</v>
      </c>
      <c r="R299" t="s">
        <v>221</v>
      </c>
      <c r="S299">
        <v>24</v>
      </c>
      <c r="T299">
        <v>137.38999999999999</v>
      </c>
      <c r="U299">
        <v>73.7</v>
      </c>
      <c r="V299">
        <v>22.5</v>
      </c>
      <c r="W299">
        <v>58.86</v>
      </c>
      <c r="X299">
        <v>69.97</v>
      </c>
    </row>
    <row r="300" spans="1:24" x14ac:dyDescent="0.35">
      <c r="A300" s="2" t="s">
        <v>329</v>
      </c>
      <c r="B300" t="s">
        <v>351</v>
      </c>
      <c r="C300" t="s">
        <v>13</v>
      </c>
      <c r="D300" t="s">
        <v>14</v>
      </c>
      <c r="E300">
        <v>0</v>
      </c>
      <c r="F300">
        <v>0</v>
      </c>
      <c r="G300">
        <v>0</v>
      </c>
      <c r="H300" t="e">
        <f t="shared" si="4"/>
        <v>#DIV/0!</v>
      </c>
      <c r="I300">
        <v>0</v>
      </c>
      <c r="J300">
        <v>0</v>
      </c>
      <c r="K300">
        <v>0</v>
      </c>
      <c r="O300" t="s">
        <v>329</v>
      </c>
      <c r="P300" t="s">
        <v>351</v>
      </c>
      <c r="Q300" t="s">
        <v>13</v>
      </c>
      <c r="R300" t="s">
        <v>221</v>
      </c>
      <c r="S300">
        <v>21.5</v>
      </c>
      <c r="T300">
        <v>42.02</v>
      </c>
      <c r="U300">
        <v>67.47</v>
      </c>
      <c r="V300">
        <v>21</v>
      </c>
      <c r="W300">
        <v>34.49</v>
      </c>
      <c r="X300">
        <v>66.22</v>
      </c>
    </row>
    <row r="301" spans="1:24" x14ac:dyDescent="0.35">
      <c r="A301" t="s">
        <v>330</v>
      </c>
      <c r="B301" t="s">
        <v>351</v>
      </c>
      <c r="C301" t="s">
        <v>13</v>
      </c>
      <c r="D301" t="s">
        <v>14</v>
      </c>
      <c r="E301">
        <v>24</v>
      </c>
      <c r="F301">
        <v>115.12</v>
      </c>
      <c r="G301">
        <v>73.7</v>
      </c>
      <c r="H301">
        <f t="shared" si="4"/>
        <v>1.5620081411126188</v>
      </c>
      <c r="I301">
        <v>22.5</v>
      </c>
      <c r="J301">
        <v>60.04</v>
      </c>
      <c r="K301">
        <v>69.97</v>
      </c>
      <c r="O301" t="s">
        <v>330</v>
      </c>
      <c r="P301" t="s">
        <v>351</v>
      </c>
      <c r="Q301" t="s">
        <v>13</v>
      </c>
      <c r="R301" t="s">
        <v>221</v>
      </c>
      <c r="S301">
        <v>24</v>
      </c>
      <c r="T301">
        <v>113.22</v>
      </c>
      <c r="U301">
        <v>73.7</v>
      </c>
      <c r="V301">
        <v>26</v>
      </c>
      <c r="W301">
        <v>87.81</v>
      </c>
      <c r="X301">
        <v>78.63</v>
      </c>
    </row>
    <row r="302" spans="1:24" x14ac:dyDescent="0.35">
      <c r="A302" t="s">
        <v>331</v>
      </c>
      <c r="B302" t="s">
        <v>351</v>
      </c>
      <c r="C302" t="s">
        <v>13</v>
      </c>
      <c r="D302" t="s">
        <v>14</v>
      </c>
      <c r="E302">
        <v>23.5</v>
      </c>
      <c r="F302">
        <v>88.27</v>
      </c>
      <c r="G302">
        <v>72.459999999999994</v>
      </c>
      <c r="H302">
        <f t="shared" si="4"/>
        <v>1.218189345845984</v>
      </c>
      <c r="I302">
        <v>23</v>
      </c>
      <c r="J302">
        <v>63.1</v>
      </c>
      <c r="K302">
        <v>71.22</v>
      </c>
      <c r="O302" t="s">
        <v>331</v>
      </c>
      <c r="P302" t="s">
        <v>351</v>
      </c>
      <c r="Q302" t="s">
        <v>13</v>
      </c>
      <c r="R302" t="s">
        <v>221</v>
      </c>
      <c r="S302">
        <v>24</v>
      </c>
      <c r="T302">
        <v>131.97999999999999</v>
      </c>
      <c r="U302">
        <v>73.7</v>
      </c>
      <c r="V302">
        <v>23</v>
      </c>
      <c r="W302">
        <v>68.94</v>
      </c>
      <c r="X302">
        <v>71.22</v>
      </c>
    </row>
    <row r="303" spans="1:24" x14ac:dyDescent="0.35">
      <c r="A303" t="s">
        <v>332</v>
      </c>
      <c r="B303" t="s">
        <v>351</v>
      </c>
      <c r="C303" t="s">
        <v>13</v>
      </c>
      <c r="D303" t="s">
        <v>14</v>
      </c>
      <c r="E303">
        <v>24</v>
      </c>
      <c r="F303">
        <v>117.54</v>
      </c>
      <c r="G303">
        <v>73.7</v>
      </c>
      <c r="H303">
        <f t="shared" si="4"/>
        <v>1.5948439620081412</v>
      </c>
      <c r="I303">
        <v>22.5</v>
      </c>
      <c r="J303">
        <v>66.239999999999995</v>
      </c>
      <c r="K303">
        <v>69.97</v>
      </c>
      <c r="O303" t="s">
        <v>332</v>
      </c>
      <c r="P303" t="s">
        <v>351</v>
      </c>
      <c r="Q303" t="s">
        <v>13</v>
      </c>
      <c r="R303" t="s">
        <v>221</v>
      </c>
      <c r="S303">
        <v>24</v>
      </c>
      <c r="T303">
        <v>150.66</v>
      </c>
      <c r="U303">
        <v>73.7</v>
      </c>
      <c r="V303">
        <v>22.5</v>
      </c>
      <c r="W303">
        <v>65.14</v>
      </c>
      <c r="X303">
        <v>69.97</v>
      </c>
    </row>
    <row r="304" spans="1:24" x14ac:dyDescent="0.35">
      <c r="A304" s="2" t="s">
        <v>333</v>
      </c>
      <c r="B304" t="s">
        <v>351</v>
      </c>
      <c r="C304" t="s">
        <v>13</v>
      </c>
      <c r="D304" t="s">
        <v>14</v>
      </c>
      <c r="E304">
        <v>23</v>
      </c>
      <c r="F304">
        <v>59.28</v>
      </c>
      <c r="G304">
        <v>71.22</v>
      </c>
      <c r="H304">
        <f t="shared" si="4"/>
        <v>0.83235046335299079</v>
      </c>
      <c r="I304">
        <v>22.5</v>
      </c>
      <c r="J304">
        <v>44.54</v>
      </c>
      <c r="K304">
        <v>69.97</v>
      </c>
      <c r="O304" t="s">
        <v>333</v>
      </c>
      <c r="P304" t="s">
        <v>351</v>
      </c>
      <c r="Q304" t="s">
        <v>13</v>
      </c>
      <c r="R304" t="s">
        <v>221</v>
      </c>
      <c r="S304">
        <v>24</v>
      </c>
      <c r="T304">
        <v>99.53</v>
      </c>
      <c r="U304">
        <v>73.7</v>
      </c>
      <c r="V304">
        <v>26.5</v>
      </c>
      <c r="W304">
        <v>89.57</v>
      </c>
      <c r="X304">
        <v>79.86</v>
      </c>
    </row>
    <row r="305" spans="1:24" x14ac:dyDescent="0.35">
      <c r="A305" s="2" t="s">
        <v>334</v>
      </c>
      <c r="B305" t="s">
        <v>351</v>
      </c>
      <c r="C305" t="s">
        <v>13</v>
      </c>
      <c r="D305" t="s">
        <v>14</v>
      </c>
      <c r="E305">
        <v>21.5</v>
      </c>
      <c r="F305">
        <v>48.39</v>
      </c>
      <c r="G305">
        <v>67.47</v>
      </c>
      <c r="H305">
        <f t="shared" si="4"/>
        <v>0.71720764784348601</v>
      </c>
      <c r="I305">
        <v>21</v>
      </c>
      <c r="J305">
        <v>40.94</v>
      </c>
      <c r="K305">
        <v>66.22</v>
      </c>
      <c r="O305" t="s">
        <v>334</v>
      </c>
      <c r="P305" t="s">
        <v>351</v>
      </c>
      <c r="Q305" t="s">
        <v>13</v>
      </c>
      <c r="R305" t="s">
        <v>221</v>
      </c>
      <c r="S305">
        <v>24.5</v>
      </c>
      <c r="T305">
        <v>87.1</v>
      </c>
      <c r="U305">
        <v>74.930000000000007</v>
      </c>
      <c r="V305">
        <v>23.5</v>
      </c>
      <c r="W305">
        <v>51.85</v>
      </c>
      <c r="X305">
        <v>72.459999999999994</v>
      </c>
    </row>
    <row r="306" spans="1:24" x14ac:dyDescent="0.35">
      <c r="A306" s="2" t="s">
        <v>335</v>
      </c>
      <c r="B306" t="s">
        <v>352</v>
      </c>
      <c r="C306" t="s">
        <v>32</v>
      </c>
      <c r="D306" t="s">
        <v>14</v>
      </c>
      <c r="E306">
        <v>0</v>
      </c>
      <c r="F306">
        <v>0</v>
      </c>
      <c r="G306">
        <v>0</v>
      </c>
      <c r="H306" t="e">
        <f t="shared" si="4"/>
        <v>#DIV/0!</v>
      </c>
      <c r="I306">
        <v>0</v>
      </c>
      <c r="J306">
        <v>0</v>
      </c>
      <c r="K306">
        <v>0</v>
      </c>
      <c r="O306" t="s">
        <v>335</v>
      </c>
      <c r="P306" t="s">
        <v>352</v>
      </c>
      <c r="Q306" t="s">
        <v>32</v>
      </c>
      <c r="R306" t="s">
        <v>221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</row>
    <row r="307" spans="1:24" x14ac:dyDescent="0.35">
      <c r="A307" s="2" t="s">
        <v>336</v>
      </c>
      <c r="B307" t="s">
        <v>352</v>
      </c>
      <c r="C307" t="s">
        <v>32</v>
      </c>
      <c r="D307" t="s">
        <v>14</v>
      </c>
      <c r="E307">
        <v>18</v>
      </c>
      <c r="F307">
        <v>29.13</v>
      </c>
      <c r="G307">
        <v>58.64</v>
      </c>
      <c r="H307">
        <f t="shared" si="4"/>
        <v>0.49675989085948158</v>
      </c>
      <c r="I307">
        <v>17.5</v>
      </c>
      <c r="J307">
        <v>19.98</v>
      </c>
      <c r="K307">
        <v>57.36</v>
      </c>
      <c r="O307" t="s">
        <v>336</v>
      </c>
      <c r="P307" t="s">
        <v>352</v>
      </c>
      <c r="Q307" t="s">
        <v>32</v>
      </c>
      <c r="R307" t="s">
        <v>221</v>
      </c>
      <c r="S307">
        <v>24</v>
      </c>
      <c r="T307">
        <v>84.73</v>
      </c>
      <c r="U307">
        <v>73.7</v>
      </c>
      <c r="V307">
        <v>23</v>
      </c>
      <c r="W307">
        <v>60.75</v>
      </c>
      <c r="X307">
        <v>71.22</v>
      </c>
    </row>
    <row r="308" spans="1:24" x14ac:dyDescent="0.35">
      <c r="A308" t="s">
        <v>337</v>
      </c>
      <c r="B308" t="s">
        <v>352</v>
      </c>
      <c r="C308" t="s">
        <v>32</v>
      </c>
      <c r="D308" t="s">
        <v>14</v>
      </c>
      <c r="E308">
        <v>24.5</v>
      </c>
      <c r="F308">
        <v>112.15</v>
      </c>
      <c r="G308">
        <v>74.930000000000007</v>
      </c>
      <c r="H308">
        <f t="shared" si="4"/>
        <v>1.4967302815961563</v>
      </c>
      <c r="I308">
        <v>23</v>
      </c>
      <c r="J308">
        <v>66.430000000000007</v>
      </c>
      <c r="K308">
        <v>71.22</v>
      </c>
      <c r="O308" t="s">
        <v>337</v>
      </c>
      <c r="P308" t="s">
        <v>352</v>
      </c>
      <c r="Q308" t="s">
        <v>32</v>
      </c>
      <c r="R308" t="s">
        <v>221</v>
      </c>
      <c r="S308">
        <v>24</v>
      </c>
      <c r="T308">
        <v>145.22999999999999</v>
      </c>
      <c r="U308">
        <v>73.7</v>
      </c>
      <c r="V308">
        <v>23</v>
      </c>
      <c r="W308">
        <v>66.89</v>
      </c>
      <c r="X308">
        <v>71.22</v>
      </c>
    </row>
    <row r="309" spans="1:24" x14ac:dyDescent="0.35">
      <c r="A309" t="s">
        <v>338</v>
      </c>
      <c r="B309" t="s">
        <v>352</v>
      </c>
      <c r="C309" t="s">
        <v>32</v>
      </c>
      <c r="D309" t="s">
        <v>14</v>
      </c>
      <c r="E309">
        <v>23.5</v>
      </c>
      <c r="F309">
        <v>90.58</v>
      </c>
      <c r="G309">
        <v>72.459999999999994</v>
      </c>
      <c r="H309">
        <f t="shared" si="4"/>
        <v>1.2500690035881867</v>
      </c>
      <c r="I309">
        <v>23</v>
      </c>
      <c r="J309">
        <v>68.349999999999994</v>
      </c>
      <c r="K309">
        <v>71.22</v>
      </c>
      <c r="O309" t="s">
        <v>338</v>
      </c>
      <c r="P309" t="s">
        <v>352</v>
      </c>
      <c r="Q309" t="s">
        <v>32</v>
      </c>
      <c r="R309" t="s">
        <v>221</v>
      </c>
      <c r="S309">
        <v>24</v>
      </c>
      <c r="T309">
        <v>142.97999999999999</v>
      </c>
      <c r="U309">
        <v>73.7</v>
      </c>
      <c r="V309">
        <v>22</v>
      </c>
      <c r="W309">
        <v>52.56</v>
      </c>
      <c r="X309">
        <v>68.72</v>
      </c>
    </row>
    <row r="310" spans="1:24" x14ac:dyDescent="0.35">
      <c r="A310" t="s">
        <v>339</v>
      </c>
      <c r="B310" t="s">
        <v>352</v>
      </c>
      <c r="C310" t="s">
        <v>32</v>
      </c>
      <c r="D310" t="s">
        <v>14</v>
      </c>
      <c r="E310">
        <v>24</v>
      </c>
      <c r="F310">
        <v>95.08</v>
      </c>
      <c r="G310">
        <v>73.7</v>
      </c>
      <c r="H310">
        <f t="shared" si="4"/>
        <v>1.2900949796472183</v>
      </c>
      <c r="I310">
        <v>23</v>
      </c>
      <c r="J310">
        <v>59.12</v>
      </c>
      <c r="K310">
        <v>71.22</v>
      </c>
      <c r="O310" t="s">
        <v>339</v>
      </c>
      <c r="P310" t="s">
        <v>352</v>
      </c>
      <c r="Q310" t="s">
        <v>32</v>
      </c>
      <c r="R310" t="s">
        <v>221</v>
      </c>
      <c r="S310">
        <v>24</v>
      </c>
      <c r="T310">
        <v>106.79</v>
      </c>
      <c r="U310">
        <v>73.7</v>
      </c>
      <c r="V310">
        <v>23</v>
      </c>
      <c r="W310">
        <v>60.87</v>
      </c>
      <c r="X310">
        <v>71.22</v>
      </c>
    </row>
    <row r="311" spans="1:24" x14ac:dyDescent="0.35">
      <c r="A311" s="2" t="s">
        <v>340</v>
      </c>
      <c r="B311" t="s">
        <v>352</v>
      </c>
      <c r="C311" t="s">
        <v>32</v>
      </c>
      <c r="D311" t="s">
        <v>14</v>
      </c>
      <c r="E311">
        <v>23</v>
      </c>
      <c r="F311">
        <v>53.21</v>
      </c>
      <c r="G311">
        <v>71.22</v>
      </c>
      <c r="H311">
        <f t="shared" si="4"/>
        <v>0.74712159505756814</v>
      </c>
      <c r="I311">
        <v>22.5</v>
      </c>
      <c r="J311">
        <v>47.31</v>
      </c>
      <c r="K311">
        <v>69.97</v>
      </c>
      <c r="O311" t="s">
        <v>340</v>
      </c>
      <c r="P311" t="s">
        <v>352</v>
      </c>
      <c r="Q311" t="s">
        <v>32</v>
      </c>
      <c r="R311" t="s">
        <v>221</v>
      </c>
      <c r="S311">
        <v>19.5</v>
      </c>
      <c r="T311">
        <v>51.55</v>
      </c>
      <c r="U311">
        <v>62.44</v>
      </c>
      <c r="V311">
        <v>19</v>
      </c>
      <c r="W311">
        <v>45.44</v>
      </c>
      <c r="X311">
        <v>61.18</v>
      </c>
    </row>
    <row r="312" spans="1:24" x14ac:dyDescent="0.35">
      <c r="A312" s="2" t="s">
        <v>341</v>
      </c>
      <c r="B312" t="s">
        <v>352</v>
      </c>
      <c r="C312" t="s">
        <v>32</v>
      </c>
      <c r="D312" t="s">
        <v>14</v>
      </c>
      <c r="E312">
        <v>15</v>
      </c>
      <c r="F312">
        <v>14.34</v>
      </c>
      <c r="G312">
        <v>50.91</v>
      </c>
      <c r="H312">
        <f t="shared" si="4"/>
        <v>0.28167354154390101</v>
      </c>
      <c r="I312">
        <v>15</v>
      </c>
      <c r="J312">
        <v>14.34</v>
      </c>
      <c r="K312">
        <v>50.91</v>
      </c>
      <c r="O312" t="s">
        <v>341</v>
      </c>
      <c r="P312" t="s">
        <v>352</v>
      </c>
      <c r="Q312" t="s">
        <v>32</v>
      </c>
      <c r="R312" t="s">
        <v>221</v>
      </c>
      <c r="S312">
        <v>24</v>
      </c>
      <c r="T312">
        <v>78</v>
      </c>
      <c r="U312">
        <v>73.7</v>
      </c>
      <c r="V312">
        <v>23.5</v>
      </c>
      <c r="W312">
        <v>65.47</v>
      </c>
      <c r="X312">
        <v>72.459999999999994</v>
      </c>
    </row>
    <row r="313" spans="1:24" x14ac:dyDescent="0.35">
      <c r="A313" t="s">
        <v>342</v>
      </c>
      <c r="B313" t="s">
        <v>352</v>
      </c>
      <c r="C313" t="s">
        <v>32</v>
      </c>
      <c r="D313" t="s">
        <v>14</v>
      </c>
      <c r="E313">
        <v>24</v>
      </c>
      <c r="F313">
        <v>131.46</v>
      </c>
      <c r="G313">
        <v>73.7</v>
      </c>
      <c r="H313">
        <f t="shared" si="4"/>
        <v>1.783717774762551</v>
      </c>
      <c r="I313">
        <v>21.5</v>
      </c>
      <c r="J313">
        <v>39.69</v>
      </c>
      <c r="K313">
        <v>67.47</v>
      </c>
      <c r="O313" t="s">
        <v>342</v>
      </c>
      <c r="P313" t="s">
        <v>352</v>
      </c>
      <c r="Q313" t="s">
        <v>32</v>
      </c>
      <c r="R313" t="s">
        <v>221</v>
      </c>
      <c r="S313">
        <v>24</v>
      </c>
      <c r="T313">
        <v>143.46</v>
      </c>
      <c r="U313">
        <v>73.7</v>
      </c>
      <c r="V313">
        <v>22</v>
      </c>
      <c r="W313">
        <v>62.93</v>
      </c>
      <c r="X313">
        <v>68.72</v>
      </c>
    </row>
    <row r="314" spans="1:24" x14ac:dyDescent="0.35">
      <c r="A314" t="s">
        <v>343</v>
      </c>
      <c r="B314" t="s">
        <v>352</v>
      </c>
      <c r="C314" t="s">
        <v>32</v>
      </c>
      <c r="D314" t="s">
        <v>14</v>
      </c>
      <c r="E314">
        <v>23</v>
      </c>
      <c r="F314">
        <v>77.17</v>
      </c>
      <c r="G314">
        <v>71.22</v>
      </c>
      <c r="H314">
        <f t="shared" si="4"/>
        <v>1.0835439483291212</v>
      </c>
      <c r="I314">
        <v>22.5</v>
      </c>
      <c r="J314">
        <v>53.34</v>
      </c>
      <c r="K314">
        <v>69.97</v>
      </c>
      <c r="O314" t="s">
        <v>343</v>
      </c>
      <c r="P314" t="s">
        <v>352</v>
      </c>
      <c r="Q314" t="s">
        <v>32</v>
      </c>
      <c r="R314" t="s">
        <v>221</v>
      </c>
      <c r="S314">
        <v>24</v>
      </c>
      <c r="T314">
        <v>101.65</v>
      </c>
      <c r="U314">
        <v>73.7</v>
      </c>
      <c r="V314">
        <v>22.5</v>
      </c>
      <c r="W314">
        <v>60.18</v>
      </c>
      <c r="X314">
        <v>69.97</v>
      </c>
    </row>
    <row r="315" spans="1:24" x14ac:dyDescent="0.35">
      <c r="A315" t="s">
        <v>344</v>
      </c>
      <c r="B315" t="s">
        <v>352</v>
      </c>
      <c r="C315" t="s">
        <v>32</v>
      </c>
      <c r="D315" t="s">
        <v>14</v>
      </c>
      <c r="E315">
        <v>24.5</v>
      </c>
      <c r="F315">
        <v>112.28</v>
      </c>
      <c r="G315">
        <v>74.930000000000007</v>
      </c>
      <c r="H315">
        <f t="shared" si="4"/>
        <v>1.498465234218604</v>
      </c>
      <c r="I315">
        <v>23</v>
      </c>
      <c r="J315">
        <v>54.06</v>
      </c>
      <c r="K315">
        <v>71.22</v>
      </c>
      <c r="O315" t="s">
        <v>344</v>
      </c>
      <c r="P315" t="s">
        <v>352</v>
      </c>
      <c r="Q315" t="s">
        <v>32</v>
      </c>
      <c r="R315" t="s">
        <v>221</v>
      </c>
      <c r="S315">
        <v>24</v>
      </c>
      <c r="T315">
        <v>80.98</v>
      </c>
      <c r="U315">
        <v>73.7</v>
      </c>
      <c r="V315">
        <v>23.5</v>
      </c>
      <c r="W315">
        <v>63.21</v>
      </c>
      <c r="X315">
        <v>72.459999999999994</v>
      </c>
    </row>
    <row r="316" spans="1:24" x14ac:dyDescent="0.35">
      <c r="A316" t="s">
        <v>345</v>
      </c>
      <c r="B316" t="s">
        <v>352</v>
      </c>
      <c r="C316" t="s">
        <v>32</v>
      </c>
      <c r="D316" t="s">
        <v>14</v>
      </c>
      <c r="E316">
        <v>23.5</v>
      </c>
      <c r="F316">
        <v>83.57</v>
      </c>
      <c r="G316">
        <v>72.459999999999994</v>
      </c>
      <c r="H316">
        <f t="shared" si="4"/>
        <v>1.1533259729505934</v>
      </c>
      <c r="I316">
        <v>23</v>
      </c>
      <c r="J316">
        <v>68.75</v>
      </c>
      <c r="K316">
        <v>71.22</v>
      </c>
      <c r="O316" t="s">
        <v>345</v>
      </c>
      <c r="P316" t="s">
        <v>352</v>
      </c>
      <c r="Q316" t="s">
        <v>32</v>
      </c>
      <c r="R316" t="s">
        <v>221</v>
      </c>
      <c r="S316">
        <v>24.5</v>
      </c>
      <c r="T316">
        <v>100.93</v>
      </c>
      <c r="U316">
        <v>74.930000000000007</v>
      </c>
      <c r="V316">
        <v>22.5</v>
      </c>
      <c r="W316">
        <v>66.58</v>
      </c>
      <c r="X316">
        <v>69.97</v>
      </c>
    </row>
    <row r="317" spans="1:24" x14ac:dyDescent="0.35">
      <c r="A317" t="s">
        <v>346</v>
      </c>
      <c r="B317" t="s">
        <v>352</v>
      </c>
      <c r="C317" t="s">
        <v>32</v>
      </c>
      <c r="D317" t="s">
        <v>14</v>
      </c>
      <c r="E317">
        <v>23.5</v>
      </c>
      <c r="F317">
        <v>68.56</v>
      </c>
      <c r="G317">
        <v>72.459999999999994</v>
      </c>
      <c r="H317">
        <f t="shared" si="4"/>
        <v>0.94617720121446325</v>
      </c>
      <c r="I317">
        <v>23</v>
      </c>
      <c r="J317">
        <v>52.17</v>
      </c>
      <c r="K317">
        <v>71.22</v>
      </c>
      <c r="O317" t="s">
        <v>346</v>
      </c>
      <c r="P317" t="s">
        <v>352</v>
      </c>
      <c r="Q317" t="s">
        <v>32</v>
      </c>
      <c r="R317" t="s">
        <v>221</v>
      </c>
      <c r="S317">
        <v>24</v>
      </c>
      <c r="T317">
        <v>156.09</v>
      </c>
      <c r="U317">
        <v>73.7</v>
      </c>
      <c r="V317">
        <v>22.5</v>
      </c>
      <c r="W317">
        <v>56.35</v>
      </c>
      <c r="X317">
        <v>69.97</v>
      </c>
    </row>
    <row r="318" spans="1:24" x14ac:dyDescent="0.35">
      <c r="A318" t="s">
        <v>347</v>
      </c>
      <c r="B318" t="s">
        <v>352</v>
      </c>
      <c r="C318" t="s">
        <v>32</v>
      </c>
      <c r="D318" t="s">
        <v>14</v>
      </c>
      <c r="E318">
        <v>24.5</v>
      </c>
      <c r="F318">
        <v>120.95</v>
      </c>
      <c r="G318">
        <v>74.930000000000007</v>
      </c>
      <c r="H318">
        <f t="shared" si="4"/>
        <v>1.6141732283464565</v>
      </c>
      <c r="I318">
        <v>22.5</v>
      </c>
      <c r="J318">
        <v>57.55</v>
      </c>
      <c r="K318">
        <v>69.97</v>
      </c>
      <c r="O318" t="s">
        <v>347</v>
      </c>
      <c r="P318" t="s">
        <v>352</v>
      </c>
      <c r="Q318" t="s">
        <v>32</v>
      </c>
      <c r="R318" t="s">
        <v>221</v>
      </c>
      <c r="S318">
        <v>24</v>
      </c>
      <c r="T318">
        <v>107.62</v>
      </c>
      <c r="U318">
        <v>73.7</v>
      </c>
      <c r="V318">
        <v>22.5</v>
      </c>
      <c r="W318">
        <v>68.39</v>
      </c>
      <c r="X318">
        <v>69.97</v>
      </c>
    </row>
    <row r="319" spans="1:24" x14ac:dyDescent="0.35">
      <c r="A319" s="2" t="s">
        <v>348</v>
      </c>
      <c r="B319" t="s">
        <v>352</v>
      </c>
      <c r="C319" t="s">
        <v>32</v>
      </c>
      <c r="D319" t="s">
        <v>14</v>
      </c>
      <c r="E319">
        <v>23</v>
      </c>
      <c r="F319">
        <v>38.78</v>
      </c>
      <c r="G319">
        <v>71.22</v>
      </c>
      <c r="H319">
        <f t="shared" si="4"/>
        <v>0.54450996910980065</v>
      </c>
      <c r="I319">
        <v>22.5</v>
      </c>
      <c r="J319">
        <v>36.89</v>
      </c>
      <c r="K319">
        <v>69.97</v>
      </c>
      <c r="O319" t="s">
        <v>348</v>
      </c>
      <c r="P319" t="s">
        <v>352</v>
      </c>
      <c r="Q319" t="s">
        <v>32</v>
      </c>
      <c r="R319" t="s">
        <v>221</v>
      </c>
      <c r="S319">
        <v>24</v>
      </c>
      <c r="T319">
        <v>103.08</v>
      </c>
      <c r="U319">
        <v>73.7</v>
      </c>
      <c r="V319">
        <v>23.5</v>
      </c>
      <c r="W319">
        <v>72.44</v>
      </c>
      <c r="X319">
        <v>72.459999999999994</v>
      </c>
    </row>
    <row r="320" spans="1:24" x14ac:dyDescent="0.35">
      <c r="A320" t="s">
        <v>349</v>
      </c>
      <c r="B320" t="s">
        <v>352</v>
      </c>
      <c r="C320" t="s">
        <v>32</v>
      </c>
      <c r="D320" t="s">
        <v>14</v>
      </c>
      <c r="E320">
        <v>26</v>
      </c>
      <c r="F320">
        <v>70.989999999999995</v>
      </c>
      <c r="G320">
        <v>78.63</v>
      </c>
      <c r="H320">
        <f t="shared" si="4"/>
        <v>0.90283606765865443</v>
      </c>
      <c r="I320">
        <v>25.5</v>
      </c>
      <c r="J320">
        <v>46.23</v>
      </c>
      <c r="K320">
        <v>77.400000000000006</v>
      </c>
      <c r="O320" t="s">
        <v>349</v>
      </c>
      <c r="P320" t="s">
        <v>352</v>
      </c>
      <c r="Q320" t="s">
        <v>32</v>
      </c>
      <c r="R320" t="s">
        <v>221</v>
      </c>
      <c r="S320">
        <v>24</v>
      </c>
      <c r="T320">
        <v>141.43</v>
      </c>
      <c r="U320">
        <v>73.7</v>
      </c>
      <c r="V320">
        <v>22.5</v>
      </c>
      <c r="W320">
        <v>69.47</v>
      </c>
      <c r="X320">
        <v>69.97</v>
      </c>
    </row>
    <row r="321" spans="1:24" x14ac:dyDescent="0.35">
      <c r="A321" s="2" t="s">
        <v>350</v>
      </c>
      <c r="B321" t="s">
        <v>352</v>
      </c>
      <c r="C321" t="s">
        <v>32</v>
      </c>
      <c r="D321" t="s">
        <v>14</v>
      </c>
      <c r="E321">
        <v>24.5</v>
      </c>
      <c r="F321">
        <v>48.27</v>
      </c>
      <c r="G321">
        <v>74.930000000000007</v>
      </c>
      <c r="H321">
        <f t="shared" si="4"/>
        <v>0.64420125450420396</v>
      </c>
      <c r="I321">
        <v>24</v>
      </c>
      <c r="J321">
        <v>44.52</v>
      </c>
      <c r="K321">
        <v>73.7</v>
      </c>
      <c r="O321" t="s">
        <v>350</v>
      </c>
      <c r="P321" t="s">
        <v>352</v>
      </c>
      <c r="Q321" t="s">
        <v>32</v>
      </c>
      <c r="R321" t="s">
        <v>221</v>
      </c>
      <c r="S321">
        <v>24</v>
      </c>
      <c r="T321">
        <v>72.59</v>
      </c>
      <c r="U321">
        <v>73.7</v>
      </c>
      <c r="V321">
        <v>23.5</v>
      </c>
      <c r="W321">
        <v>52.77</v>
      </c>
      <c r="X321">
        <v>72.459999999999994</v>
      </c>
    </row>
    <row r="322" spans="1:24" x14ac:dyDescent="0.35">
      <c r="A322" t="s">
        <v>353</v>
      </c>
      <c r="B322" t="s">
        <v>154</v>
      </c>
      <c r="C322" t="s">
        <v>13</v>
      </c>
      <c r="D322" t="s">
        <v>87</v>
      </c>
      <c r="E322">
        <v>24</v>
      </c>
      <c r="F322">
        <v>125.31</v>
      </c>
      <c r="G322">
        <v>73.7</v>
      </c>
      <c r="H322">
        <f t="shared" ref="H322:H385" si="5">F322/G322</f>
        <v>1.700271370420624</v>
      </c>
      <c r="I322">
        <v>23</v>
      </c>
      <c r="J322">
        <v>59.8</v>
      </c>
      <c r="K322">
        <v>71.22</v>
      </c>
      <c r="O322" t="s">
        <v>353</v>
      </c>
      <c r="P322" t="s">
        <v>154</v>
      </c>
      <c r="Q322" t="s">
        <v>13</v>
      </c>
      <c r="R322" t="s">
        <v>222</v>
      </c>
      <c r="S322">
        <v>18</v>
      </c>
      <c r="T322">
        <v>52.92</v>
      </c>
      <c r="U322">
        <v>58.64</v>
      </c>
      <c r="V322">
        <v>17.5</v>
      </c>
      <c r="W322">
        <v>34.22</v>
      </c>
      <c r="X322">
        <v>57.36</v>
      </c>
    </row>
    <row r="323" spans="1:24" x14ac:dyDescent="0.35">
      <c r="A323" s="2" t="s">
        <v>354</v>
      </c>
      <c r="B323" t="s">
        <v>154</v>
      </c>
      <c r="C323" t="s">
        <v>13</v>
      </c>
      <c r="D323" t="s">
        <v>87</v>
      </c>
      <c r="E323">
        <v>15</v>
      </c>
      <c r="F323">
        <v>19.52</v>
      </c>
      <c r="G323">
        <v>50.91</v>
      </c>
      <c r="H323">
        <f t="shared" si="5"/>
        <v>0.38342172461206053</v>
      </c>
      <c r="I323">
        <v>15</v>
      </c>
      <c r="J323">
        <v>19.52</v>
      </c>
      <c r="K323">
        <v>50.91</v>
      </c>
      <c r="O323" t="s">
        <v>354</v>
      </c>
      <c r="P323" t="s">
        <v>154</v>
      </c>
      <c r="Q323" t="s">
        <v>13</v>
      </c>
      <c r="R323" t="s">
        <v>222</v>
      </c>
      <c r="S323">
        <v>23.5</v>
      </c>
      <c r="T323">
        <v>71.48</v>
      </c>
      <c r="U323">
        <v>72.459999999999994</v>
      </c>
      <c r="V323">
        <v>23</v>
      </c>
      <c r="W323">
        <v>39.21</v>
      </c>
      <c r="X323">
        <v>71.22</v>
      </c>
    </row>
    <row r="324" spans="1:24" x14ac:dyDescent="0.35">
      <c r="A324" t="s">
        <v>355</v>
      </c>
      <c r="B324" t="s">
        <v>154</v>
      </c>
      <c r="C324" t="s">
        <v>13</v>
      </c>
      <c r="D324" t="s">
        <v>87</v>
      </c>
      <c r="E324">
        <v>23.5</v>
      </c>
      <c r="F324">
        <v>133.26</v>
      </c>
      <c r="G324">
        <v>72.459999999999994</v>
      </c>
      <c r="H324">
        <f t="shared" si="5"/>
        <v>1.8390836323488822</v>
      </c>
      <c r="I324">
        <v>22.5</v>
      </c>
      <c r="J324">
        <v>53.53</v>
      </c>
      <c r="K324">
        <v>69.97</v>
      </c>
      <c r="O324" t="s">
        <v>355</v>
      </c>
      <c r="P324" t="s">
        <v>154</v>
      </c>
      <c r="Q324" t="s">
        <v>13</v>
      </c>
      <c r="R324" t="s">
        <v>222</v>
      </c>
      <c r="S324">
        <v>24</v>
      </c>
      <c r="T324">
        <v>136.62</v>
      </c>
      <c r="U324">
        <v>73.7</v>
      </c>
      <c r="V324">
        <v>23</v>
      </c>
      <c r="W324">
        <v>62.5</v>
      </c>
      <c r="X324">
        <v>71.22</v>
      </c>
    </row>
    <row r="325" spans="1:24" x14ac:dyDescent="0.35">
      <c r="A325" s="2" t="s">
        <v>356</v>
      </c>
      <c r="B325" t="s">
        <v>154</v>
      </c>
      <c r="C325" t="s">
        <v>13</v>
      </c>
      <c r="D325" t="s">
        <v>87</v>
      </c>
      <c r="E325">
        <v>27.5</v>
      </c>
      <c r="F325">
        <v>55.58</v>
      </c>
      <c r="G325">
        <v>82.3</v>
      </c>
      <c r="H325">
        <f t="shared" si="5"/>
        <v>0.67533414337788578</v>
      </c>
      <c r="I325">
        <v>27</v>
      </c>
      <c r="J325">
        <v>48.07</v>
      </c>
      <c r="K325">
        <v>81.08</v>
      </c>
      <c r="O325" t="s">
        <v>356</v>
      </c>
      <c r="P325" t="s">
        <v>154</v>
      </c>
      <c r="Q325" t="s">
        <v>13</v>
      </c>
      <c r="R325" t="s">
        <v>222</v>
      </c>
      <c r="S325">
        <v>24</v>
      </c>
      <c r="T325">
        <v>75.790000000000006</v>
      </c>
      <c r="U325">
        <v>73.7</v>
      </c>
      <c r="V325">
        <v>23.5</v>
      </c>
      <c r="W325">
        <v>63.01</v>
      </c>
      <c r="X325">
        <v>72.459999999999994</v>
      </c>
    </row>
    <row r="326" spans="1:24" x14ac:dyDescent="0.35">
      <c r="A326" s="2" t="s">
        <v>357</v>
      </c>
      <c r="B326" t="s">
        <v>154</v>
      </c>
      <c r="C326" t="s">
        <v>13</v>
      </c>
      <c r="D326" t="s">
        <v>87</v>
      </c>
      <c r="E326">
        <v>0</v>
      </c>
      <c r="F326">
        <v>0</v>
      </c>
      <c r="G326">
        <v>0</v>
      </c>
      <c r="H326" t="e">
        <f t="shared" si="5"/>
        <v>#DIV/0!</v>
      </c>
      <c r="I326">
        <v>0</v>
      </c>
      <c r="J326">
        <v>0</v>
      </c>
      <c r="K326">
        <v>0</v>
      </c>
      <c r="O326" t="s">
        <v>357</v>
      </c>
      <c r="P326" t="s">
        <v>154</v>
      </c>
      <c r="Q326" t="s">
        <v>13</v>
      </c>
      <c r="R326" t="s">
        <v>222</v>
      </c>
      <c r="S326">
        <v>24</v>
      </c>
      <c r="T326">
        <v>113.2</v>
      </c>
      <c r="U326">
        <v>73.7</v>
      </c>
      <c r="V326">
        <v>23</v>
      </c>
      <c r="W326">
        <v>47.23</v>
      </c>
      <c r="X326">
        <v>71.22</v>
      </c>
    </row>
    <row r="327" spans="1:24" x14ac:dyDescent="0.35">
      <c r="A327" t="s">
        <v>358</v>
      </c>
      <c r="B327" t="s">
        <v>154</v>
      </c>
      <c r="C327" t="s">
        <v>13</v>
      </c>
      <c r="D327" t="s">
        <v>87</v>
      </c>
      <c r="E327">
        <v>23</v>
      </c>
      <c r="F327">
        <v>86.1</v>
      </c>
      <c r="G327">
        <v>71.22</v>
      </c>
      <c r="H327">
        <f t="shared" si="5"/>
        <v>1.2089300758213983</v>
      </c>
      <c r="I327">
        <v>22.5</v>
      </c>
      <c r="J327">
        <v>53.44</v>
      </c>
      <c r="K327">
        <v>69.97</v>
      </c>
      <c r="O327" t="s">
        <v>358</v>
      </c>
      <c r="P327" t="s">
        <v>154</v>
      </c>
      <c r="Q327" t="s">
        <v>13</v>
      </c>
      <c r="R327" t="s">
        <v>222</v>
      </c>
      <c r="S327">
        <v>24</v>
      </c>
      <c r="T327">
        <v>116.67</v>
      </c>
      <c r="U327">
        <v>73.7</v>
      </c>
      <c r="V327">
        <v>23</v>
      </c>
      <c r="W327">
        <v>41.68</v>
      </c>
      <c r="X327">
        <v>71.22</v>
      </c>
    </row>
    <row r="328" spans="1:24" x14ac:dyDescent="0.35">
      <c r="A328" s="2" t="s">
        <v>359</v>
      </c>
      <c r="B328" t="s">
        <v>154</v>
      </c>
      <c r="C328" t="s">
        <v>13</v>
      </c>
      <c r="D328" t="s">
        <v>87</v>
      </c>
      <c r="E328">
        <v>15</v>
      </c>
      <c r="F328">
        <v>25.74</v>
      </c>
      <c r="G328">
        <v>50.91</v>
      </c>
      <c r="H328">
        <f t="shared" si="5"/>
        <v>0.50559811431938717</v>
      </c>
      <c r="I328">
        <v>15</v>
      </c>
      <c r="J328">
        <v>25.74</v>
      </c>
      <c r="K328">
        <v>50.91</v>
      </c>
      <c r="O328" t="s">
        <v>359</v>
      </c>
      <c r="P328" t="s">
        <v>154</v>
      </c>
      <c r="Q328" t="s">
        <v>13</v>
      </c>
      <c r="R328" t="s">
        <v>222</v>
      </c>
      <c r="S328">
        <v>24.5</v>
      </c>
      <c r="T328">
        <v>80.92</v>
      </c>
      <c r="U328">
        <v>74.930000000000007</v>
      </c>
      <c r="V328">
        <v>24</v>
      </c>
      <c r="W328">
        <v>69.86</v>
      </c>
      <c r="X328">
        <v>73.7</v>
      </c>
    </row>
    <row r="329" spans="1:24" x14ac:dyDescent="0.35">
      <c r="A329" s="2" t="s">
        <v>360</v>
      </c>
      <c r="B329" t="s">
        <v>154</v>
      </c>
      <c r="C329" t="s">
        <v>13</v>
      </c>
      <c r="D329" t="s">
        <v>87</v>
      </c>
      <c r="E329">
        <v>24.5</v>
      </c>
      <c r="F329">
        <v>65.03</v>
      </c>
      <c r="G329">
        <v>74.930000000000007</v>
      </c>
      <c r="H329">
        <f t="shared" si="5"/>
        <v>0.86787668490591208</v>
      </c>
      <c r="I329">
        <v>24</v>
      </c>
      <c r="J329">
        <v>54.24</v>
      </c>
      <c r="K329">
        <v>73.7</v>
      </c>
      <c r="O329" t="s">
        <v>360</v>
      </c>
      <c r="P329" t="s">
        <v>154</v>
      </c>
      <c r="Q329" t="s">
        <v>13</v>
      </c>
      <c r="R329" t="s">
        <v>222</v>
      </c>
      <c r="S329">
        <v>24.5</v>
      </c>
      <c r="T329">
        <v>75.91</v>
      </c>
      <c r="U329">
        <v>74.930000000000007</v>
      </c>
      <c r="V329">
        <v>24</v>
      </c>
      <c r="W329">
        <v>62.93</v>
      </c>
      <c r="X329">
        <v>73.7</v>
      </c>
    </row>
    <row r="330" spans="1:24" x14ac:dyDescent="0.35">
      <c r="A330" s="2" t="s">
        <v>361</v>
      </c>
      <c r="B330" t="s">
        <v>154</v>
      </c>
      <c r="C330" t="s">
        <v>13</v>
      </c>
      <c r="D330" t="s">
        <v>87</v>
      </c>
      <c r="E330">
        <v>23</v>
      </c>
      <c r="F330">
        <v>70.89</v>
      </c>
      <c r="G330">
        <v>71.22</v>
      </c>
      <c r="H330">
        <f t="shared" si="5"/>
        <v>0.99536647009267065</v>
      </c>
      <c r="I330">
        <v>22.5</v>
      </c>
      <c r="J330">
        <v>61.75</v>
      </c>
      <c r="K330">
        <v>69.97</v>
      </c>
      <c r="O330" t="s">
        <v>361</v>
      </c>
      <c r="P330" t="s">
        <v>154</v>
      </c>
      <c r="Q330" t="s">
        <v>13</v>
      </c>
      <c r="R330" t="s">
        <v>222</v>
      </c>
      <c r="S330">
        <v>23.5</v>
      </c>
      <c r="T330">
        <v>108.2</v>
      </c>
      <c r="U330">
        <v>72.459999999999994</v>
      </c>
      <c r="V330">
        <v>22.5</v>
      </c>
      <c r="W330">
        <v>56.49</v>
      </c>
      <c r="X330">
        <v>69.97</v>
      </c>
    </row>
    <row r="331" spans="1:24" x14ac:dyDescent="0.35">
      <c r="A331" t="s">
        <v>362</v>
      </c>
      <c r="B331" t="s">
        <v>154</v>
      </c>
      <c r="C331" t="s">
        <v>13</v>
      </c>
      <c r="D331" t="s">
        <v>87</v>
      </c>
      <c r="E331">
        <v>24</v>
      </c>
      <c r="F331">
        <v>113.74</v>
      </c>
      <c r="G331">
        <v>73.7</v>
      </c>
      <c r="H331">
        <f t="shared" si="5"/>
        <v>1.5432835820895521</v>
      </c>
      <c r="I331">
        <v>23</v>
      </c>
      <c r="J331">
        <v>68.8</v>
      </c>
      <c r="K331">
        <v>71.22</v>
      </c>
      <c r="O331" t="s">
        <v>362</v>
      </c>
      <c r="P331" t="s">
        <v>154</v>
      </c>
      <c r="Q331" t="s">
        <v>13</v>
      </c>
      <c r="R331" t="s">
        <v>222</v>
      </c>
      <c r="S331">
        <v>24</v>
      </c>
      <c r="T331">
        <v>101.84</v>
      </c>
      <c r="U331">
        <v>73.7</v>
      </c>
      <c r="V331">
        <v>23.5</v>
      </c>
      <c r="W331">
        <v>70.78</v>
      </c>
      <c r="X331">
        <v>72.459999999999994</v>
      </c>
    </row>
    <row r="332" spans="1:24" x14ac:dyDescent="0.35">
      <c r="A332" t="s">
        <v>363</v>
      </c>
      <c r="B332" t="s">
        <v>154</v>
      </c>
      <c r="C332" t="s">
        <v>13</v>
      </c>
      <c r="D332" t="s">
        <v>87</v>
      </c>
      <c r="E332">
        <v>23.5</v>
      </c>
      <c r="F332">
        <v>145.47999999999999</v>
      </c>
      <c r="G332">
        <v>72.459999999999994</v>
      </c>
      <c r="H332">
        <f t="shared" si="5"/>
        <v>2.0077284018768977</v>
      </c>
      <c r="I332">
        <v>35</v>
      </c>
      <c r="J332">
        <v>111.72</v>
      </c>
      <c r="K332">
        <v>100.44</v>
      </c>
      <c r="O332" t="s">
        <v>363</v>
      </c>
      <c r="P332" t="s">
        <v>154</v>
      </c>
      <c r="Q332" t="s">
        <v>13</v>
      </c>
      <c r="R332" t="s">
        <v>222</v>
      </c>
      <c r="S332">
        <v>24</v>
      </c>
      <c r="T332">
        <v>135.54</v>
      </c>
      <c r="U332">
        <v>73.7</v>
      </c>
      <c r="V332">
        <v>23</v>
      </c>
      <c r="W332">
        <v>70.17</v>
      </c>
      <c r="X332">
        <v>71.22</v>
      </c>
    </row>
    <row r="333" spans="1:24" x14ac:dyDescent="0.35">
      <c r="A333" s="2" t="s">
        <v>364</v>
      </c>
      <c r="B333" t="s">
        <v>154</v>
      </c>
      <c r="C333" t="s">
        <v>13</v>
      </c>
      <c r="D333" t="s">
        <v>87</v>
      </c>
      <c r="E333">
        <v>23.5</v>
      </c>
      <c r="F333">
        <v>67.75</v>
      </c>
      <c r="G333">
        <v>72.459999999999994</v>
      </c>
      <c r="H333">
        <f t="shared" si="5"/>
        <v>0.9349986199282363</v>
      </c>
      <c r="I333">
        <v>23</v>
      </c>
      <c r="J333">
        <v>66.12</v>
      </c>
      <c r="K333">
        <v>71.22</v>
      </c>
      <c r="O333" t="s">
        <v>364</v>
      </c>
      <c r="P333" t="s">
        <v>154</v>
      </c>
      <c r="Q333" t="s">
        <v>13</v>
      </c>
      <c r="R333" t="s">
        <v>222</v>
      </c>
      <c r="S333">
        <v>24</v>
      </c>
      <c r="T333">
        <v>147.13999999999999</v>
      </c>
      <c r="U333">
        <v>73.7</v>
      </c>
      <c r="V333">
        <v>23</v>
      </c>
      <c r="W333">
        <v>48.81</v>
      </c>
      <c r="X333">
        <v>71.22</v>
      </c>
    </row>
    <row r="334" spans="1:24" x14ac:dyDescent="0.35">
      <c r="A334" s="2" t="s">
        <v>365</v>
      </c>
      <c r="B334" t="s">
        <v>154</v>
      </c>
      <c r="C334" t="s">
        <v>13</v>
      </c>
      <c r="D334" t="s">
        <v>87</v>
      </c>
      <c r="E334">
        <v>0</v>
      </c>
      <c r="F334">
        <v>0</v>
      </c>
      <c r="G334">
        <v>0</v>
      </c>
      <c r="H334" t="e">
        <f t="shared" si="5"/>
        <v>#DIV/0!</v>
      </c>
      <c r="I334">
        <v>0</v>
      </c>
      <c r="J334">
        <v>0</v>
      </c>
      <c r="K334">
        <v>0</v>
      </c>
      <c r="O334" t="s">
        <v>365</v>
      </c>
      <c r="P334" t="s">
        <v>154</v>
      </c>
      <c r="Q334" t="s">
        <v>13</v>
      </c>
      <c r="R334" t="s">
        <v>222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</row>
    <row r="335" spans="1:24" x14ac:dyDescent="0.35">
      <c r="A335" s="2" t="s">
        <v>366</v>
      </c>
      <c r="B335" t="s">
        <v>154</v>
      </c>
      <c r="C335" t="s">
        <v>13</v>
      </c>
      <c r="D335" t="s">
        <v>87</v>
      </c>
      <c r="E335">
        <v>17</v>
      </c>
      <c r="F335">
        <v>45.79</v>
      </c>
      <c r="G335">
        <v>56.08</v>
      </c>
      <c r="H335">
        <f t="shared" si="5"/>
        <v>0.81651212553495012</v>
      </c>
      <c r="I335">
        <v>16.5</v>
      </c>
      <c r="J335">
        <v>31.69</v>
      </c>
      <c r="K335">
        <v>54.79</v>
      </c>
      <c r="O335" t="s">
        <v>366</v>
      </c>
      <c r="P335" t="s">
        <v>154</v>
      </c>
      <c r="Q335" t="s">
        <v>13</v>
      </c>
      <c r="R335" t="s">
        <v>222</v>
      </c>
      <c r="S335">
        <v>24</v>
      </c>
      <c r="T335">
        <v>72.849999999999994</v>
      </c>
      <c r="U335">
        <v>73.7</v>
      </c>
      <c r="V335">
        <v>23.5</v>
      </c>
      <c r="W335">
        <v>69.13</v>
      </c>
      <c r="X335">
        <v>72.459999999999994</v>
      </c>
    </row>
    <row r="336" spans="1:24" x14ac:dyDescent="0.35">
      <c r="A336" t="s">
        <v>367</v>
      </c>
      <c r="B336" t="s">
        <v>154</v>
      </c>
      <c r="C336" t="s">
        <v>13</v>
      </c>
      <c r="D336" t="s">
        <v>87</v>
      </c>
      <c r="E336">
        <v>23.5</v>
      </c>
      <c r="F336">
        <v>78.040000000000006</v>
      </c>
      <c r="G336">
        <v>72.459999999999994</v>
      </c>
      <c r="H336">
        <f t="shared" si="5"/>
        <v>1.0770080044162298</v>
      </c>
      <c r="I336">
        <v>23</v>
      </c>
      <c r="J336">
        <v>64.27</v>
      </c>
      <c r="K336">
        <v>71.22</v>
      </c>
      <c r="O336" t="s">
        <v>367</v>
      </c>
      <c r="P336" t="s">
        <v>154</v>
      </c>
      <c r="Q336" t="s">
        <v>13</v>
      </c>
      <c r="R336" t="s">
        <v>222</v>
      </c>
      <c r="S336">
        <v>24</v>
      </c>
      <c r="T336">
        <v>85.13</v>
      </c>
      <c r="U336">
        <v>73.7</v>
      </c>
      <c r="V336">
        <v>23.5</v>
      </c>
      <c r="W336">
        <v>69.45</v>
      </c>
      <c r="X336">
        <v>72.459999999999994</v>
      </c>
    </row>
    <row r="337" spans="1:24" x14ac:dyDescent="0.35">
      <c r="A337" t="s">
        <v>368</v>
      </c>
      <c r="B337" t="s">
        <v>154</v>
      </c>
      <c r="C337" t="s">
        <v>13</v>
      </c>
      <c r="D337" t="s">
        <v>87</v>
      </c>
      <c r="E337">
        <v>24</v>
      </c>
      <c r="F337">
        <v>100.32</v>
      </c>
      <c r="G337">
        <v>73.7</v>
      </c>
      <c r="H337">
        <f t="shared" si="5"/>
        <v>1.3611940298507461</v>
      </c>
      <c r="I337">
        <v>23</v>
      </c>
      <c r="J337">
        <v>74.099999999999994</v>
      </c>
      <c r="K337">
        <v>71.22</v>
      </c>
      <c r="O337" t="s">
        <v>368</v>
      </c>
      <c r="P337" t="s">
        <v>154</v>
      </c>
      <c r="Q337" t="s">
        <v>13</v>
      </c>
      <c r="R337" t="s">
        <v>222</v>
      </c>
      <c r="S337">
        <v>24.5</v>
      </c>
      <c r="T337">
        <v>79.42</v>
      </c>
      <c r="U337">
        <v>74.930000000000007</v>
      </c>
      <c r="V337">
        <v>23.5</v>
      </c>
      <c r="W337">
        <v>58.02</v>
      </c>
      <c r="X337">
        <v>72.459999999999994</v>
      </c>
    </row>
    <row r="338" spans="1:24" x14ac:dyDescent="0.35">
      <c r="A338" s="2" t="s">
        <v>369</v>
      </c>
      <c r="B338" t="s">
        <v>171</v>
      </c>
      <c r="C338" t="s">
        <v>32</v>
      </c>
      <c r="D338" t="s">
        <v>87</v>
      </c>
      <c r="E338">
        <v>0</v>
      </c>
      <c r="F338">
        <v>0</v>
      </c>
      <c r="G338">
        <v>0</v>
      </c>
      <c r="H338" t="e">
        <f t="shared" si="5"/>
        <v>#DIV/0!</v>
      </c>
      <c r="I338">
        <v>0</v>
      </c>
      <c r="J338">
        <v>0</v>
      </c>
      <c r="K338">
        <v>0</v>
      </c>
      <c r="O338" t="s">
        <v>369</v>
      </c>
      <c r="P338" t="s">
        <v>171</v>
      </c>
      <c r="Q338" t="s">
        <v>32</v>
      </c>
      <c r="R338" t="s">
        <v>222</v>
      </c>
      <c r="S338">
        <v>21</v>
      </c>
      <c r="T338">
        <v>59.08</v>
      </c>
      <c r="U338">
        <v>66.22</v>
      </c>
      <c r="V338">
        <v>20.5</v>
      </c>
      <c r="W338">
        <v>41.31</v>
      </c>
      <c r="X338">
        <v>64.97</v>
      </c>
    </row>
    <row r="339" spans="1:24" x14ac:dyDescent="0.35">
      <c r="A339" s="2" t="s">
        <v>370</v>
      </c>
      <c r="B339" t="s">
        <v>171</v>
      </c>
      <c r="C339" t="s">
        <v>32</v>
      </c>
      <c r="D339" t="s">
        <v>87</v>
      </c>
      <c r="E339">
        <v>28.5</v>
      </c>
      <c r="F339">
        <v>52.1</v>
      </c>
      <c r="G339">
        <v>84.74</v>
      </c>
      <c r="H339">
        <f t="shared" si="5"/>
        <v>0.61482180788293606</v>
      </c>
      <c r="I339">
        <v>28</v>
      </c>
      <c r="J339">
        <v>37.299999999999997</v>
      </c>
      <c r="K339">
        <v>83.53</v>
      </c>
      <c r="O339" t="s">
        <v>370</v>
      </c>
      <c r="P339" t="s">
        <v>171</v>
      </c>
      <c r="Q339" t="s">
        <v>32</v>
      </c>
      <c r="R339" t="s">
        <v>222</v>
      </c>
      <c r="S339">
        <v>24</v>
      </c>
      <c r="T339">
        <v>125.73</v>
      </c>
      <c r="U339">
        <v>73.7</v>
      </c>
      <c r="V339">
        <v>22.5</v>
      </c>
      <c r="W339">
        <v>60.72</v>
      </c>
      <c r="X339">
        <v>69.97</v>
      </c>
    </row>
    <row r="340" spans="1:24" x14ac:dyDescent="0.35">
      <c r="A340" t="s">
        <v>371</v>
      </c>
      <c r="B340" t="s">
        <v>171</v>
      </c>
      <c r="C340" t="s">
        <v>32</v>
      </c>
      <c r="D340" t="s">
        <v>87</v>
      </c>
      <c r="E340">
        <v>24</v>
      </c>
      <c r="F340">
        <v>189.84</v>
      </c>
      <c r="G340">
        <v>73.7</v>
      </c>
      <c r="H340">
        <f t="shared" si="5"/>
        <v>2.5758480325644504</v>
      </c>
      <c r="I340">
        <v>22</v>
      </c>
      <c r="J340">
        <v>55.43</v>
      </c>
      <c r="K340">
        <v>68.72</v>
      </c>
      <c r="O340" t="s">
        <v>371</v>
      </c>
      <c r="P340" t="s">
        <v>171</v>
      </c>
      <c r="Q340" t="s">
        <v>32</v>
      </c>
      <c r="R340" t="s">
        <v>222</v>
      </c>
      <c r="S340">
        <v>24</v>
      </c>
      <c r="T340">
        <v>140.61000000000001</v>
      </c>
      <c r="U340">
        <v>73.7</v>
      </c>
      <c r="V340">
        <v>22.5</v>
      </c>
      <c r="W340">
        <v>53.6</v>
      </c>
      <c r="X340">
        <v>69.97</v>
      </c>
    </row>
    <row r="341" spans="1:24" x14ac:dyDescent="0.35">
      <c r="A341" t="s">
        <v>372</v>
      </c>
      <c r="B341" t="s">
        <v>171</v>
      </c>
      <c r="C341" t="s">
        <v>32</v>
      </c>
      <c r="D341" t="s">
        <v>87</v>
      </c>
      <c r="E341">
        <v>31.5</v>
      </c>
      <c r="F341">
        <v>94.64</v>
      </c>
      <c r="G341">
        <v>92.02</v>
      </c>
      <c r="H341">
        <f t="shared" si="5"/>
        <v>1.0284720712888502</v>
      </c>
      <c r="I341">
        <v>31</v>
      </c>
      <c r="J341">
        <v>66.91</v>
      </c>
      <c r="K341">
        <v>90.81</v>
      </c>
      <c r="O341" t="s">
        <v>372</v>
      </c>
      <c r="P341" t="s">
        <v>171</v>
      </c>
      <c r="Q341" t="s">
        <v>32</v>
      </c>
      <c r="R341" t="s">
        <v>222</v>
      </c>
      <c r="S341">
        <v>24.5</v>
      </c>
      <c r="T341">
        <v>88.22</v>
      </c>
      <c r="U341">
        <v>74.930000000000007</v>
      </c>
      <c r="V341">
        <v>23.5</v>
      </c>
      <c r="W341">
        <v>62.77</v>
      </c>
      <c r="X341">
        <v>72.459999999999994</v>
      </c>
    </row>
    <row r="342" spans="1:24" x14ac:dyDescent="0.35">
      <c r="A342" s="2" t="s">
        <v>373</v>
      </c>
      <c r="B342" t="s">
        <v>171</v>
      </c>
      <c r="C342" t="s">
        <v>32</v>
      </c>
      <c r="D342" t="s">
        <v>87</v>
      </c>
      <c r="E342">
        <v>24.5</v>
      </c>
      <c r="F342">
        <v>104.14</v>
      </c>
      <c r="G342">
        <v>74.930000000000007</v>
      </c>
      <c r="H342">
        <f t="shared" si="5"/>
        <v>1.3898305084745761</v>
      </c>
      <c r="I342">
        <v>23.5</v>
      </c>
      <c r="J342">
        <v>71.52</v>
      </c>
      <c r="K342">
        <v>72.459999999999994</v>
      </c>
      <c r="O342" t="s">
        <v>373</v>
      </c>
      <c r="P342" t="s">
        <v>171</v>
      </c>
      <c r="Q342" t="s">
        <v>32</v>
      </c>
      <c r="R342" t="s">
        <v>222</v>
      </c>
      <c r="S342">
        <v>24</v>
      </c>
      <c r="T342">
        <v>147.31</v>
      </c>
      <c r="U342">
        <v>73.7</v>
      </c>
      <c r="V342">
        <v>22.5</v>
      </c>
      <c r="W342">
        <v>62.74</v>
      </c>
      <c r="X342">
        <v>69.97</v>
      </c>
    </row>
    <row r="343" spans="1:24" x14ac:dyDescent="0.35">
      <c r="A343" s="2" t="s">
        <v>374</v>
      </c>
      <c r="B343" t="s">
        <v>171</v>
      </c>
      <c r="C343" t="s">
        <v>32</v>
      </c>
      <c r="D343" t="s">
        <v>87</v>
      </c>
      <c r="E343">
        <v>15</v>
      </c>
      <c r="F343">
        <v>14.49</v>
      </c>
      <c r="G343">
        <v>50.91</v>
      </c>
      <c r="H343">
        <f t="shared" si="5"/>
        <v>0.2846199175014732</v>
      </c>
      <c r="I343">
        <v>15</v>
      </c>
      <c r="J343">
        <v>14.49</v>
      </c>
      <c r="K343">
        <v>50.91</v>
      </c>
      <c r="O343" t="s">
        <v>374</v>
      </c>
      <c r="P343" t="s">
        <v>171</v>
      </c>
      <c r="Q343" t="s">
        <v>32</v>
      </c>
      <c r="R343" t="s">
        <v>222</v>
      </c>
      <c r="S343">
        <v>20.5</v>
      </c>
      <c r="T343">
        <v>60.53</v>
      </c>
      <c r="U343">
        <v>64.97</v>
      </c>
      <c r="V343">
        <v>20</v>
      </c>
      <c r="W343">
        <v>50.72</v>
      </c>
      <c r="X343">
        <v>63.71</v>
      </c>
    </row>
    <row r="344" spans="1:24" x14ac:dyDescent="0.35">
      <c r="A344" t="s">
        <v>375</v>
      </c>
      <c r="B344" t="s">
        <v>171</v>
      </c>
      <c r="C344" t="s">
        <v>32</v>
      </c>
      <c r="D344" t="s">
        <v>87</v>
      </c>
      <c r="E344">
        <v>23.5</v>
      </c>
      <c r="F344">
        <v>90.39</v>
      </c>
      <c r="G344">
        <v>72.459999999999994</v>
      </c>
      <c r="H344">
        <f t="shared" si="5"/>
        <v>1.2474468672370964</v>
      </c>
      <c r="I344">
        <v>23</v>
      </c>
      <c r="J344">
        <v>68.05</v>
      </c>
      <c r="K344">
        <v>71.22</v>
      </c>
      <c r="O344" t="s">
        <v>375</v>
      </c>
      <c r="P344" t="s">
        <v>171</v>
      </c>
      <c r="Q344" t="s">
        <v>32</v>
      </c>
      <c r="R344" t="s">
        <v>222</v>
      </c>
      <c r="S344">
        <v>24</v>
      </c>
      <c r="T344">
        <v>115.24</v>
      </c>
      <c r="U344">
        <v>73.7</v>
      </c>
      <c r="V344">
        <v>23</v>
      </c>
      <c r="W344">
        <v>62.59</v>
      </c>
      <c r="X344">
        <v>71.22</v>
      </c>
    </row>
    <row r="345" spans="1:24" x14ac:dyDescent="0.35">
      <c r="A345" s="2" t="s">
        <v>376</v>
      </c>
      <c r="B345" t="s">
        <v>171</v>
      </c>
      <c r="C345" t="s">
        <v>32</v>
      </c>
      <c r="D345" t="s">
        <v>87</v>
      </c>
      <c r="E345">
        <v>19.5</v>
      </c>
      <c r="F345">
        <v>30.79</v>
      </c>
      <c r="G345">
        <v>62.44</v>
      </c>
      <c r="H345">
        <f t="shared" si="5"/>
        <v>0.49311338885329919</v>
      </c>
      <c r="I345">
        <v>19</v>
      </c>
      <c r="J345">
        <v>23.29</v>
      </c>
      <c r="K345">
        <v>61.18</v>
      </c>
      <c r="O345" t="s">
        <v>376</v>
      </c>
      <c r="P345" t="s">
        <v>171</v>
      </c>
      <c r="Q345" t="s">
        <v>32</v>
      </c>
      <c r="R345" t="s">
        <v>222</v>
      </c>
      <c r="S345">
        <v>24</v>
      </c>
      <c r="T345">
        <v>122.24</v>
      </c>
      <c r="U345">
        <v>73.7</v>
      </c>
      <c r="V345">
        <v>23</v>
      </c>
      <c r="W345">
        <v>56.52</v>
      </c>
      <c r="X345">
        <v>71.22</v>
      </c>
    </row>
    <row r="346" spans="1:24" x14ac:dyDescent="0.35">
      <c r="A346" s="2" t="s">
        <v>377</v>
      </c>
      <c r="B346" t="s">
        <v>171</v>
      </c>
      <c r="C346" t="s">
        <v>32</v>
      </c>
      <c r="D346" t="s">
        <v>87</v>
      </c>
      <c r="E346">
        <v>0</v>
      </c>
      <c r="F346">
        <v>0</v>
      </c>
      <c r="G346">
        <v>0</v>
      </c>
      <c r="H346" t="e">
        <f t="shared" si="5"/>
        <v>#DIV/0!</v>
      </c>
      <c r="I346">
        <v>0</v>
      </c>
      <c r="J346">
        <v>0</v>
      </c>
      <c r="K346">
        <v>0</v>
      </c>
      <c r="O346" t="s">
        <v>377</v>
      </c>
      <c r="P346" t="s">
        <v>171</v>
      </c>
      <c r="Q346" t="s">
        <v>32</v>
      </c>
      <c r="R346" t="s">
        <v>222</v>
      </c>
      <c r="S346">
        <v>15.5</v>
      </c>
      <c r="T346">
        <v>30.14</v>
      </c>
      <c r="U346">
        <v>52.21</v>
      </c>
      <c r="V346">
        <v>15</v>
      </c>
      <c r="W346">
        <v>28.24</v>
      </c>
      <c r="X346">
        <v>50.91</v>
      </c>
    </row>
    <row r="347" spans="1:24" x14ac:dyDescent="0.35">
      <c r="A347" s="2" t="s">
        <v>378</v>
      </c>
      <c r="B347" t="s">
        <v>171</v>
      </c>
      <c r="C347" t="s">
        <v>32</v>
      </c>
      <c r="D347" t="s">
        <v>87</v>
      </c>
      <c r="E347">
        <v>16.5</v>
      </c>
      <c r="F347">
        <v>57.21</v>
      </c>
      <c r="G347">
        <v>54.79</v>
      </c>
      <c r="H347">
        <f t="shared" si="5"/>
        <v>1.0441686439131228</v>
      </c>
      <c r="I347">
        <v>33</v>
      </c>
      <c r="J347">
        <v>95.87</v>
      </c>
      <c r="K347">
        <v>95.64</v>
      </c>
      <c r="O347" t="s">
        <v>378</v>
      </c>
      <c r="P347" t="s">
        <v>171</v>
      </c>
      <c r="Q347" t="s">
        <v>32</v>
      </c>
      <c r="R347" t="s">
        <v>222</v>
      </c>
      <c r="S347">
        <v>24</v>
      </c>
      <c r="T347">
        <v>164.27</v>
      </c>
      <c r="U347">
        <v>73.7</v>
      </c>
      <c r="V347">
        <v>16</v>
      </c>
      <c r="W347">
        <v>58.62</v>
      </c>
      <c r="X347">
        <v>53.5</v>
      </c>
    </row>
    <row r="348" spans="1:24" x14ac:dyDescent="0.35">
      <c r="A348" s="2" t="s">
        <v>379</v>
      </c>
      <c r="B348" t="s">
        <v>171</v>
      </c>
      <c r="C348" t="s">
        <v>32</v>
      </c>
      <c r="D348" t="s">
        <v>87</v>
      </c>
      <c r="E348">
        <v>28.5</v>
      </c>
      <c r="F348">
        <v>46.19</v>
      </c>
      <c r="G348">
        <v>84.74</v>
      </c>
      <c r="H348">
        <f t="shared" si="5"/>
        <v>0.54507906537644557</v>
      </c>
      <c r="I348">
        <v>28</v>
      </c>
      <c r="J348">
        <v>42.54</v>
      </c>
      <c r="K348">
        <v>83.53</v>
      </c>
      <c r="O348" t="s">
        <v>379</v>
      </c>
      <c r="P348" t="s">
        <v>171</v>
      </c>
      <c r="Q348" t="s">
        <v>32</v>
      </c>
      <c r="R348" t="s">
        <v>222</v>
      </c>
      <c r="S348">
        <v>24</v>
      </c>
      <c r="T348">
        <v>154.43</v>
      </c>
      <c r="U348">
        <v>73.7</v>
      </c>
      <c r="V348">
        <v>22.5</v>
      </c>
      <c r="W348">
        <v>60.28</v>
      </c>
      <c r="X348">
        <v>69.97</v>
      </c>
    </row>
    <row r="349" spans="1:24" x14ac:dyDescent="0.35">
      <c r="A349" s="2" t="s">
        <v>380</v>
      </c>
      <c r="B349" t="s">
        <v>171</v>
      </c>
      <c r="C349" t="s">
        <v>32</v>
      </c>
      <c r="D349" t="s">
        <v>87</v>
      </c>
      <c r="E349">
        <v>24</v>
      </c>
      <c r="F349">
        <v>87.15</v>
      </c>
      <c r="G349">
        <v>73.7</v>
      </c>
      <c r="H349">
        <f t="shared" si="5"/>
        <v>1.1824966078697423</v>
      </c>
      <c r="I349">
        <v>23</v>
      </c>
      <c r="J349">
        <v>70.599999999999994</v>
      </c>
      <c r="K349">
        <v>71.22</v>
      </c>
      <c r="O349" t="s">
        <v>380</v>
      </c>
      <c r="P349" t="s">
        <v>171</v>
      </c>
      <c r="Q349" t="s">
        <v>32</v>
      </c>
      <c r="R349" t="s">
        <v>222</v>
      </c>
      <c r="S349">
        <v>24</v>
      </c>
      <c r="T349">
        <v>145.01</v>
      </c>
      <c r="U349">
        <v>73.7</v>
      </c>
      <c r="V349">
        <v>22</v>
      </c>
      <c r="W349">
        <v>59.86</v>
      </c>
      <c r="X349">
        <v>68.72</v>
      </c>
    </row>
    <row r="350" spans="1:24" x14ac:dyDescent="0.35">
      <c r="A350" t="s">
        <v>381</v>
      </c>
      <c r="B350" t="s">
        <v>171</v>
      </c>
      <c r="C350" t="s">
        <v>32</v>
      </c>
      <c r="D350" t="s">
        <v>87</v>
      </c>
      <c r="E350">
        <v>24</v>
      </c>
      <c r="F350">
        <v>183.75</v>
      </c>
      <c r="G350">
        <v>73.7</v>
      </c>
      <c r="H350">
        <f t="shared" si="5"/>
        <v>2.4932157394843961</v>
      </c>
      <c r="I350">
        <v>22</v>
      </c>
      <c r="J350">
        <v>46.25</v>
      </c>
      <c r="K350">
        <v>68.72</v>
      </c>
      <c r="O350" t="s">
        <v>381</v>
      </c>
      <c r="P350" t="s">
        <v>171</v>
      </c>
      <c r="Q350" t="s">
        <v>32</v>
      </c>
      <c r="R350" t="s">
        <v>222</v>
      </c>
      <c r="S350">
        <v>24</v>
      </c>
      <c r="T350">
        <v>122.1</v>
      </c>
      <c r="U350">
        <v>73.7</v>
      </c>
      <c r="V350">
        <v>23</v>
      </c>
      <c r="W350">
        <v>68.209999999999994</v>
      </c>
      <c r="X350">
        <v>71.22</v>
      </c>
    </row>
    <row r="351" spans="1:24" x14ac:dyDescent="0.35">
      <c r="A351" t="s">
        <v>382</v>
      </c>
      <c r="B351" t="s">
        <v>171</v>
      </c>
      <c r="C351" t="s">
        <v>32</v>
      </c>
      <c r="D351" t="s">
        <v>87</v>
      </c>
      <c r="E351">
        <v>24</v>
      </c>
      <c r="F351">
        <v>116.21</v>
      </c>
      <c r="G351">
        <v>73.7</v>
      </c>
      <c r="H351">
        <f t="shared" si="5"/>
        <v>1.5767978290366349</v>
      </c>
      <c r="I351">
        <v>22.5</v>
      </c>
      <c r="J351">
        <v>56.39</v>
      </c>
      <c r="K351">
        <v>69.97</v>
      </c>
      <c r="O351" t="s">
        <v>382</v>
      </c>
      <c r="P351" t="s">
        <v>171</v>
      </c>
      <c r="Q351" t="s">
        <v>32</v>
      </c>
      <c r="R351" t="s">
        <v>222</v>
      </c>
      <c r="S351">
        <v>24</v>
      </c>
      <c r="T351">
        <v>177.1</v>
      </c>
      <c r="U351">
        <v>73.7</v>
      </c>
      <c r="V351">
        <v>22</v>
      </c>
      <c r="W351">
        <v>64.88</v>
      </c>
      <c r="X351">
        <v>68.72</v>
      </c>
    </row>
    <row r="352" spans="1:24" x14ac:dyDescent="0.35">
      <c r="A352" t="s">
        <v>383</v>
      </c>
      <c r="B352" t="s">
        <v>171</v>
      </c>
      <c r="C352" t="s">
        <v>32</v>
      </c>
      <c r="D352" t="s">
        <v>87</v>
      </c>
      <c r="E352">
        <v>24</v>
      </c>
      <c r="F352">
        <v>125.56</v>
      </c>
      <c r="G352">
        <v>73.7</v>
      </c>
      <c r="H352">
        <f t="shared" si="5"/>
        <v>1.703663500678426</v>
      </c>
      <c r="I352">
        <v>23</v>
      </c>
      <c r="J352">
        <v>64.7</v>
      </c>
      <c r="K352">
        <v>71.22</v>
      </c>
      <c r="O352" t="s">
        <v>383</v>
      </c>
      <c r="P352" t="s">
        <v>171</v>
      </c>
      <c r="Q352" t="s">
        <v>32</v>
      </c>
      <c r="R352" t="s">
        <v>222</v>
      </c>
      <c r="S352">
        <v>24</v>
      </c>
      <c r="T352">
        <v>174.56</v>
      </c>
      <c r="U352">
        <v>73.7</v>
      </c>
      <c r="V352">
        <v>22</v>
      </c>
      <c r="W352">
        <v>54.82</v>
      </c>
      <c r="X352">
        <v>68.72</v>
      </c>
    </row>
    <row r="353" spans="1:24" x14ac:dyDescent="0.35">
      <c r="A353" t="s">
        <v>384</v>
      </c>
      <c r="B353" t="s">
        <v>171</v>
      </c>
      <c r="C353" t="s">
        <v>32</v>
      </c>
      <c r="D353" t="s">
        <v>87</v>
      </c>
      <c r="E353">
        <v>24</v>
      </c>
      <c r="F353">
        <v>128.38</v>
      </c>
      <c r="G353">
        <v>73.7</v>
      </c>
      <c r="H353">
        <f t="shared" si="5"/>
        <v>1.7419267299864314</v>
      </c>
      <c r="I353">
        <v>22.5</v>
      </c>
      <c r="J353">
        <v>63.74</v>
      </c>
      <c r="K353">
        <v>69.97</v>
      </c>
      <c r="O353" t="s">
        <v>384</v>
      </c>
      <c r="P353" t="s">
        <v>171</v>
      </c>
      <c r="Q353" t="s">
        <v>32</v>
      </c>
      <c r="R353" t="s">
        <v>222</v>
      </c>
      <c r="S353">
        <v>24</v>
      </c>
      <c r="T353">
        <v>76.040000000000006</v>
      </c>
      <c r="U353">
        <v>73.7</v>
      </c>
      <c r="V353">
        <v>26.5</v>
      </c>
      <c r="W353">
        <v>80.400000000000006</v>
      </c>
      <c r="X353">
        <v>79.86</v>
      </c>
    </row>
    <row r="354" spans="1:24" x14ac:dyDescent="0.35">
      <c r="A354" t="s">
        <v>385</v>
      </c>
      <c r="B354" t="s">
        <v>154</v>
      </c>
      <c r="C354" t="s">
        <v>13</v>
      </c>
      <c r="D354" t="s">
        <v>14</v>
      </c>
      <c r="E354">
        <v>24</v>
      </c>
      <c r="F354">
        <v>82.91</v>
      </c>
      <c r="G354">
        <v>73.7</v>
      </c>
      <c r="H354">
        <f t="shared" si="5"/>
        <v>1.1249660786974218</v>
      </c>
      <c r="I354">
        <v>23</v>
      </c>
      <c r="J354">
        <v>76.41</v>
      </c>
      <c r="K354">
        <v>71.22</v>
      </c>
      <c r="O354" t="s">
        <v>385</v>
      </c>
      <c r="P354" t="s">
        <v>154</v>
      </c>
      <c r="Q354" t="s">
        <v>13</v>
      </c>
      <c r="R354" t="s">
        <v>221</v>
      </c>
      <c r="S354">
        <v>24</v>
      </c>
      <c r="T354">
        <v>77.62</v>
      </c>
      <c r="U354">
        <v>73.7</v>
      </c>
      <c r="V354">
        <v>23</v>
      </c>
      <c r="W354">
        <v>72.319999999999993</v>
      </c>
      <c r="X354">
        <v>71.22</v>
      </c>
    </row>
    <row r="355" spans="1:24" x14ac:dyDescent="0.35">
      <c r="A355" s="2" t="s">
        <v>386</v>
      </c>
      <c r="B355" t="s">
        <v>154</v>
      </c>
      <c r="C355" t="s">
        <v>13</v>
      </c>
      <c r="D355" t="s">
        <v>14</v>
      </c>
      <c r="E355">
        <v>17</v>
      </c>
      <c r="F355">
        <v>39.79</v>
      </c>
      <c r="G355">
        <v>56.08</v>
      </c>
      <c r="H355">
        <f t="shared" si="5"/>
        <v>0.70952211126961484</v>
      </c>
      <c r="I355">
        <v>16.5</v>
      </c>
      <c r="J355">
        <v>24.45</v>
      </c>
      <c r="K355">
        <v>54.79</v>
      </c>
      <c r="O355" t="s">
        <v>386</v>
      </c>
      <c r="P355" t="s">
        <v>154</v>
      </c>
      <c r="Q355" t="s">
        <v>13</v>
      </c>
      <c r="R355" t="s">
        <v>221</v>
      </c>
      <c r="S355">
        <v>24</v>
      </c>
      <c r="T355">
        <v>78.08</v>
      </c>
      <c r="U355">
        <v>73.7</v>
      </c>
      <c r="V355">
        <v>23.5</v>
      </c>
      <c r="W355">
        <v>55.82</v>
      </c>
      <c r="X355">
        <v>72.459999999999994</v>
      </c>
    </row>
    <row r="356" spans="1:24" x14ac:dyDescent="0.35">
      <c r="A356" t="s">
        <v>387</v>
      </c>
      <c r="B356" t="s">
        <v>154</v>
      </c>
      <c r="C356" t="s">
        <v>13</v>
      </c>
      <c r="D356" t="s">
        <v>14</v>
      </c>
      <c r="E356">
        <v>24.5</v>
      </c>
      <c r="F356">
        <v>127.16</v>
      </c>
      <c r="G356">
        <v>74.930000000000007</v>
      </c>
      <c r="H356">
        <f t="shared" si="5"/>
        <v>1.6970505805418388</v>
      </c>
      <c r="I356">
        <v>22</v>
      </c>
      <c r="J356">
        <v>70.94</v>
      </c>
      <c r="K356">
        <v>68.72</v>
      </c>
      <c r="O356" t="s">
        <v>387</v>
      </c>
      <c r="P356" t="s">
        <v>154</v>
      </c>
      <c r="Q356" t="s">
        <v>13</v>
      </c>
      <c r="R356" t="s">
        <v>221</v>
      </c>
      <c r="S356">
        <v>24</v>
      </c>
      <c r="T356">
        <v>105.27</v>
      </c>
      <c r="U356">
        <v>73.7</v>
      </c>
      <c r="V356">
        <v>23</v>
      </c>
      <c r="W356">
        <v>60.84</v>
      </c>
      <c r="X356">
        <v>71.22</v>
      </c>
    </row>
    <row r="357" spans="1:24" x14ac:dyDescent="0.35">
      <c r="A357" s="2" t="s">
        <v>388</v>
      </c>
      <c r="B357" t="s">
        <v>154</v>
      </c>
      <c r="C357" t="s">
        <v>13</v>
      </c>
      <c r="D357" t="s">
        <v>14</v>
      </c>
      <c r="E357">
        <v>21</v>
      </c>
      <c r="F357">
        <v>60.54</v>
      </c>
      <c r="G357">
        <v>66.22</v>
      </c>
      <c r="H357">
        <f t="shared" si="5"/>
        <v>0.91422530957414683</v>
      </c>
      <c r="I357">
        <v>20.5</v>
      </c>
      <c r="J357">
        <v>47.21</v>
      </c>
      <c r="K357">
        <v>64.97</v>
      </c>
      <c r="O357" t="s">
        <v>388</v>
      </c>
      <c r="P357" t="s">
        <v>154</v>
      </c>
      <c r="Q357" t="s">
        <v>13</v>
      </c>
      <c r="R357" t="s">
        <v>221</v>
      </c>
      <c r="S357">
        <v>24</v>
      </c>
      <c r="T357">
        <v>70.11</v>
      </c>
      <c r="U357">
        <v>73.7</v>
      </c>
      <c r="V357">
        <v>23.5</v>
      </c>
      <c r="W357">
        <v>51.82</v>
      </c>
      <c r="X357">
        <v>72.459999999999994</v>
      </c>
    </row>
    <row r="358" spans="1:24" x14ac:dyDescent="0.35">
      <c r="A358" t="s">
        <v>389</v>
      </c>
      <c r="B358" t="s">
        <v>154</v>
      </c>
      <c r="C358" t="s">
        <v>13</v>
      </c>
      <c r="D358" t="s">
        <v>14</v>
      </c>
      <c r="E358">
        <v>25</v>
      </c>
      <c r="F358">
        <v>99.21</v>
      </c>
      <c r="G358">
        <v>76.17</v>
      </c>
      <c r="H358">
        <f t="shared" si="5"/>
        <v>1.3024812918471838</v>
      </c>
      <c r="I358">
        <v>24</v>
      </c>
      <c r="J358">
        <v>59.84</v>
      </c>
      <c r="K358">
        <v>73.7</v>
      </c>
      <c r="O358" t="s">
        <v>389</v>
      </c>
      <c r="P358" t="s">
        <v>154</v>
      </c>
      <c r="Q358" t="s">
        <v>13</v>
      </c>
      <c r="R358" t="s">
        <v>221</v>
      </c>
      <c r="S358">
        <v>24</v>
      </c>
      <c r="T358">
        <v>107.12</v>
      </c>
      <c r="U358">
        <v>73.7</v>
      </c>
      <c r="V358">
        <v>27</v>
      </c>
      <c r="W358">
        <v>86.82</v>
      </c>
      <c r="X358">
        <v>81.08</v>
      </c>
    </row>
    <row r="359" spans="1:24" x14ac:dyDescent="0.35">
      <c r="A359" s="2" t="s">
        <v>390</v>
      </c>
      <c r="B359" t="s">
        <v>154</v>
      </c>
      <c r="C359" t="s">
        <v>13</v>
      </c>
      <c r="D359" t="s">
        <v>14</v>
      </c>
      <c r="E359">
        <v>19.5</v>
      </c>
      <c r="F359">
        <v>39.450000000000003</v>
      </c>
      <c r="G359">
        <v>62.44</v>
      </c>
      <c r="H359">
        <f t="shared" si="5"/>
        <v>0.63180653427290201</v>
      </c>
      <c r="I359">
        <v>19</v>
      </c>
      <c r="J359">
        <v>30.02</v>
      </c>
      <c r="K359">
        <v>61.18</v>
      </c>
      <c r="O359" t="s">
        <v>390</v>
      </c>
      <c r="P359" t="s">
        <v>154</v>
      </c>
      <c r="Q359" t="s">
        <v>13</v>
      </c>
      <c r="R359" t="s">
        <v>221</v>
      </c>
      <c r="S359">
        <v>24</v>
      </c>
      <c r="T359">
        <v>127.78</v>
      </c>
      <c r="U359">
        <v>73.7</v>
      </c>
      <c r="V359">
        <v>23</v>
      </c>
      <c r="W359">
        <v>61.14</v>
      </c>
      <c r="X359">
        <v>71.22</v>
      </c>
    </row>
    <row r="360" spans="1:24" x14ac:dyDescent="0.35">
      <c r="A360" t="s">
        <v>391</v>
      </c>
      <c r="B360" t="s">
        <v>154</v>
      </c>
      <c r="C360" t="s">
        <v>13</v>
      </c>
      <c r="D360" t="s">
        <v>14</v>
      </c>
      <c r="E360">
        <v>23</v>
      </c>
      <c r="F360">
        <v>109.82</v>
      </c>
      <c r="G360">
        <v>71.22</v>
      </c>
      <c r="H360">
        <f t="shared" si="5"/>
        <v>1.5419825891603482</v>
      </c>
      <c r="I360">
        <v>22</v>
      </c>
      <c r="J360">
        <v>64.55</v>
      </c>
      <c r="K360">
        <v>68.72</v>
      </c>
      <c r="O360" t="s">
        <v>391</v>
      </c>
      <c r="P360" t="s">
        <v>154</v>
      </c>
      <c r="Q360" t="s">
        <v>13</v>
      </c>
      <c r="R360" t="s">
        <v>221</v>
      </c>
      <c r="S360">
        <v>24</v>
      </c>
      <c r="T360">
        <v>105.27</v>
      </c>
      <c r="U360">
        <v>73.7</v>
      </c>
      <c r="V360">
        <v>22.5</v>
      </c>
      <c r="W360">
        <v>63.58</v>
      </c>
      <c r="X360">
        <v>69.97</v>
      </c>
    </row>
    <row r="361" spans="1:24" x14ac:dyDescent="0.35">
      <c r="A361" t="s">
        <v>392</v>
      </c>
      <c r="B361" t="s">
        <v>154</v>
      </c>
      <c r="C361" t="s">
        <v>13</v>
      </c>
      <c r="D361" t="s">
        <v>14</v>
      </c>
      <c r="E361">
        <v>26</v>
      </c>
      <c r="F361">
        <v>104.65</v>
      </c>
      <c r="G361">
        <v>78.63</v>
      </c>
      <c r="H361">
        <f t="shared" si="5"/>
        <v>1.3309169528169911</v>
      </c>
      <c r="I361">
        <v>24.5</v>
      </c>
      <c r="J361">
        <v>54.12</v>
      </c>
      <c r="K361">
        <v>74.930000000000007</v>
      </c>
      <c r="O361" t="s">
        <v>392</v>
      </c>
      <c r="P361" t="s">
        <v>154</v>
      </c>
      <c r="Q361" t="s">
        <v>13</v>
      </c>
      <c r="R361" t="s">
        <v>221</v>
      </c>
      <c r="S361">
        <v>24</v>
      </c>
      <c r="T361">
        <v>112.94</v>
      </c>
      <c r="U361">
        <v>73.7</v>
      </c>
      <c r="V361">
        <v>23</v>
      </c>
      <c r="W361">
        <v>56.18</v>
      </c>
      <c r="X361">
        <v>71.22</v>
      </c>
    </row>
    <row r="362" spans="1:24" x14ac:dyDescent="0.35">
      <c r="A362" t="s">
        <v>393</v>
      </c>
      <c r="B362" t="s">
        <v>154</v>
      </c>
      <c r="C362" t="s">
        <v>13</v>
      </c>
      <c r="D362" t="s">
        <v>14</v>
      </c>
      <c r="E362">
        <v>22.5</v>
      </c>
      <c r="F362">
        <v>78.02</v>
      </c>
      <c r="G362">
        <v>69.97</v>
      </c>
      <c r="H362">
        <f t="shared" si="5"/>
        <v>1.115049306845791</v>
      </c>
      <c r="I362">
        <v>22</v>
      </c>
      <c r="J362">
        <v>61.3</v>
      </c>
      <c r="K362">
        <v>68.72</v>
      </c>
      <c r="O362" t="s">
        <v>393</v>
      </c>
      <c r="P362" t="s">
        <v>154</v>
      </c>
      <c r="Q362" t="s">
        <v>13</v>
      </c>
      <c r="R362" t="s">
        <v>221</v>
      </c>
      <c r="S362">
        <v>23.5</v>
      </c>
      <c r="T362">
        <v>87.26</v>
      </c>
      <c r="U362">
        <v>72.459999999999994</v>
      </c>
      <c r="V362">
        <v>22</v>
      </c>
      <c r="W362">
        <v>71.91</v>
      </c>
      <c r="X362">
        <v>68.72</v>
      </c>
    </row>
    <row r="363" spans="1:24" x14ac:dyDescent="0.35">
      <c r="A363" t="s">
        <v>394</v>
      </c>
      <c r="B363" t="s">
        <v>154</v>
      </c>
      <c r="C363" t="s">
        <v>13</v>
      </c>
      <c r="D363" t="s">
        <v>14</v>
      </c>
      <c r="E363">
        <v>24.5</v>
      </c>
      <c r="F363">
        <v>129.82</v>
      </c>
      <c r="G363">
        <v>74.930000000000007</v>
      </c>
      <c r="H363">
        <f t="shared" si="5"/>
        <v>1.7325503803549978</v>
      </c>
      <c r="I363">
        <v>21.5</v>
      </c>
      <c r="J363">
        <v>65.069999999999993</v>
      </c>
      <c r="K363">
        <v>67.47</v>
      </c>
      <c r="O363" t="s">
        <v>394</v>
      </c>
      <c r="P363" t="s">
        <v>154</v>
      </c>
      <c r="Q363" t="s">
        <v>13</v>
      </c>
      <c r="R363" t="s">
        <v>221</v>
      </c>
      <c r="S363">
        <v>24</v>
      </c>
      <c r="T363">
        <v>135.30000000000001</v>
      </c>
      <c r="U363">
        <v>73.7</v>
      </c>
      <c r="V363">
        <v>22.5</v>
      </c>
      <c r="W363">
        <v>61.32</v>
      </c>
      <c r="X363">
        <v>69.97</v>
      </c>
    </row>
    <row r="364" spans="1:24" x14ac:dyDescent="0.35">
      <c r="A364" s="2" t="s">
        <v>395</v>
      </c>
      <c r="B364" t="s">
        <v>154</v>
      </c>
      <c r="C364" t="s">
        <v>13</v>
      </c>
      <c r="D364" t="s">
        <v>14</v>
      </c>
      <c r="E364">
        <v>24.5</v>
      </c>
      <c r="F364">
        <v>99.14</v>
      </c>
      <c r="G364">
        <v>74.930000000000007</v>
      </c>
      <c r="H364">
        <f t="shared" si="5"/>
        <v>1.32310156145736</v>
      </c>
      <c r="I364">
        <v>22</v>
      </c>
      <c r="J364">
        <v>64.430000000000007</v>
      </c>
      <c r="K364">
        <v>68.72</v>
      </c>
      <c r="O364" t="s">
        <v>395</v>
      </c>
      <c r="P364" t="s">
        <v>154</v>
      </c>
      <c r="Q364" t="s">
        <v>13</v>
      </c>
      <c r="R364" t="s">
        <v>221</v>
      </c>
      <c r="S364">
        <v>24</v>
      </c>
      <c r="T364">
        <v>91.3</v>
      </c>
      <c r="U364">
        <v>73.7</v>
      </c>
      <c r="V364">
        <v>35</v>
      </c>
      <c r="W364">
        <v>105.98</v>
      </c>
      <c r="X364">
        <v>100.44</v>
      </c>
    </row>
    <row r="365" spans="1:24" x14ac:dyDescent="0.35">
      <c r="A365" s="2" t="s">
        <v>396</v>
      </c>
      <c r="B365" t="s">
        <v>154</v>
      </c>
      <c r="C365" t="s">
        <v>13</v>
      </c>
      <c r="D365" t="s">
        <v>14</v>
      </c>
      <c r="E365">
        <v>17</v>
      </c>
      <c r="F365">
        <v>34.85</v>
      </c>
      <c r="G365">
        <v>56.08</v>
      </c>
      <c r="H365">
        <f t="shared" si="5"/>
        <v>0.62143366619115559</v>
      </c>
      <c r="I365">
        <v>16.5</v>
      </c>
      <c r="J365">
        <v>25.51</v>
      </c>
      <c r="K365">
        <v>54.79</v>
      </c>
      <c r="O365" t="s">
        <v>396</v>
      </c>
      <c r="P365" t="s">
        <v>154</v>
      </c>
      <c r="Q365" t="s">
        <v>13</v>
      </c>
      <c r="R365" t="s">
        <v>221</v>
      </c>
      <c r="S365">
        <v>25</v>
      </c>
      <c r="T365">
        <v>70.42</v>
      </c>
      <c r="U365">
        <v>76.17</v>
      </c>
      <c r="V365">
        <v>24.5</v>
      </c>
      <c r="W365">
        <v>65.52</v>
      </c>
      <c r="X365">
        <v>74.930000000000007</v>
      </c>
    </row>
    <row r="366" spans="1:24" x14ac:dyDescent="0.35">
      <c r="A366" s="2" t="s">
        <v>397</v>
      </c>
      <c r="B366" t="s">
        <v>154</v>
      </c>
      <c r="C366" t="s">
        <v>13</v>
      </c>
      <c r="D366" t="s">
        <v>14</v>
      </c>
      <c r="E366">
        <v>23</v>
      </c>
      <c r="F366">
        <v>72.66</v>
      </c>
      <c r="G366">
        <v>71.22</v>
      </c>
      <c r="H366">
        <f t="shared" si="5"/>
        <v>1.0202190395956192</v>
      </c>
      <c r="I366">
        <v>22.5</v>
      </c>
      <c r="J366">
        <v>64.84</v>
      </c>
      <c r="K366">
        <v>69.97</v>
      </c>
      <c r="O366" t="s">
        <v>397</v>
      </c>
      <c r="P366" t="s">
        <v>154</v>
      </c>
      <c r="Q366" t="s">
        <v>13</v>
      </c>
      <c r="R366" t="s">
        <v>221</v>
      </c>
      <c r="S366">
        <v>24</v>
      </c>
      <c r="T366">
        <v>79.28</v>
      </c>
      <c r="U366">
        <v>73.7</v>
      </c>
      <c r="V366">
        <v>34.5</v>
      </c>
      <c r="W366">
        <v>99.39</v>
      </c>
      <c r="X366">
        <v>99.24</v>
      </c>
    </row>
    <row r="367" spans="1:24" x14ac:dyDescent="0.35">
      <c r="A367" t="s">
        <v>398</v>
      </c>
      <c r="B367" t="s">
        <v>154</v>
      </c>
      <c r="C367" t="s">
        <v>13</v>
      </c>
      <c r="D367" t="s">
        <v>14</v>
      </c>
      <c r="E367">
        <v>23</v>
      </c>
      <c r="F367">
        <v>85.7</v>
      </c>
      <c r="G367">
        <v>71.22</v>
      </c>
      <c r="H367">
        <f t="shared" si="5"/>
        <v>1.2033136759337266</v>
      </c>
      <c r="I367">
        <v>21.5</v>
      </c>
      <c r="J367">
        <v>66.5</v>
      </c>
      <c r="K367">
        <v>67.47</v>
      </c>
      <c r="O367" t="s">
        <v>398</v>
      </c>
      <c r="P367" t="s">
        <v>154</v>
      </c>
      <c r="Q367" t="s">
        <v>13</v>
      </c>
      <c r="R367" t="s">
        <v>221</v>
      </c>
      <c r="S367">
        <v>24</v>
      </c>
      <c r="T367">
        <v>91.25</v>
      </c>
      <c r="U367">
        <v>73.7</v>
      </c>
      <c r="V367">
        <v>23.5</v>
      </c>
      <c r="W367">
        <v>67.66</v>
      </c>
      <c r="X367">
        <v>72.459999999999994</v>
      </c>
    </row>
    <row r="368" spans="1:24" x14ac:dyDescent="0.35">
      <c r="A368" t="s">
        <v>399</v>
      </c>
      <c r="B368" t="s">
        <v>154</v>
      </c>
      <c r="C368" t="s">
        <v>13</v>
      </c>
      <c r="D368" t="s">
        <v>14</v>
      </c>
      <c r="E368">
        <v>25.5</v>
      </c>
      <c r="F368">
        <v>141.07</v>
      </c>
      <c r="G368">
        <v>77.400000000000006</v>
      </c>
      <c r="H368">
        <f t="shared" si="5"/>
        <v>1.8226098191214468</v>
      </c>
      <c r="I368">
        <v>21</v>
      </c>
      <c r="J368">
        <v>58.77</v>
      </c>
      <c r="K368">
        <v>66.22</v>
      </c>
      <c r="O368" t="s">
        <v>399</v>
      </c>
      <c r="P368" t="s">
        <v>154</v>
      </c>
      <c r="Q368" t="s">
        <v>13</v>
      </c>
      <c r="R368" t="s">
        <v>221</v>
      </c>
      <c r="S368">
        <v>24</v>
      </c>
      <c r="T368">
        <v>138.4</v>
      </c>
      <c r="U368">
        <v>73.7</v>
      </c>
      <c r="V368">
        <v>35</v>
      </c>
      <c r="W368">
        <v>105.66</v>
      </c>
      <c r="X368">
        <v>100.44</v>
      </c>
    </row>
    <row r="369" spans="1:24" x14ac:dyDescent="0.35">
      <c r="A369" s="2" t="s">
        <v>400</v>
      </c>
      <c r="B369" t="s">
        <v>154</v>
      </c>
      <c r="C369" t="s">
        <v>13</v>
      </c>
      <c r="D369" t="s">
        <v>14</v>
      </c>
      <c r="E369">
        <v>15.5</v>
      </c>
      <c r="F369">
        <v>27.14</v>
      </c>
      <c r="G369">
        <v>52.21</v>
      </c>
      <c r="H369">
        <f t="shared" si="5"/>
        <v>0.51982378854625555</v>
      </c>
      <c r="I369">
        <v>15</v>
      </c>
      <c r="J369">
        <v>20.96</v>
      </c>
      <c r="K369">
        <v>50.91</v>
      </c>
      <c r="O369" t="s">
        <v>400</v>
      </c>
      <c r="P369" t="s">
        <v>154</v>
      </c>
      <c r="Q369" t="s">
        <v>13</v>
      </c>
      <c r="R369" t="s">
        <v>221</v>
      </c>
      <c r="S369">
        <v>24</v>
      </c>
      <c r="T369">
        <v>108.81</v>
      </c>
      <c r="U369">
        <v>73.7</v>
      </c>
      <c r="V369">
        <v>23</v>
      </c>
      <c r="W369">
        <v>50.75</v>
      </c>
      <c r="X369">
        <v>71.22</v>
      </c>
    </row>
    <row r="370" spans="1:24" x14ac:dyDescent="0.35">
      <c r="A370" s="2" t="s">
        <v>401</v>
      </c>
      <c r="B370" t="s">
        <v>171</v>
      </c>
      <c r="C370" t="s">
        <v>32</v>
      </c>
      <c r="D370" t="s">
        <v>14</v>
      </c>
      <c r="E370">
        <v>29.5</v>
      </c>
      <c r="F370">
        <v>62.61</v>
      </c>
      <c r="G370">
        <v>87.18</v>
      </c>
      <c r="H370">
        <f t="shared" si="5"/>
        <v>0.71816930488644182</v>
      </c>
      <c r="I370">
        <v>29</v>
      </c>
      <c r="J370">
        <v>59.23</v>
      </c>
      <c r="K370">
        <v>85.96</v>
      </c>
      <c r="O370" t="s">
        <v>401</v>
      </c>
      <c r="P370" t="s">
        <v>171</v>
      </c>
      <c r="Q370" t="s">
        <v>32</v>
      </c>
      <c r="R370" t="s">
        <v>221</v>
      </c>
      <c r="S370">
        <v>24</v>
      </c>
      <c r="T370">
        <v>139.07</v>
      </c>
      <c r="U370">
        <v>73.7</v>
      </c>
      <c r="V370">
        <v>22</v>
      </c>
      <c r="W370">
        <v>51.14</v>
      </c>
      <c r="X370">
        <v>68.72</v>
      </c>
    </row>
    <row r="371" spans="1:24" x14ac:dyDescent="0.35">
      <c r="A371" s="2" t="s">
        <v>402</v>
      </c>
      <c r="B371" t="s">
        <v>171</v>
      </c>
      <c r="C371" t="s">
        <v>32</v>
      </c>
      <c r="D371" t="s">
        <v>14</v>
      </c>
      <c r="E371">
        <v>25</v>
      </c>
      <c r="F371">
        <v>51.52</v>
      </c>
      <c r="G371">
        <v>76.17</v>
      </c>
      <c r="H371">
        <f t="shared" si="5"/>
        <v>0.67638177760273077</v>
      </c>
      <c r="I371">
        <v>24.5</v>
      </c>
      <c r="J371">
        <v>50.18</v>
      </c>
      <c r="K371">
        <v>74.930000000000007</v>
      </c>
      <c r="O371" t="s">
        <v>402</v>
      </c>
      <c r="P371" t="s">
        <v>171</v>
      </c>
      <c r="Q371" t="s">
        <v>32</v>
      </c>
      <c r="R371" t="s">
        <v>221</v>
      </c>
      <c r="S371">
        <v>24</v>
      </c>
      <c r="T371">
        <v>140.36000000000001</v>
      </c>
      <c r="U371">
        <v>73.7</v>
      </c>
      <c r="V371">
        <v>22</v>
      </c>
      <c r="W371">
        <v>68.069999999999993</v>
      </c>
      <c r="X371">
        <v>68.72</v>
      </c>
    </row>
    <row r="372" spans="1:24" x14ac:dyDescent="0.35">
      <c r="A372" s="2" t="s">
        <v>403</v>
      </c>
      <c r="B372" t="s">
        <v>171</v>
      </c>
      <c r="C372" t="s">
        <v>32</v>
      </c>
      <c r="D372" t="s">
        <v>14</v>
      </c>
      <c r="E372">
        <v>24.5</v>
      </c>
      <c r="F372">
        <v>74.83</v>
      </c>
      <c r="G372">
        <v>74.930000000000007</v>
      </c>
      <c r="H372">
        <f t="shared" si="5"/>
        <v>0.99866542105965561</v>
      </c>
      <c r="I372">
        <v>24</v>
      </c>
      <c r="J372">
        <v>42.6</v>
      </c>
      <c r="K372">
        <v>73.7</v>
      </c>
      <c r="O372" t="s">
        <v>403</v>
      </c>
      <c r="P372" t="s">
        <v>171</v>
      </c>
      <c r="Q372" t="s">
        <v>32</v>
      </c>
      <c r="R372" t="s">
        <v>221</v>
      </c>
      <c r="S372">
        <v>25.5</v>
      </c>
      <c r="T372">
        <v>72.319999999999993</v>
      </c>
      <c r="U372">
        <v>77.400000000000006</v>
      </c>
      <c r="V372">
        <v>25</v>
      </c>
      <c r="W372">
        <v>59.13</v>
      </c>
      <c r="X372">
        <v>76.17</v>
      </c>
    </row>
    <row r="373" spans="1:24" x14ac:dyDescent="0.35">
      <c r="A373" t="s">
        <v>404</v>
      </c>
      <c r="B373" t="s">
        <v>171</v>
      </c>
      <c r="C373" t="s">
        <v>32</v>
      </c>
      <c r="D373" t="s">
        <v>14</v>
      </c>
      <c r="E373">
        <v>25</v>
      </c>
      <c r="F373">
        <v>66.84</v>
      </c>
      <c r="G373">
        <v>76.17</v>
      </c>
      <c r="H373">
        <f t="shared" si="5"/>
        <v>0.87751083103584093</v>
      </c>
      <c r="I373">
        <v>24.5</v>
      </c>
      <c r="J373">
        <v>44.3</v>
      </c>
      <c r="K373">
        <v>74.930000000000007</v>
      </c>
      <c r="O373" t="s">
        <v>404</v>
      </c>
      <c r="P373" t="s">
        <v>171</v>
      </c>
      <c r="Q373" t="s">
        <v>32</v>
      </c>
      <c r="R373" t="s">
        <v>221</v>
      </c>
      <c r="S373">
        <v>24</v>
      </c>
      <c r="T373">
        <v>115.54</v>
      </c>
      <c r="U373">
        <v>73.7</v>
      </c>
      <c r="V373">
        <v>23</v>
      </c>
      <c r="W373">
        <v>58.17</v>
      </c>
      <c r="X373">
        <v>71.22</v>
      </c>
    </row>
    <row r="374" spans="1:24" x14ac:dyDescent="0.35">
      <c r="A374" t="s">
        <v>405</v>
      </c>
      <c r="B374" t="s">
        <v>171</v>
      </c>
      <c r="C374" t="s">
        <v>32</v>
      </c>
      <c r="D374" t="s">
        <v>14</v>
      </c>
      <c r="E374">
        <v>21.5</v>
      </c>
      <c r="F374">
        <v>54.25</v>
      </c>
      <c r="G374">
        <v>67.47</v>
      </c>
      <c r="H374">
        <f t="shared" si="5"/>
        <v>0.80406106417667111</v>
      </c>
      <c r="I374">
        <v>21</v>
      </c>
      <c r="J374">
        <v>43.04</v>
      </c>
      <c r="K374">
        <v>66.22</v>
      </c>
      <c r="O374" t="s">
        <v>405</v>
      </c>
      <c r="P374" t="s">
        <v>171</v>
      </c>
      <c r="Q374" t="s">
        <v>32</v>
      </c>
      <c r="R374" t="s">
        <v>221</v>
      </c>
      <c r="S374">
        <v>24</v>
      </c>
      <c r="T374">
        <v>117.08</v>
      </c>
      <c r="U374">
        <v>73.7</v>
      </c>
      <c r="V374">
        <v>22</v>
      </c>
      <c r="W374">
        <v>67.349999999999994</v>
      </c>
      <c r="X374">
        <v>68.72</v>
      </c>
    </row>
    <row r="375" spans="1:24" x14ac:dyDescent="0.35">
      <c r="A375" t="s">
        <v>406</v>
      </c>
      <c r="B375" t="s">
        <v>171</v>
      </c>
      <c r="C375" t="s">
        <v>32</v>
      </c>
      <c r="D375" t="s">
        <v>14</v>
      </c>
      <c r="E375">
        <v>24.5</v>
      </c>
      <c r="F375">
        <v>85.83</v>
      </c>
      <c r="G375">
        <v>74.930000000000007</v>
      </c>
      <c r="H375">
        <f t="shared" si="5"/>
        <v>1.1454691044975309</v>
      </c>
      <c r="I375">
        <v>23.5</v>
      </c>
      <c r="J375">
        <v>80.73</v>
      </c>
      <c r="K375">
        <v>72.459999999999994</v>
      </c>
      <c r="O375" t="s">
        <v>406</v>
      </c>
      <c r="P375" t="s">
        <v>171</v>
      </c>
      <c r="Q375" t="s">
        <v>32</v>
      </c>
      <c r="R375" t="s">
        <v>221</v>
      </c>
      <c r="S375">
        <v>24.5</v>
      </c>
      <c r="T375">
        <v>120.8</v>
      </c>
      <c r="U375">
        <v>74.930000000000007</v>
      </c>
      <c r="V375">
        <v>23</v>
      </c>
      <c r="W375">
        <v>41.59</v>
      </c>
      <c r="X375">
        <v>71.22</v>
      </c>
    </row>
    <row r="376" spans="1:24" x14ac:dyDescent="0.35">
      <c r="A376" t="s">
        <v>407</v>
      </c>
      <c r="B376" t="s">
        <v>171</v>
      </c>
      <c r="C376" t="s">
        <v>32</v>
      </c>
      <c r="D376" t="s">
        <v>14</v>
      </c>
      <c r="E376">
        <v>24.5</v>
      </c>
      <c r="F376">
        <v>97.62</v>
      </c>
      <c r="G376">
        <v>74.930000000000007</v>
      </c>
      <c r="H376">
        <f t="shared" si="5"/>
        <v>1.3028159615641264</v>
      </c>
      <c r="I376">
        <v>23.5</v>
      </c>
      <c r="J376">
        <v>69.87</v>
      </c>
      <c r="K376">
        <v>72.459999999999994</v>
      </c>
      <c r="O376" t="s">
        <v>407</v>
      </c>
      <c r="P376" t="s">
        <v>171</v>
      </c>
      <c r="Q376" t="s">
        <v>32</v>
      </c>
      <c r="R376" t="s">
        <v>221</v>
      </c>
      <c r="S376">
        <v>24</v>
      </c>
      <c r="T376">
        <v>156.22999999999999</v>
      </c>
      <c r="U376">
        <v>73.7</v>
      </c>
      <c r="V376">
        <v>22.5</v>
      </c>
      <c r="W376">
        <v>67.739999999999995</v>
      </c>
      <c r="X376">
        <v>69.97</v>
      </c>
    </row>
    <row r="377" spans="1:24" x14ac:dyDescent="0.35">
      <c r="A377" t="s">
        <v>408</v>
      </c>
      <c r="B377" t="s">
        <v>171</v>
      </c>
      <c r="C377" t="s">
        <v>32</v>
      </c>
      <c r="D377" t="s">
        <v>14</v>
      </c>
      <c r="E377">
        <v>24</v>
      </c>
      <c r="F377">
        <v>95.92</v>
      </c>
      <c r="G377">
        <v>73.7</v>
      </c>
      <c r="H377">
        <f t="shared" si="5"/>
        <v>1.3014925373134327</v>
      </c>
      <c r="I377">
        <v>23</v>
      </c>
      <c r="J377">
        <v>66.23</v>
      </c>
      <c r="K377">
        <v>71.22</v>
      </c>
      <c r="O377" t="s">
        <v>408</v>
      </c>
      <c r="P377" t="s">
        <v>171</v>
      </c>
      <c r="Q377" t="s">
        <v>32</v>
      </c>
      <c r="R377" t="s">
        <v>221</v>
      </c>
      <c r="S377">
        <v>24</v>
      </c>
      <c r="T377">
        <v>106.68</v>
      </c>
      <c r="U377">
        <v>73.7</v>
      </c>
      <c r="V377">
        <v>22.5</v>
      </c>
      <c r="W377">
        <v>69.849999999999994</v>
      </c>
      <c r="X377">
        <v>69.97</v>
      </c>
    </row>
    <row r="378" spans="1:24" x14ac:dyDescent="0.35">
      <c r="A378" t="s">
        <v>409</v>
      </c>
      <c r="B378" t="s">
        <v>171</v>
      </c>
      <c r="C378" t="s">
        <v>32</v>
      </c>
      <c r="D378" t="s">
        <v>14</v>
      </c>
      <c r="E378">
        <v>27</v>
      </c>
      <c r="F378">
        <v>61.92</v>
      </c>
      <c r="G378">
        <v>81.08</v>
      </c>
      <c r="H378">
        <f t="shared" si="5"/>
        <v>0.76369018253576715</v>
      </c>
      <c r="I378">
        <v>26.5</v>
      </c>
      <c r="J378">
        <v>52.99</v>
      </c>
      <c r="K378">
        <v>79.86</v>
      </c>
      <c r="O378" t="s">
        <v>409</v>
      </c>
      <c r="P378" t="s">
        <v>171</v>
      </c>
      <c r="Q378" t="s">
        <v>32</v>
      </c>
      <c r="R378" t="s">
        <v>221</v>
      </c>
      <c r="S378">
        <v>24</v>
      </c>
      <c r="T378">
        <v>141.37</v>
      </c>
      <c r="U378">
        <v>73.7</v>
      </c>
      <c r="V378">
        <v>22.5</v>
      </c>
      <c r="W378">
        <v>59.61</v>
      </c>
      <c r="X378">
        <v>69.97</v>
      </c>
    </row>
    <row r="379" spans="1:24" x14ac:dyDescent="0.35">
      <c r="A379" s="2" t="s">
        <v>410</v>
      </c>
      <c r="B379" t="s">
        <v>171</v>
      </c>
      <c r="C379" t="s">
        <v>32</v>
      </c>
      <c r="D379" t="s">
        <v>14</v>
      </c>
      <c r="E379">
        <v>15</v>
      </c>
      <c r="F379">
        <v>10.15</v>
      </c>
      <c r="G379">
        <v>50.91</v>
      </c>
      <c r="H379">
        <f t="shared" si="5"/>
        <v>0.19937143979571795</v>
      </c>
      <c r="I379">
        <v>15</v>
      </c>
      <c r="J379">
        <v>10.15</v>
      </c>
      <c r="K379">
        <v>50.91</v>
      </c>
      <c r="O379" t="s">
        <v>410</v>
      </c>
      <c r="P379" t="s">
        <v>171</v>
      </c>
      <c r="Q379" t="s">
        <v>32</v>
      </c>
      <c r="R379" t="s">
        <v>221</v>
      </c>
      <c r="S379">
        <v>23.5</v>
      </c>
      <c r="T379">
        <v>145.57</v>
      </c>
      <c r="U379">
        <v>72.459999999999994</v>
      </c>
      <c r="V379">
        <v>21.5</v>
      </c>
      <c r="W379">
        <v>55</v>
      </c>
      <c r="X379">
        <v>67.47</v>
      </c>
    </row>
    <row r="380" spans="1:24" x14ac:dyDescent="0.35">
      <c r="A380" t="s">
        <v>411</v>
      </c>
      <c r="B380" t="s">
        <v>171</v>
      </c>
      <c r="C380" t="s">
        <v>32</v>
      </c>
      <c r="D380" t="s">
        <v>14</v>
      </c>
      <c r="E380">
        <v>28.5</v>
      </c>
      <c r="F380">
        <v>76.709999999999994</v>
      </c>
      <c r="G380">
        <v>84.74</v>
      </c>
      <c r="H380">
        <f t="shared" si="5"/>
        <v>0.90523955628982766</v>
      </c>
      <c r="I380">
        <v>28</v>
      </c>
      <c r="J380">
        <v>67</v>
      </c>
      <c r="K380">
        <v>83.53</v>
      </c>
      <c r="O380" t="s">
        <v>411</v>
      </c>
      <c r="P380" t="s">
        <v>171</v>
      </c>
      <c r="Q380" t="s">
        <v>32</v>
      </c>
      <c r="R380" t="s">
        <v>221</v>
      </c>
      <c r="S380">
        <v>24.5</v>
      </c>
      <c r="T380">
        <v>107.83</v>
      </c>
      <c r="U380">
        <v>74.930000000000007</v>
      </c>
      <c r="V380">
        <v>23</v>
      </c>
      <c r="W380">
        <v>53.81</v>
      </c>
      <c r="X380">
        <v>71.22</v>
      </c>
    </row>
    <row r="381" spans="1:24" x14ac:dyDescent="0.35">
      <c r="A381" t="s">
        <v>412</v>
      </c>
      <c r="B381" t="s">
        <v>171</v>
      </c>
      <c r="C381" t="s">
        <v>32</v>
      </c>
      <c r="D381" t="s">
        <v>14</v>
      </c>
      <c r="E381">
        <v>26</v>
      </c>
      <c r="F381">
        <v>71.290000000000006</v>
      </c>
      <c r="G381">
        <v>78.63</v>
      </c>
      <c r="H381">
        <f t="shared" si="5"/>
        <v>0.90665140531603727</v>
      </c>
      <c r="I381">
        <v>25.5</v>
      </c>
      <c r="J381">
        <v>36.81</v>
      </c>
      <c r="K381">
        <v>77.400000000000006</v>
      </c>
      <c r="O381" t="s">
        <v>412</v>
      </c>
      <c r="P381" t="s">
        <v>171</v>
      </c>
      <c r="Q381" t="s">
        <v>32</v>
      </c>
      <c r="R381" t="s">
        <v>221</v>
      </c>
      <c r="S381">
        <v>24</v>
      </c>
      <c r="T381">
        <v>133.5</v>
      </c>
      <c r="U381">
        <v>73.7</v>
      </c>
      <c r="V381">
        <v>22.5</v>
      </c>
      <c r="W381">
        <v>68.150000000000006</v>
      </c>
      <c r="X381">
        <v>69.97</v>
      </c>
    </row>
    <row r="382" spans="1:24" x14ac:dyDescent="0.35">
      <c r="A382" t="s">
        <v>413</v>
      </c>
      <c r="B382" t="s">
        <v>171</v>
      </c>
      <c r="C382" t="s">
        <v>32</v>
      </c>
      <c r="D382" t="s">
        <v>14</v>
      </c>
      <c r="E382">
        <v>21.5</v>
      </c>
      <c r="F382">
        <v>47.5</v>
      </c>
      <c r="G382">
        <v>67.47</v>
      </c>
      <c r="H382">
        <f t="shared" si="5"/>
        <v>0.70401659997035726</v>
      </c>
      <c r="I382">
        <v>21</v>
      </c>
      <c r="J382">
        <v>40.909999999999997</v>
      </c>
      <c r="K382">
        <v>66.22</v>
      </c>
      <c r="O382" t="s">
        <v>413</v>
      </c>
      <c r="P382" t="s">
        <v>171</v>
      </c>
      <c r="Q382" t="s">
        <v>32</v>
      </c>
      <c r="R382" t="s">
        <v>221</v>
      </c>
      <c r="S382">
        <v>24</v>
      </c>
      <c r="T382">
        <v>155.65</v>
      </c>
      <c r="U382">
        <v>73.7</v>
      </c>
      <c r="V382">
        <v>22.5</v>
      </c>
      <c r="W382">
        <v>69.430000000000007</v>
      </c>
      <c r="X382">
        <v>69.97</v>
      </c>
    </row>
    <row r="383" spans="1:24" x14ac:dyDescent="0.35">
      <c r="A383" t="s">
        <v>414</v>
      </c>
      <c r="B383" t="s">
        <v>171</v>
      </c>
      <c r="C383" t="s">
        <v>32</v>
      </c>
      <c r="D383" t="s">
        <v>14</v>
      </c>
      <c r="E383">
        <v>22</v>
      </c>
      <c r="F383">
        <v>61.23</v>
      </c>
      <c r="G383">
        <v>68.72</v>
      </c>
      <c r="H383">
        <f t="shared" si="5"/>
        <v>0.8910069848661234</v>
      </c>
      <c r="I383">
        <v>21.5</v>
      </c>
      <c r="J383">
        <v>58.65</v>
      </c>
      <c r="K383">
        <v>67.47</v>
      </c>
      <c r="O383" t="s">
        <v>414</v>
      </c>
      <c r="P383" t="s">
        <v>171</v>
      </c>
      <c r="Q383" t="s">
        <v>32</v>
      </c>
      <c r="R383" t="s">
        <v>221</v>
      </c>
      <c r="S383">
        <v>24</v>
      </c>
      <c r="T383">
        <v>101.12</v>
      </c>
      <c r="U383">
        <v>73.7</v>
      </c>
      <c r="V383">
        <v>23.5</v>
      </c>
      <c r="W383">
        <v>70.989999999999995</v>
      </c>
      <c r="X383">
        <v>72.459999999999994</v>
      </c>
    </row>
    <row r="384" spans="1:24" x14ac:dyDescent="0.35">
      <c r="A384" t="s">
        <v>415</v>
      </c>
      <c r="B384" t="s">
        <v>171</v>
      </c>
      <c r="C384" t="s">
        <v>32</v>
      </c>
      <c r="D384" t="s">
        <v>14</v>
      </c>
      <c r="E384">
        <v>24</v>
      </c>
      <c r="F384">
        <v>57.87</v>
      </c>
      <c r="G384">
        <v>73.7</v>
      </c>
      <c r="H384">
        <f t="shared" si="5"/>
        <v>0.78521031207598369</v>
      </c>
      <c r="I384">
        <v>23.5</v>
      </c>
      <c r="J384">
        <v>39.630000000000003</v>
      </c>
      <c r="K384">
        <v>72.459999999999994</v>
      </c>
      <c r="O384" t="s">
        <v>415</v>
      </c>
      <c r="P384" t="s">
        <v>171</v>
      </c>
      <c r="Q384" t="s">
        <v>32</v>
      </c>
      <c r="R384" t="s">
        <v>221</v>
      </c>
      <c r="S384">
        <v>24</v>
      </c>
      <c r="T384">
        <v>83.38</v>
      </c>
      <c r="U384">
        <v>73.7</v>
      </c>
      <c r="V384">
        <v>22.5</v>
      </c>
      <c r="W384">
        <v>60.66</v>
      </c>
      <c r="X384">
        <v>69.97</v>
      </c>
    </row>
    <row r="385" spans="1:24" x14ac:dyDescent="0.35">
      <c r="A385" s="2" t="s">
        <v>416</v>
      </c>
      <c r="B385" t="s">
        <v>171</v>
      </c>
      <c r="C385" t="s">
        <v>32</v>
      </c>
      <c r="D385" t="s">
        <v>14</v>
      </c>
      <c r="E385">
        <v>0</v>
      </c>
      <c r="F385">
        <v>0</v>
      </c>
      <c r="G385">
        <v>0</v>
      </c>
      <c r="H385" t="e">
        <f t="shared" si="5"/>
        <v>#DIV/0!</v>
      </c>
      <c r="I385">
        <v>0</v>
      </c>
      <c r="J385">
        <v>0</v>
      </c>
      <c r="K385">
        <v>0</v>
      </c>
      <c r="O385" t="s">
        <v>416</v>
      </c>
      <c r="P385" t="s">
        <v>171</v>
      </c>
      <c r="Q385" t="s">
        <v>32</v>
      </c>
      <c r="R385" t="s">
        <v>221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</row>
    <row r="386" spans="1:24" x14ac:dyDescent="0.35">
      <c r="A386" s="2" t="s">
        <v>417</v>
      </c>
      <c r="B386" t="s">
        <v>12</v>
      </c>
      <c r="C386" t="s">
        <v>13</v>
      </c>
      <c r="D386" t="s">
        <v>87</v>
      </c>
      <c r="E386">
        <v>19</v>
      </c>
      <c r="F386">
        <v>44.56</v>
      </c>
      <c r="G386">
        <v>61.18</v>
      </c>
      <c r="H386">
        <f t="shared" ref="H386:H449" si="6">F386/G386</f>
        <v>0.72834259561948356</v>
      </c>
      <c r="I386">
        <v>18.5</v>
      </c>
      <c r="J386">
        <v>33.18</v>
      </c>
      <c r="K386">
        <v>59.91</v>
      </c>
      <c r="O386" t="s">
        <v>417</v>
      </c>
      <c r="P386" t="s">
        <v>12</v>
      </c>
      <c r="Q386" t="s">
        <v>13</v>
      </c>
      <c r="R386" t="s">
        <v>222</v>
      </c>
      <c r="S386">
        <v>24</v>
      </c>
      <c r="T386">
        <v>169.08</v>
      </c>
      <c r="U386">
        <v>73.7</v>
      </c>
      <c r="V386">
        <v>22.5</v>
      </c>
      <c r="W386">
        <v>69.55</v>
      </c>
      <c r="X386">
        <v>69.97</v>
      </c>
    </row>
    <row r="387" spans="1:24" x14ac:dyDescent="0.35">
      <c r="A387" s="2" t="s">
        <v>418</v>
      </c>
      <c r="B387" t="s">
        <v>12</v>
      </c>
      <c r="C387" t="s">
        <v>13</v>
      </c>
      <c r="D387" t="s">
        <v>87</v>
      </c>
      <c r="E387">
        <v>22</v>
      </c>
      <c r="F387">
        <v>56.59</v>
      </c>
      <c r="G387">
        <v>68.72</v>
      </c>
      <c r="H387">
        <f t="shared" si="6"/>
        <v>0.82348661233993026</v>
      </c>
      <c r="I387">
        <v>21.5</v>
      </c>
      <c r="J387">
        <v>28.25</v>
      </c>
      <c r="K387">
        <v>67.47</v>
      </c>
      <c r="O387" t="s">
        <v>418</v>
      </c>
      <c r="P387" t="s">
        <v>12</v>
      </c>
      <c r="Q387" t="s">
        <v>13</v>
      </c>
      <c r="R387" t="s">
        <v>222</v>
      </c>
      <c r="S387">
        <v>24</v>
      </c>
      <c r="T387">
        <v>141.4</v>
      </c>
      <c r="U387">
        <v>73.7</v>
      </c>
      <c r="V387">
        <v>23</v>
      </c>
      <c r="W387">
        <v>68.06</v>
      </c>
      <c r="X387">
        <v>71.22</v>
      </c>
    </row>
    <row r="388" spans="1:24" x14ac:dyDescent="0.35">
      <c r="A388" t="s">
        <v>419</v>
      </c>
      <c r="B388" t="s">
        <v>12</v>
      </c>
      <c r="C388" t="s">
        <v>13</v>
      </c>
      <c r="D388" t="s">
        <v>87</v>
      </c>
      <c r="E388">
        <v>23</v>
      </c>
      <c r="F388">
        <v>65.73</v>
      </c>
      <c r="G388">
        <v>71.22</v>
      </c>
      <c r="H388">
        <f t="shared" si="6"/>
        <v>0.9229149115417018</v>
      </c>
      <c r="I388">
        <v>22.5</v>
      </c>
      <c r="J388">
        <v>52.73</v>
      </c>
      <c r="K388">
        <v>69.97</v>
      </c>
      <c r="O388" t="s">
        <v>419</v>
      </c>
      <c r="P388" t="s">
        <v>12</v>
      </c>
      <c r="Q388" t="s">
        <v>13</v>
      </c>
      <c r="R388" t="s">
        <v>222</v>
      </c>
      <c r="S388">
        <v>24</v>
      </c>
      <c r="T388">
        <v>188.13</v>
      </c>
      <c r="U388">
        <v>73.7</v>
      </c>
      <c r="V388">
        <v>22</v>
      </c>
      <c r="W388">
        <v>49.1</v>
      </c>
      <c r="X388">
        <v>68.72</v>
      </c>
    </row>
    <row r="389" spans="1:24" x14ac:dyDescent="0.35">
      <c r="A389" s="2" t="s">
        <v>420</v>
      </c>
      <c r="B389" t="s">
        <v>12</v>
      </c>
      <c r="C389" t="s">
        <v>13</v>
      </c>
      <c r="D389" t="s">
        <v>87</v>
      </c>
      <c r="E389">
        <v>25</v>
      </c>
      <c r="F389">
        <v>33.840000000000003</v>
      </c>
      <c r="G389">
        <v>76.17</v>
      </c>
      <c r="H389">
        <f t="shared" si="6"/>
        <v>0.44426939740055144</v>
      </c>
      <c r="I389">
        <v>24.5</v>
      </c>
      <c r="J389">
        <v>30.1</v>
      </c>
      <c r="K389">
        <v>74.930000000000007</v>
      </c>
      <c r="O389" t="s">
        <v>420</v>
      </c>
      <c r="P389" t="s">
        <v>12</v>
      </c>
      <c r="Q389" t="s">
        <v>13</v>
      </c>
      <c r="R389" t="s">
        <v>222</v>
      </c>
      <c r="S389">
        <v>24</v>
      </c>
      <c r="T389">
        <v>104.16</v>
      </c>
      <c r="U389">
        <v>73.7</v>
      </c>
      <c r="V389">
        <v>23</v>
      </c>
      <c r="W389">
        <v>59.24</v>
      </c>
      <c r="X389">
        <v>71.22</v>
      </c>
    </row>
    <row r="390" spans="1:24" x14ac:dyDescent="0.35">
      <c r="A390" t="s">
        <v>421</v>
      </c>
      <c r="B390" t="s">
        <v>12</v>
      </c>
      <c r="C390" t="s">
        <v>13</v>
      </c>
      <c r="D390" t="s">
        <v>87</v>
      </c>
      <c r="E390">
        <v>19</v>
      </c>
      <c r="F390">
        <v>52.07</v>
      </c>
      <c r="G390">
        <v>61.18</v>
      </c>
      <c r="H390">
        <f t="shared" si="6"/>
        <v>0.85109512912716578</v>
      </c>
      <c r="I390">
        <v>18.5</v>
      </c>
      <c r="J390">
        <v>28.06</v>
      </c>
      <c r="K390">
        <v>59.91</v>
      </c>
      <c r="O390" t="s">
        <v>421</v>
      </c>
      <c r="P390" t="s">
        <v>12</v>
      </c>
      <c r="Q390" t="s">
        <v>13</v>
      </c>
      <c r="R390" t="s">
        <v>222</v>
      </c>
      <c r="S390">
        <v>23.5</v>
      </c>
      <c r="T390">
        <v>89.9</v>
      </c>
      <c r="U390">
        <v>72.459999999999994</v>
      </c>
      <c r="V390">
        <v>23</v>
      </c>
      <c r="W390">
        <v>65.05</v>
      </c>
      <c r="X390">
        <v>71.22</v>
      </c>
    </row>
    <row r="391" spans="1:24" x14ac:dyDescent="0.35">
      <c r="A391" s="2" t="s">
        <v>422</v>
      </c>
      <c r="B391" t="s">
        <v>12</v>
      </c>
      <c r="C391" t="s">
        <v>13</v>
      </c>
      <c r="D391" t="s">
        <v>87</v>
      </c>
      <c r="E391">
        <v>15.5</v>
      </c>
      <c r="F391">
        <v>15.51</v>
      </c>
      <c r="G391">
        <v>52.21</v>
      </c>
      <c r="H391">
        <f t="shared" si="6"/>
        <v>0.29706952691055355</v>
      </c>
      <c r="I391">
        <v>15</v>
      </c>
      <c r="J391">
        <v>8.9</v>
      </c>
      <c r="K391">
        <v>50.91</v>
      </c>
      <c r="O391" t="s">
        <v>422</v>
      </c>
      <c r="P391" t="s">
        <v>12</v>
      </c>
      <c r="Q391" t="s">
        <v>13</v>
      </c>
      <c r="R391" t="s">
        <v>222</v>
      </c>
      <c r="S391">
        <v>24</v>
      </c>
      <c r="T391">
        <v>130.46</v>
      </c>
      <c r="U391">
        <v>73.7</v>
      </c>
      <c r="V391">
        <v>23</v>
      </c>
      <c r="W391">
        <v>53.54</v>
      </c>
      <c r="X391">
        <v>71.22</v>
      </c>
    </row>
    <row r="392" spans="1:24" x14ac:dyDescent="0.35">
      <c r="A392" s="2" t="s">
        <v>423</v>
      </c>
      <c r="B392" t="s">
        <v>12</v>
      </c>
      <c r="C392" t="s">
        <v>13</v>
      </c>
      <c r="D392" t="s">
        <v>87</v>
      </c>
      <c r="E392">
        <v>31</v>
      </c>
      <c r="F392">
        <v>104.35</v>
      </c>
      <c r="G392">
        <v>90.81</v>
      </c>
      <c r="H392">
        <f t="shared" si="6"/>
        <v>1.1491025217487061</v>
      </c>
      <c r="I392">
        <v>30.5</v>
      </c>
      <c r="J392">
        <v>56.99</v>
      </c>
      <c r="K392">
        <v>89.6</v>
      </c>
      <c r="O392" t="s">
        <v>423</v>
      </c>
      <c r="P392" t="s">
        <v>12</v>
      </c>
      <c r="Q392" t="s">
        <v>13</v>
      </c>
      <c r="R392" t="s">
        <v>222</v>
      </c>
      <c r="S392">
        <v>24</v>
      </c>
      <c r="T392">
        <v>147.91999999999999</v>
      </c>
      <c r="U392">
        <v>73.7</v>
      </c>
      <c r="V392">
        <v>22.5</v>
      </c>
      <c r="W392">
        <v>63.67</v>
      </c>
      <c r="X392">
        <v>69.97</v>
      </c>
    </row>
    <row r="393" spans="1:24" x14ac:dyDescent="0.35">
      <c r="A393" t="s">
        <v>424</v>
      </c>
      <c r="B393" t="s">
        <v>12</v>
      </c>
      <c r="C393" t="s">
        <v>13</v>
      </c>
      <c r="D393" t="s">
        <v>87</v>
      </c>
      <c r="E393">
        <v>15</v>
      </c>
      <c r="F393">
        <v>46.49</v>
      </c>
      <c r="G393">
        <v>50.91</v>
      </c>
      <c r="H393">
        <f t="shared" si="6"/>
        <v>0.91318012178353969</v>
      </c>
      <c r="I393">
        <v>15</v>
      </c>
      <c r="J393">
        <v>46.49</v>
      </c>
      <c r="K393">
        <v>50.91</v>
      </c>
      <c r="O393" t="s">
        <v>424</v>
      </c>
      <c r="P393" t="s">
        <v>12</v>
      </c>
      <c r="Q393" t="s">
        <v>13</v>
      </c>
      <c r="R393" t="s">
        <v>222</v>
      </c>
      <c r="S393">
        <v>23.5</v>
      </c>
      <c r="T393">
        <v>154.71</v>
      </c>
      <c r="U393">
        <v>72.459999999999994</v>
      </c>
      <c r="V393">
        <v>22</v>
      </c>
      <c r="W393">
        <v>64.599999999999994</v>
      </c>
      <c r="X393">
        <v>68.72</v>
      </c>
    </row>
    <row r="394" spans="1:24" x14ac:dyDescent="0.35">
      <c r="A394" t="s">
        <v>425</v>
      </c>
      <c r="B394" t="s">
        <v>12</v>
      </c>
      <c r="C394" t="s">
        <v>13</v>
      </c>
      <c r="D394" t="s">
        <v>87</v>
      </c>
      <c r="E394">
        <v>23</v>
      </c>
      <c r="F394">
        <v>76.22</v>
      </c>
      <c r="G394">
        <v>71.22</v>
      </c>
      <c r="H394">
        <f t="shared" si="6"/>
        <v>1.0702049985959001</v>
      </c>
      <c r="I394">
        <v>22.5</v>
      </c>
      <c r="J394">
        <v>57.82</v>
      </c>
      <c r="K394">
        <v>69.97</v>
      </c>
      <c r="O394" t="s">
        <v>425</v>
      </c>
      <c r="P394" t="s">
        <v>12</v>
      </c>
      <c r="Q394" t="s">
        <v>13</v>
      </c>
      <c r="R394" t="s">
        <v>222</v>
      </c>
      <c r="S394">
        <v>24</v>
      </c>
      <c r="T394">
        <v>96.62</v>
      </c>
      <c r="U394">
        <v>73.7</v>
      </c>
      <c r="V394">
        <v>23</v>
      </c>
      <c r="W394">
        <v>69.53</v>
      </c>
      <c r="X394">
        <v>71.22</v>
      </c>
    </row>
    <row r="395" spans="1:24" x14ac:dyDescent="0.35">
      <c r="A395" s="2" t="s">
        <v>426</v>
      </c>
      <c r="B395" t="s">
        <v>12</v>
      </c>
      <c r="C395" t="s">
        <v>13</v>
      </c>
      <c r="D395" t="s">
        <v>87</v>
      </c>
      <c r="E395">
        <v>25.5</v>
      </c>
      <c r="F395">
        <v>56.34</v>
      </c>
      <c r="G395">
        <v>77.400000000000006</v>
      </c>
      <c r="H395">
        <f t="shared" si="6"/>
        <v>0.72790697674418603</v>
      </c>
      <c r="I395">
        <v>25</v>
      </c>
      <c r="J395">
        <v>54.21</v>
      </c>
      <c r="K395">
        <v>76.17</v>
      </c>
      <c r="O395" t="s">
        <v>426</v>
      </c>
      <c r="P395" t="s">
        <v>12</v>
      </c>
      <c r="Q395" t="s">
        <v>13</v>
      </c>
      <c r="R395" t="s">
        <v>222</v>
      </c>
      <c r="S395">
        <v>24</v>
      </c>
      <c r="T395">
        <v>115.6</v>
      </c>
      <c r="U395">
        <v>73.7</v>
      </c>
      <c r="V395">
        <v>22.5</v>
      </c>
      <c r="W395">
        <v>66.2</v>
      </c>
      <c r="X395">
        <v>69.97</v>
      </c>
    </row>
    <row r="396" spans="1:24" x14ac:dyDescent="0.35">
      <c r="A396" t="s">
        <v>427</v>
      </c>
      <c r="B396" t="s">
        <v>12</v>
      </c>
      <c r="C396" t="s">
        <v>13</v>
      </c>
      <c r="D396" t="s">
        <v>87</v>
      </c>
      <c r="E396">
        <v>23.5</v>
      </c>
      <c r="F396">
        <v>77.38</v>
      </c>
      <c r="G396">
        <v>72.459999999999994</v>
      </c>
      <c r="H396">
        <f t="shared" si="6"/>
        <v>1.0678995307756003</v>
      </c>
      <c r="I396">
        <v>23</v>
      </c>
      <c r="J396">
        <v>60.97</v>
      </c>
      <c r="K396">
        <v>71.22</v>
      </c>
      <c r="O396" t="s">
        <v>427</v>
      </c>
      <c r="P396" t="s">
        <v>12</v>
      </c>
      <c r="Q396" t="s">
        <v>13</v>
      </c>
      <c r="R396" t="s">
        <v>222</v>
      </c>
      <c r="S396">
        <v>24</v>
      </c>
      <c r="T396">
        <v>96.15</v>
      </c>
      <c r="U396">
        <v>73.7</v>
      </c>
      <c r="V396">
        <v>23.5</v>
      </c>
      <c r="W396">
        <v>72.13</v>
      </c>
      <c r="X396">
        <v>72.459999999999994</v>
      </c>
    </row>
    <row r="397" spans="1:24" x14ac:dyDescent="0.35">
      <c r="A397" t="s">
        <v>428</v>
      </c>
      <c r="B397" t="s">
        <v>12</v>
      </c>
      <c r="C397" t="s">
        <v>13</v>
      </c>
      <c r="D397" t="s">
        <v>87</v>
      </c>
      <c r="E397">
        <v>30</v>
      </c>
      <c r="F397">
        <v>78</v>
      </c>
      <c r="G397">
        <v>88.39</v>
      </c>
      <c r="H397">
        <f t="shared" si="6"/>
        <v>0.882452766150017</v>
      </c>
      <c r="I397">
        <v>29.5</v>
      </c>
      <c r="J397">
        <v>67.930000000000007</v>
      </c>
      <c r="K397">
        <v>87.18</v>
      </c>
      <c r="O397" t="s">
        <v>428</v>
      </c>
      <c r="P397" t="s">
        <v>12</v>
      </c>
      <c r="Q397" t="s">
        <v>13</v>
      </c>
      <c r="R397" t="s">
        <v>222</v>
      </c>
      <c r="S397">
        <v>24</v>
      </c>
      <c r="T397">
        <v>97.59</v>
      </c>
      <c r="U397">
        <v>73.7</v>
      </c>
      <c r="V397">
        <v>25.5</v>
      </c>
      <c r="W397">
        <v>78.94</v>
      </c>
      <c r="X397">
        <v>77.400000000000006</v>
      </c>
    </row>
    <row r="398" spans="1:24" x14ac:dyDescent="0.35">
      <c r="A398" s="2" t="s">
        <v>429</v>
      </c>
      <c r="B398" t="s">
        <v>12</v>
      </c>
      <c r="C398" t="s">
        <v>13</v>
      </c>
      <c r="D398" t="s">
        <v>87</v>
      </c>
      <c r="E398">
        <v>17.5</v>
      </c>
      <c r="F398">
        <v>32.409999999999997</v>
      </c>
      <c r="G398">
        <v>57.36</v>
      </c>
      <c r="H398">
        <f t="shared" si="6"/>
        <v>0.5650278940027893</v>
      </c>
      <c r="I398">
        <v>17</v>
      </c>
      <c r="J398">
        <v>28.21</v>
      </c>
      <c r="K398">
        <v>56.08</v>
      </c>
      <c r="O398" t="s">
        <v>429</v>
      </c>
      <c r="P398" t="s">
        <v>12</v>
      </c>
      <c r="Q398" t="s">
        <v>13</v>
      </c>
      <c r="R398" t="s">
        <v>222</v>
      </c>
      <c r="S398">
        <v>24</v>
      </c>
      <c r="T398">
        <v>77.52</v>
      </c>
      <c r="U398">
        <v>73.7</v>
      </c>
      <c r="V398">
        <v>23.5</v>
      </c>
      <c r="W398">
        <v>68.28</v>
      </c>
      <c r="X398">
        <v>72.459999999999994</v>
      </c>
    </row>
    <row r="399" spans="1:24" x14ac:dyDescent="0.35">
      <c r="A399" s="2" t="s">
        <v>430</v>
      </c>
      <c r="B399" t="s">
        <v>12</v>
      </c>
      <c r="C399" t="s">
        <v>13</v>
      </c>
      <c r="D399" t="s">
        <v>87</v>
      </c>
      <c r="E399">
        <v>0</v>
      </c>
      <c r="F399">
        <v>0</v>
      </c>
      <c r="G399">
        <v>0</v>
      </c>
      <c r="H399" t="e">
        <f t="shared" si="6"/>
        <v>#DIV/0!</v>
      </c>
      <c r="I399">
        <v>0</v>
      </c>
      <c r="J399">
        <v>0</v>
      </c>
      <c r="K399">
        <v>0</v>
      </c>
      <c r="O399" t="s">
        <v>430</v>
      </c>
      <c r="P399" t="s">
        <v>12</v>
      </c>
      <c r="Q399" t="s">
        <v>13</v>
      </c>
      <c r="R399" t="s">
        <v>222</v>
      </c>
      <c r="S399">
        <v>23</v>
      </c>
      <c r="T399">
        <v>55.26</v>
      </c>
      <c r="U399">
        <v>71.22</v>
      </c>
      <c r="V399">
        <v>22.5</v>
      </c>
      <c r="W399">
        <v>31.24</v>
      </c>
      <c r="X399">
        <v>69.97</v>
      </c>
    </row>
    <row r="400" spans="1:24" x14ac:dyDescent="0.35">
      <c r="A400" s="2" t="s">
        <v>431</v>
      </c>
      <c r="B400" t="s">
        <v>12</v>
      </c>
      <c r="C400" t="s">
        <v>13</v>
      </c>
      <c r="D400" t="s">
        <v>87</v>
      </c>
      <c r="E400">
        <v>0</v>
      </c>
      <c r="F400">
        <v>0</v>
      </c>
      <c r="G400">
        <v>0</v>
      </c>
      <c r="H400" t="e">
        <f t="shared" si="6"/>
        <v>#DIV/0!</v>
      </c>
      <c r="I400">
        <v>0</v>
      </c>
      <c r="J400">
        <v>0</v>
      </c>
      <c r="K400">
        <v>0</v>
      </c>
      <c r="O400" t="s">
        <v>431</v>
      </c>
      <c r="P400" t="s">
        <v>12</v>
      </c>
      <c r="Q400" t="s">
        <v>13</v>
      </c>
      <c r="R400" t="s">
        <v>222</v>
      </c>
      <c r="S400">
        <v>23</v>
      </c>
      <c r="T400">
        <v>65.61</v>
      </c>
      <c r="U400">
        <v>71.22</v>
      </c>
      <c r="V400">
        <v>22.5</v>
      </c>
      <c r="W400">
        <v>52.58</v>
      </c>
      <c r="X400">
        <v>69.97</v>
      </c>
    </row>
    <row r="401" spans="1:24" x14ac:dyDescent="0.35">
      <c r="A401" s="2" t="s">
        <v>432</v>
      </c>
      <c r="B401" t="s">
        <v>12</v>
      </c>
      <c r="C401" t="s">
        <v>13</v>
      </c>
      <c r="D401" t="s">
        <v>87</v>
      </c>
      <c r="E401">
        <v>0</v>
      </c>
      <c r="F401">
        <v>0</v>
      </c>
      <c r="G401">
        <v>0</v>
      </c>
      <c r="H401" t="e">
        <f t="shared" si="6"/>
        <v>#DIV/0!</v>
      </c>
      <c r="I401">
        <v>0</v>
      </c>
      <c r="J401">
        <v>0</v>
      </c>
      <c r="K401">
        <v>0</v>
      </c>
      <c r="O401" t="s">
        <v>432</v>
      </c>
      <c r="P401" t="s">
        <v>12</v>
      </c>
      <c r="Q401" t="s">
        <v>13</v>
      </c>
      <c r="R401" t="s">
        <v>222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</row>
    <row r="402" spans="1:24" x14ac:dyDescent="0.35">
      <c r="A402" s="2" t="s">
        <v>433</v>
      </c>
      <c r="B402" t="s">
        <v>31</v>
      </c>
      <c r="C402" t="s">
        <v>32</v>
      </c>
      <c r="D402" t="s">
        <v>87</v>
      </c>
      <c r="E402">
        <v>20</v>
      </c>
      <c r="F402">
        <v>44.3</v>
      </c>
      <c r="G402">
        <v>63.71</v>
      </c>
      <c r="H402">
        <f t="shared" si="6"/>
        <v>0.69533825145189132</v>
      </c>
      <c r="I402">
        <v>19.5</v>
      </c>
      <c r="J402">
        <v>32.4</v>
      </c>
      <c r="K402">
        <v>62.44</v>
      </c>
      <c r="O402" t="s">
        <v>433</v>
      </c>
      <c r="P402" t="s">
        <v>31</v>
      </c>
      <c r="Q402" t="s">
        <v>32</v>
      </c>
      <c r="R402" t="s">
        <v>222</v>
      </c>
      <c r="S402">
        <v>24</v>
      </c>
      <c r="T402">
        <v>121.4</v>
      </c>
      <c r="U402">
        <v>73.7</v>
      </c>
      <c r="V402">
        <v>23</v>
      </c>
      <c r="W402">
        <v>67.53</v>
      </c>
      <c r="X402">
        <v>71.22</v>
      </c>
    </row>
    <row r="403" spans="1:24" x14ac:dyDescent="0.35">
      <c r="A403" s="2" t="s">
        <v>434</v>
      </c>
      <c r="B403" t="s">
        <v>31</v>
      </c>
      <c r="C403" t="s">
        <v>32</v>
      </c>
      <c r="D403" t="s">
        <v>87</v>
      </c>
      <c r="E403">
        <v>23</v>
      </c>
      <c r="F403">
        <v>98.21</v>
      </c>
      <c r="G403">
        <v>71.22</v>
      </c>
      <c r="H403">
        <f t="shared" si="6"/>
        <v>1.3789665824206683</v>
      </c>
      <c r="I403">
        <v>21.5</v>
      </c>
      <c r="J403">
        <v>62.69</v>
      </c>
      <c r="K403">
        <v>67.47</v>
      </c>
      <c r="O403" t="s">
        <v>434</v>
      </c>
      <c r="P403" t="s">
        <v>31</v>
      </c>
      <c r="Q403" t="s">
        <v>32</v>
      </c>
      <c r="R403" t="s">
        <v>222</v>
      </c>
      <c r="S403">
        <v>24</v>
      </c>
      <c r="T403">
        <v>162.30000000000001</v>
      </c>
      <c r="U403">
        <v>73.7</v>
      </c>
      <c r="V403">
        <v>22</v>
      </c>
      <c r="W403">
        <v>60.3</v>
      </c>
      <c r="X403">
        <v>68.72</v>
      </c>
    </row>
    <row r="404" spans="1:24" x14ac:dyDescent="0.35">
      <c r="A404" s="2" t="s">
        <v>435</v>
      </c>
      <c r="B404" t="s">
        <v>31</v>
      </c>
      <c r="C404" t="s">
        <v>32</v>
      </c>
      <c r="D404" t="s">
        <v>87</v>
      </c>
      <c r="E404">
        <v>0</v>
      </c>
      <c r="F404">
        <v>0</v>
      </c>
      <c r="G404">
        <v>0</v>
      </c>
      <c r="H404" t="e">
        <f t="shared" si="6"/>
        <v>#DIV/0!</v>
      </c>
      <c r="I404">
        <v>0</v>
      </c>
      <c r="J404">
        <v>0</v>
      </c>
      <c r="K404">
        <v>0</v>
      </c>
      <c r="O404" t="s">
        <v>435</v>
      </c>
      <c r="P404" t="s">
        <v>31</v>
      </c>
      <c r="Q404" t="s">
        <v>32</v>
      </c>
      <c r="R404" t="s">
        <v>222</v>
      </c>
      <c r="S404">
        <v>24</v>
      </c>
      <c r="T404">
        <v>110.96</v>
      </c>
      <c r="U404">
        <v>73.7</v>
      </c>
      <c r="V404">
        <v>22.5</v>
      </c>
      <c r="W404">
        <v>64.400000000000006</v>
      </c>
      <c r="X404">
        <v>69.97</v>
      </c>
    </row>
    <row r="405" spans="1:24" x14ac:dyDescent="0.35">
      <c r="A405" t="s">
        <v>436</v>
      </c>
      <c r="B405" t="s">
        <v>31</v>
      </c>
      <c r="C405" t="s">
        <v>32</v>
      </c>
      <c r="D405" t="s">
        <v>87</v>
      </c>
      <c r="E405">
        <v>24</v>
      </c>
      <c r="F405">
        <v>216.4</v>
      </c>
      <c r="G405">
        <v>73.7</v>
      </c>
      <c r="H405">
        <f t="shared" si="6"/>
        <v>2.9362279511533242</v>
      </c>
      <c r="I405">
        <v>21.5</v>
      </c>
      <c r="J405">
        <v>47.64</v>
      </c>
      <c r="K405">
        <v>67.47</v>
      </c>
      <c r="O405" t="s">
        <v>436</v>
      </c>
      <c r="P405" t="s">
        <v>31</v>
      </c>
      <c r="Q405" t="s">
        <v>32</v>
      </c>
      <c r="R405" t="s">
        <v>222</v>
      </c>
      <c r="S405">
        <v>24</v>
      </c>
      <c r="T405">
        <v>183.34</v>
      </c>
      <c r="U405">
        <v>73.7</v>
      </c>
      <c r="V405">
        <v>22.5</v>
      </c>
      <c r="W405">
        <v>62.76</v>
      </c>
      <c r="X405">
        <v>69.97</v>
      </c>
    </row>
    <row r="406" spans="1:24" x14ac:dyDescent="0.35">
      <c r="A406" s="2" t="s">
        <v>437</v>
      </c>
      <c r="B406" t="s">
        <v>31</v>
      </c>
      <c r="C406" t="s">
        <v>32</v>
      </c>
      <c r="D406" t="s">
        <v>87</v>
      </c>
      <c r="E406">
        <v>0</v>
      </c>
      <c r="F406">
        <v>0</v>
      </c>
      <c r="G406">
        <v>0</v>
      </c>
      <c r="H406" t="e">
        <f t="shared" si="6"/>
        <v>#DIV/0!</v>
      </c>
      <c r="I406">
        <v>0</v>
      </c>
      <c r="J406">
        <v>0</v>
      </c>
      <c r="K406">
        <v>0</v>
      </c>
      <c r="O406" t="s">
        <v>437</v>
      </c>
      <c r="P406" t="s">
        <v>31</v>
      </c>
      <c r="Q406" t="s">
        <v>32</v>
      </c>
      <c r="R406" t="s">
        <v>222</v>
      </c>
      <c r="S406">
        <v>18</v>
      </c>
      <c r="T406">
        <v>34.65</v>
      </c>
      <c r="U406">
        <v>58.64</v>
      </c>
      <c r="V406">
        <v>17.5</v>
      </c>
      <c r="W406">
        <v>31.55</v>
      </c>
      <c r="X406">
        <v>57.36</v>
      </c>
    </row>
    <row r="407" spans="1:24" x14ac:dyDescent="0.35">
      <c r="A407" t="s">
        <v>438</v>
      </c>
      <c r="B407" t="s">
        <v>31</v>
      </c>
      <c r="C407" t="s">
        <v>32</v>
      </c>
      <c r="D407" t="s">
        <v>87</v>
      </c>
      <c r="E407">
        <v>24</v>
      </c>
      <c r="F407">
        <v>197.1</v>
      </c>
      <c r="G407">
        <v>73.7</v>
      </c>
      <c r="H407">
        <f t="shared" si="6"/>
        <v>2.6743554952510173</v>
      </c>
      <c r="I407">
        <v>21.5</v>
      </c>
      <c r="J407">
        <v>65.28</v>
      </c>
      <c r="K407">
        <v>67.47</v>
      </c>
      <c r="O407" t="s">
        <v>438</v>
      </c>
      <c r="P407" t="s">
        <v>31</v>
      </c>
      <c r="Q407" t="s">
        <v>32</v>
      </c>
      <c r="R407" t="s">
        <v>222</v>
      </c>
      <c r="S407">
        <v>24</v>
      </c>
      <c r="T407">
        <v>192.61</v>
      </c>
      <c r="U407">
        <v>73.7</v>
      </c>
      <c r="V407">
        <v>16</v>
      </c>
      <c r="W407">
        <v>60.25</v>
      </c>
      <c r="X407">
        <v>53.5</v>
      </c>
    </row>
    <row r="408" spans="1:24" x14ac:dyDescent="0.35">
      <c r="A408" t="s">
        <v>439</v>
      </c>
      <c r="B408" t="s">
        <v>31</v>
      </c>
      <c r="C408" t="s">
        <v>32</v>
      </c>
      <c r="D408" t="s">
        <v>87</v>
      </c>
      <c r="E408">
        <v>25</v>
      </c>
      <c r="F408">
        <v>131.24</v>
      </c>
      <c r="G408">
        <v>76.17</v>
      </c>
      <c r="H408">
        <f t="shared" si="6"/>
        <v>1.7229880530392543</v>
      </c>
      <c r="I408">
        <v>23</v>
      </c>
      <c r="J408">
        <v>66.38</v>
      </c>
      <c r="K408">
        <v>71.22</v>
      </c>
      <c r="O408" t="s">
        <v>439</v>
      </c>
      <c r="P408" t="s">
        <v>31</v>
      </c>
      <c r="Q408" t="s">
        <v>32</v>
      </c>
      <c r="R408" t="s">
        <v>222</v>
      </c>
      <c r="S408">
        <v>24</v>
      </c>
      <c r="T408">
        <v>188.66</v>
      </c>
      <c r="U408">
        <v>73.7</v>
      </c>
      <c r="V408">
        <v>22</v>
      </c>
      <c r="W408">
        <v>53.37</v>
      </c>
      <c r="X408">
        <v>68.72</v>
      </c>
    </row>
    <row r="409" spans="1:24" x14ac:dyDescent="0.35">
      <c r="A409" t="s">
        <v>440</v>
      </c>
      <c r="B409" t="s">
        <v>31</v>
      </c>
      <c r="C409" t="s">
        <v>32</v>
      </c>
      <c r="D409" t="s">
        <v>87</v>
      </c>
      <c r="E409">
        <v>24</v>
      </c>
      <c r="F409">
        <v>125.37</v>
      </c>
      <c r="G409">
        <v>73.7</v>
      </c>
      <c r="H409">
        <f t="shared" si="6"/>
        <v>1.7010854816824965</v>
      </c>
      <c r="I409">
        <v>22</v>
      </c>
      <c r="J409">
        <v>66.069999999999993</v>
      </c>
      <c r="K409">
        <v>68.72</v>
      </c>
      <c r="O409" t="s">
        <v>440</v>
      </c>
      <c r="P409" t="s">
        <v>31</v>
      </c>
      <c r="Q409" t="s">
        <v>32</v>
      </c>
      <c r="R409" t="s">
        <v>222</v>
      </c>
      <c r="S409">
        <v>24</v>
      </c>
      <c r="T409">
        <v>186.38</v>
      </c>
      <c r="U409">
        <v>73.7</v>
      </c>
      <c r="V409">
        <v>22</v>
      </c>
      <c r="W409">
        <v>56.11</v>
      </c>
      <c r="X409">
        <v>68.72</v>
      </c>
    </row>
    <row r="410" spans="1:24" x14ac:dyDescent="0.35">
      <c r="A410" s="2" t="s">
        <v>441</v>
      </c>
      <c r="B410" t="s">
        <v>31</v>
      </c>
      <c r="C410" t="s">
        <v>32</v>
      </c>
      <c r="D410" t="s">
        <v>87</v>
      </c>
      <c r="E410">
        <v>23</v>
      </c>
      <c r="F410">
        <v>72.86</v>
      </c>
      <c r="G410">
        <v>71.22</v>
      </c>
      <c r="H410">
        <f t="shared" si="6"/>
        <v>1.0230272395394553</v>
      </c>
      <c r="I410">
        <v>22.5</v>
      </c>
      <c r="J410">
        <v>54.46</v>
      </c>
      <c r="K410">
        <v>69.97</v>
      </c>
      <c r="O410" t="s">
        <v>441</v>
      </c>
      <c r="P410" t="s">
        <v>31</v>
      </c>
      <c r="Q410" t="s">
        <v>32</v>
      </c>
      <c r="R410" t="s">
        <v>222</v>
      </c>
      <c r="S410">
        <v>24</v>
      </c>
      <c r="T410">
        <v>185.13</v>
      </c>
      <c r="U410">
        <v>73.7</v>
      </c>
      <c r="V410">
        <v>22.5</v>
      </c>
      <c r="W410">
        <v>56.37</v>
      </c>
      <c r="X410">
        <v>69.97</v>
      </c>
    </row>
    <row r="411" spans="1:24" x14ac:dyDescent="0.35">
      <c r="A411" s="2" t="s">
        <v>442</v>
      </c>
      <c r="B411" t="s">
        <v>31</v>
      </c>
      <c r="C411" t="s">
        <v>32</v>
      </c>
      <c r="D411" t="s">
        <v>87</v>
      </c>
      <c r="E411">
        <v>15</v>
      </c>
      <c r="F411">
        <v>27</v>
      </c>
      <c r="G411">
        <v>50.91</v>
      </c>
      <c r="H411">
        <f t="shared" si="6"/>
        <v>0.53034767236299352</v>
      </c>
      <c r="I411">
        <v>15</v>
      </c>
      <c r="J411">
        <v>27</v>
      </c>
      <c r="K411">
        <v>50.91</v>
      </c>
      <c r="O411" t="s">
        <v>442</v>
      </c>
      <c r="P411" t="s">
        <v>31</v>
      </c>
      <c r="Q411" t="s">
        <v>32</v>
      </c>
      <c r="R411" t="s">
        <v>222</v>
      </c>
      <c r="S411">
        <v>24.5</v>
      </c>
      <c r="T411">
        <v>91.96</v>
      </c>
      <c r="U411">
        <v>74.930000000000007</v>
      </c>
      <c r="V411">
        <v>23</v>
      </c>
      <c r="W411">
        <v>60.2</v>
      </c>
      <c r="X411">
        <v>71.22</v>
      </c>
    </row>
    <row r="412" spans="1:24" x14ac:dyDescent="0.35">
      <c r="A412" t="s">
        <v>443</v>
      </c>
      <c r="B412" t="s">
        <v>31</v>
      </c>
      <c r="C412" t="s">
        <v>32</v>
      </c>
      <c r="D412" t="s">
        <v>87</v>
      </c>
      <c r="E412">
        <v>23.5</v>
      </c>
      <c r="F412">
        <v>54.78</v>
      </c>
      <c r="G412">
        <v>72.459999999999994</v>
      </c>
      <c r="H412">
        <f t="shared" si="6"/>
        <v>0.75600331217223304</v>
      </c>
      <c r="I412">
        <v>23</v>
      </c>
      <c r="J412">
        <v>48.49</v>
      </c>
      <c r="K412">
        <v>71.22</v>
      </c>
      <c r="O412" t="s">
        <v>443</v>
      </c>
      <c r="P412" t="s">
        <v>31</v>
      </c>
      <c r="Q412" t="s">
        <v>32</v>
      </c>
      <c r="R412" t="s">
        <v>222</v>
      </c>
      <c r="S412">
        <v>24.5</v>
      </c>
      <c r="T412">
        <v>130.02000000000001</v>
      </c>
      <c r="U412">
        <v>74.930000000000007</v>
      </c>
      <c r="V412">
        <v>23</v>
      </c>
      <c r="W412">
        <v>54.33</v>
      </c>
      <c r="X412">
        <v>71.22</v>
      </c>
    </row>
    <row r="413" spans="1:24" x14ac:dyDescent="0.35">
      <c r="A413" s="2" t="s">
        <v>444</v>
      </c>
      <c r="B413" t="s">
        <v>31</v>
      </c>
      <c r="C413" t="s">
        <v>32</v>
      </c>
      <c r="D413" t="s">
        <v>87</v>
      </c>
      <c r="E413">
        <v>15</v>
      </c>
      <c r="F413">
        <v>25.25</v>
      </c>
      <c r="G413">
        <v>50.91</v>
      </c>
      <c r="H413">
        <f t="shared" si="6"/>
        <v>0.49597328619131803</v>
      </c>
      <c r="I413">
        <v>15</v>
      </c>
      <c r="J413">
        <v>25.25</v>
      </c>
      <c r="K413">
        <v>50.91</v>
      </c>
      <c r="O413" t="s">
        <v>444</v>
      </c>
      <c r="P413" t="s">
        <v>31</v>
      </c>
      <c r="Q413" t="s">
        <v>32</v>
      </c>
      <c r="R413" t="s">
        <v>222</v>
      </c>
      <c r="S413">
        <v>15</v>
      </c>
      <c r="T413">
        <v>47.65</v>
      </c>
      <c r="U413">
        <v>50.91</v>
      </c>
      <c r="V413">
        <v>15</v>
      </c>
      <c r="W413">
        <v>47.65</v>
      </c>
      <c r="X413">
        <v>50.91</v>
      </c>
    </row>
    <row r="414" spans="1:24" x14ac:dyDescent="0.35">
      <c r="A414" t="s">
        <v>445</v>
      </c>
      <c r="B414" t="s">
        <v>31</v>
      </c>
      <c r="C414" t="s">
        <v>32</v>
      </c>
      <c r="D414" t="s">
        <v>87</v>
      </c>
      <c r="E414">
        <v>24</v>
      </c>
      <c r="F414">
        <v>138.94999999999999</v>
      </c>
      <c r="G414">
        <v>73.7</v>
      </c>
      <c r="H414">
        <f t="shared" si="6"/>
        <v>1.8853459972862956</v>
      </c>
      <c r="I414">
        <v>22</v>
      </c>
      <c r="J414">
        <v>62.39</v>
      </c>
      <c r="K414">
        <v>68.72</v>
      </c>
      <c r="O414" t="s">
        <v>445</v>
      </c>
      <c r="P414" t="s">
        <v>31</v>
      </c>
      <c r="Q414" t="s">
        <v>32</v>
      </c>
      <c r="R414" t="s">
        <v>222</v>
      </c>
      <c r="S414">
        <v>24</v>
      </c>
      <c r="T414">
        <v>158.82</v>
      </c>
      <c r="U414">
        <v>73.7</v>
      </c>
      <c r="V414">
        <v>21.5</v>
      </c>
      <c r="W414">
        <v>59.21</v>
      </c>
      <c r="X414">
        <v>67.47</v>
      </c>
    </row>
    <row r="415" spans="1:24" x14ac:dyDescent="0.35">
      <c r="A415" s="2" t="s">
        <v>446</v>
      </c>
      <c r="B415" t="s">
        <v>31</v>
      </c>
      <c r="C415" t="s">
        <v>32</v>
      </c>
      <c r="D415" t="s">
        <v>87</v>
      </c>
      <c r="E415">
        <v>0</v>
      </c>
      <c r="F415">
        <v>0</v>
      </c>
      <c r="G415">
        <v>0</v>
      </c>
      <c r="H415" t="e">
        <f t="shared" si="6"/>
        <v>#DIV/0!</v>
      </c>
      <c r="I415">
        <v>0</v>
      </c>
      <c r="J415">
        <v>0</v>
      </c>
      <c r="K415">
        <v>0</v>
      </c>
      <c r="O415" t="s">
        <v>446</v>
      </c>
      <c r="P415" t="s">
        <v>31</v>
      </c>
      <c r="Q415" t="s">
        <v>32</v>
      </c>
      <c r="R415" t="s">
        <v>222</v>
      </c>
      <c r="S415">
        <v>24.5</v>
      </c>
      <c r="T415">
        <v>111.18</v>
      </c>
      <c r="U415">
        <v>74.930000000000007</v>
      </c>
      <c r="V415">
        <v>22.5</v>
      </c>
      <c r="W415">
        <v>65.22</v>
      </c>
      <c r="X415">
        <v>69.97</v>
      </c>
    </row>
    <row r="416" spans="1:24" x14ac:dyDescent="0.35">
      <c r="A416" t="s">
        <v>447</v>
      </c>
      <c r="B416" t="s">
        <v>31</v>
      </c>
      <c r="C416" t="s">
        <v>32</v>
      </c>
      <c r="D416" t="s">
        <v>87</v>
      </c>
      <c r="E416">
        <v>24.5</v>
      </c>
      <c r="F416">
        <v>182.32</v>
      </c>
      <c r="G416">
        <v>74.930000000000007</v>
      </c>
      <c r="H416">
        <f t="shared" si="6"/>
        <v>2.4332043240357666</v>
      </c>
      <c r="I416">
        <v>22.5</v>
      </c>
      <c r="J416">
        <v>62.14</v>
      </c>
      <c r="K416">
        <v>69.97</v>
      </c>
      <c r="O416" t="s">
        <v>447</v>
      </c>
      <c r="P416" t="s">
        <v>31</v>
      </c>
      <c r="Q416" t="s">
        <v>32</v>
      </c>
      <c r="R416" t="s">
        <v>222</v>
      </c>
      <c r="S416">
        <v>24</v>
      </c>
      <c r="T416">
        <v>152.84</v>
      </c>
      <c r="U416">
        <v>73.7</v>
      </c>
      <c r="V416">
        <v>22.5</v>
      </c>
      <c r="W416">
        <v>46.34</v>
      </c>
      <c r="X416">
        <v>69.97</v>
      </c>
    </row>
    <row r="417" spans="1:24" x14ac:dyDescent="0.35">
      <c r="A417" t="s">
        <v>448</v>
      </c>
      <c r="B417" t="s">
        <v>31</v>
      </c>
      <c r="C417" t="s">
        <v>32</v>
      </c>
      <c r="D417" t="s">
        <v>87</v>
      </c>
      <c r="E417">
        <v>23.5</v>
      </c>
      <c r="F417">
        <v>115.12</v>
      </c>
      <c r="G417">
        <v>72.459999999999994</v>
      </c>
      <c r="H417">
        <f t="shared" si="6"/>
        <v>1.5887386144079494</v>
      </c>
      <c r="I417">
        <v>22.5</v>
      </c>
      <c r="J417">
        <v>66.69</v>
      </c>
      <c r="K417">
        <v>69.97</v>
      </c>
      <c r="O417" t="s">
        <v>448</v>
      </c>
      <c r="P417" t="s">
        <v>31</v>
      </c>
      <c r="Q417" t="s">
        <v>32</v>
      </c>
      <c r="R417" t="s">
        <v>222</v>
      </c>
      <c r="S417">
        <v>24</v>
      </c>
      <c r="T417">
        <v>186.14</v>
      </c>
      <c r="U417">
        <v>73.7</v>
      </c>
      <c r="V417">
        <v>22</v>
      </c>
      <c r="W417">
        <v>65.23</v>
      </c>
      <c r="X417">
        <v>68.72</v>
      </c>
    </row>
    <row r="418" spans="1:24" x14ac:dyDescent="0.35">
      <c r="A418" t="s">
        <v>449</v>
      </c>
      <c r="B418" t="s">
        <v>12</v>
      </c>
      <c r="C418" t="s">
        <v>13</v>
      </c>
      <c r="D418" t="s">
        <v>14</v>
      </c>
      <c r="E418">
        <v>15.5</v>
      </c>
      <c r="F418">
        <v>40.51</v>
      </c>
      <c r="G418">
        <v>52.21</v>
      </c>
      <c r="H418">
        <f t="shared" si="6"/>
        <v>0.77590499904232901</v>
      </c>
      <c r="I418">
        <v>15</v>
      </c>
      <c r="J418">
        <v>16.329999999999998</v>
      </c>
      <c r="K418">
        <v>50.91</v>
      </c>
      <c r="O418" t="s">
        <v>449</v>
      </c>
      <c r="P418" t="s">
        <v>12</v>
      </c>
      <c r="Q418" t="s">
        <v>13</v>
      </c>
      <c r="R418" t="s">
        <v>221</v>
      </c>
      <c r="S418">
        <v>18</v>
      </c>
      <c r="T418">
        <v>49.11</v>
      </c>
      <c r="U418">
        <v>58.64</v>
      </c>
      <c r="V418">
        <v>17.5</v>
      </c>
      <c r="W418">
        <v>32.799999999999997</v>
      </c>
      <c r="X418">
        <v>57.36</v>
      </c>
    </row>
    <row r="419" spans="1:24" x14ac:dyDescent="0.35">
      <c r="A419" t="s">
        <v>450</v>
      </c>
      <c r="B419" t="s">
        <v>12</v>
      </c>
      <c r="C419" t="s">
        <v>13</v>
      </c>
      <c r="D419" t="s">
        <v>14</v>
      </c>
      <c r="E419">
        <v>23.5</v>
      </c>
      <c r="F419">
        <v>58.12</v>
      </c>
      <c r="G419">
        <v>72.459999999999994</v>
      </c>
      <c r="H419">
        <f t="shared" si="6"/>
        <v>0.80209770908087219</v>
      </c>
      <c r="I419">
        <v>23</v>
      </c>
      <c r="J419">
        <v>49.68</v>
      </c>
      <c r="K419">
        <v>71.22</v>
      </c>
      <c r="O419" t="s">
        <v>450</v>
      </c>
      <c r="P419" t="s">
        <v>12</v>
      </c>
      <c r="Q419" t="s">
        <v>13</v>
      </c>
      <c r="R419" t="s">
        <v>221</v>
      </c>
      <c r="S419">
        <v>24</v>
      </c>
      <c r="T419">
        <v>97.29</v>
      </c>
      <c r="U419">
        <v>73.7</v>
      </c>
      <c r="V419">
        <v>21.5</v>
      </c>
      <c r="W419">
        <v>63.37</v>
      </c>
      <c r="X419">
        <v>67.47</v>
      </c>
    </row>
    <row r="420" spans="1:24" x14ac:dyDescent="0.35">
      <c r="A420" s="2" t="s">
        <v>451</v>
      </c>
      <c r="B420" t="s">
        <v>12</v>
      </c>
      <c r="C420" t="s">
        <v>13</v>
      </c>
      <c r="D420" t="s">
        <v>14</v>
      </c>
      <c r="E420">
        <v>16</v>
      </c>
      <c r="F420">
        <v>21.36</v>
      </c>
      <c r="G420">
        <v>53.5</v>
      </c>
      <c r="H420">
        <f t="shared" si="6"/>
        <v>0.39925233644859814</v>
      </c>
      <c r="I420">
        <v>15.5</v>
      </c>
      <c r="J420">
        <v>15.9</v>
      </c>
      <c r="K420">
        <v>52.21</v>
      </c>
      <c r="O420" t="s">
        <v>451</v>
      </c>
      <c r="P420" t="s">
        <v>12</v>
      </c>
      <c r="Q420" t="s">
        <v>13</v>
      </c>
      <c r="R420" t="s">
        <v>221</v>
      </c>
      <c r="S420">
        <v>24</v>
      </c>
      <c r="T420">
        <v>94.62</v>
      </c>
      <c r="U420">
        <v>73.7</v>
      </c>
      <c r="V420">
        <v>22.5</v>
      </c>
      <c r="W420">
        <v>50.69</v>
      </c>
      <c r="X420">
        <v>69.97</v>
      </c>
    </row>
    <row r="421" spans="1:24" x14ac:dyDescent="0.35">
      <c r="A421" s="2" t="s">
        <v>452</v>
      </c>
      <c r="B421" t="s">
        <v>12</v>
      </c>
      <c r="C421" t="s">
        <v>13</v>
      </c>
      <c r="D421" t="s">
        <v>14</v>
      </c>
      <c r="E421">
        <v>0</v>
      </c>
      <c r="F421">
        <v>0</v>
      </c>
      <c r="G421">
        <v>0</v>
      </c>
      <c r="H421" t="e">
        <f t="shared" si="6"/>
        <v>#DIV/0!</v>
      </c>
      <c r="I421">
        <v>0</v>
      </c>
      <c r="J421">
        <v>0</v>
      </c>
      <c r="K421">
        <v>0</v>
      </c>
      <c r="O421" t="s">
        <v>452</v>
      </c>
      <c r="P421" t="s">
        <v>12</v>
      </c>
      <c r="Q421" t="s">
        <v>13</v>
      </c>
      <c r="R421" t="s">
        <v>221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</row>
    <row r="422" spans="1:24" x14ac:dyDescent="0.35">
      <c r="A422" s="2" t="s">
        <v>453</v>
      </c>
      <c r="B422" t="s">
        <v>12</v>
      </c>
      <c r="C422" t="s">
        <v>13</v>
      </c>
      <c r="D422" t="s">
        <v>14</v>
      </c>
      <c r="E422">
        <v>31</v>
      </c>
      <c r="F422">
        <v>84.39</v>
      </c>
      <c r="G422">
        <v>90.81</v>
      </c>
      <c r="H422">
        <f t="shared" si="6"/>
        <v>0.92930294020482329</v>
      </c>
      <c r="I422">
        <v>30.5</v>
      </c>
      <c r="J422">
        <v>51.57</v>
      </c>
      <c r="K422">
        <v>89.6</v>
      </c>
      <c r="O422" t="s">
        <v>453</v>
      </c>
      <c r="P422" t="s">
        <v>12</v>
      </c>
      <c r="Q422" t="s">
        <v>13</v>
      </c>
      <c r="R422" t="s">
        <v>221</v>
      </c>
      <c r="S422">
        <v>25</v>
      </c>
      <c r="T422">
        <v>72.930000000000007</v>
      </c>
      <c r="U422">
        <v>76.17</v>
      </c>
      <c r="V422">
        <v>24.5</v>
      </c>
      <c r="W422">
        <v>43.15</v>
      </c>
      <c r="X422">
        <v>74.930000000000007</v>
      </c>
    </row>
    <row r="423" spans="1:24" x14ac:dyDescent="0.35">
      <c r="A423" t="s">
        <v>454</v>
      </c>
      <c r="B423" t="s">
        <v>12</v>
      </c>
      <c r="C423" t="s">
        <v>13</v>
      </c>
      <c r="D423" t="s">
        <v>14</v>
      </c>
      <c r="E423">
        <v>22.5</v>
      </c>
      <c r="F423">
        <v>100.01</v>
      </c>
      <c r="G423">
        <v>69.97</v>
      </c>
      <c r="H423">
        <f t="shared" si="6"/>
        <v>1.429326854366157</v>
      </c>
      <c r="I423">
        <v>21</v>
      </c>
      <c r="J423">
        <v>63.85</v>
      </c>
      <c r="K423">
        <v>66.22</v>
      </c>
      <c r="O423" t="s">
        <v>454</v>
      </c>
      <c r="P423" t="s">
        <v>12</v>
      </c>
      <c r="Q423" t="s">
        <v>13</v>
      </c>
      <c r="R423" t="s">
        <v>221</v>
      </c>
      <c r="S423">
        <v>24</v>
      </c>
      <c r="T423">
        <v>157.83000000000001</v>
      </c>
      <c r="U423">
        <v>73.7</v>
      </c>
      <c r="V423">
        <v>21.5</v>
      </c>
      <c r="W423">
        <v>64.36</v>
      </c>
      <c r="X423">
        <v>67.47</v>
      </c>
    </row>
    <row r="424" spans="1:24" x14ac:dyDescent="0.35">
      <c r="A424" s="2" t="s">
        <v>455</v>
      </c>
      <c r="B424" t="s">
        <v>12</v>
      </c>
      <c r="C424" t="s">
        <v>13</v>
      </c>
      <c r="D424" t="s">
        <v>14</v>
      </c>
      <c r="E424">
        <v>15</v>
      </c>
      <c r="F424">
        <v>9.83</v>
      </c>
      <c r="G424">
        <v>50.91</v>
      </c>
      <c r="H424">
        <f t="shared" si="6"/>
        <v>0.19308583775289728</v>
      </c>
      <c r="I424">
        <v>15</v>
      </c>
      <c r="J424">
        <v>9.83</v>
      </c>
      <c r="K424">
        <v>50.91</v>
      </c>
      <c r="O424" t="s">
        <v>455</v>
      </c>
      <c r="P424" t="s">
        <v>12</v>
      </c>
      <c r="Q424" t="s">
        <v>13</v>
      </c>
      <c r="R424" t="s">
        <v>221</v>
      </c>
      <c r="S424">
        <v>24</v>
      </c>
      <c r="T424">
        <v>98.7</v>
      </c>
      <c r="U424">
        <v>73.7</v>
      </c>
      <c r="V424">
        <v>22.5</v>
      </c>
      <c r="W424">
        <v>63.48</v>
      </c>
      <c r="X424">
        <v>69.97</v>
      </c>
    </row>
    <row r="425" spans="1:24" x14ac:dyDescent="0.35">
      <c r="A425" s="2" t="s">
        <v>456</v>
      </c>
      <c r="B425" t="s">
        <v>12</v>
      </c>
      <c r="C425" t="s">
        <v>13</v>
      </c>
      <c r="D425" t="s">
        <v>14</v>
      </c>
      <c r="E425">
        <v>27.5</v>
      </c>
      <c r="F425">
        <v>77.41</v>
      </c>
      <c r="G425">
        <v>82.3</v>
      </c>
      <c r="H425">
        <f t="shared" si="6"/>
        <v>0.94058323207776429</v>
      </c>
      <c r="I425">
        <v>27</v>
      </c>
      <c r="J425">
        <v>34.979999999999997</v>
      </c>
      <c r="K425">
        <v>81.08</v>
      </c>
      <c r="O425" t="s">
        <v>456</v>
      </c>
      <c r="P425" t="s">
        <v>12</v>
      </c>
      <c r="Q425" t="s">
        <v>13</v>
      </c>
      <c r="R425" t="s">
        <v>221</v>
      </c>
      <c r="S425">
        <v>24</v>
      </c>
      <c r="T425">
        <v>67.930000000000007</v>
      </c>
      <c r="U425">
        <v>73.7</v>
      </c>
      <c r="V425">
        <v>23.5</v>
      </c>
      <c r="W425">
        <v>64</v>
      </c>
      <c r="X425">
        <v>72.459999999999994</v>
      </c>
    </row>
    <row r="426" spans="1:24" x14ac:dyDescent="0.35">
      <c r="A426" t="s">
        <v>457</v>
      </c>
      <c r="B426" t="s">
        <v>12</v>
      </c>
      <c r="C426" t="s">
        <v>13</v>
      </c>
      <c r="D426" t="s">
        <v>14</v>
      </c>
      <c r="E426">
        <v>21.5</v>
      </c>
      <c r="F426">
        <v>61.51</v>
      </c>
      <c r="G426">
        <v>67.47</v>
      </c>
      <c r="H426">
        <f t="shared" si="6"/>
        <v>0.911664443456351</v>
      </c>
      <c r="I426">
        <v>21</v>
      </c>
      <c r="J426">
        <v>45.48</v>
      </c>
      <c r="K426">
        <v>66.22</v>
      </c>
      <c r="O426" t="s">
        <v>457</v>
      </c>
      <c r="P426" t="s">
        <v>12</v>
      </c>
      <c r="Q426" t="s">
        <v>13</v>
      </c>
      <c r="R426" t="s">
        <v>221</v>
      </c>
      <c r="S426">
        <v>23</v>
      </c>
      <c r="T426">
        <v>81.56</v>
      </c>
      <c r="U426">
        <v>71.22</v>
      </c>
      <c r="V426">
        <v>22</v>
      </c>
      <c r="W426">
        <v>56.81</v>
      </c>
      <c r="X426">
        <v>68.72</v>
      </c>
    </row>
    <row r="427" spans="1:24" x14ac:dyDescent="0.35">
      <c r="A427" t="s">
        <v>458</v>
      </c>
      <c r="B427" t="s">
        <v>12</v>
      </c>
      <c r="C427" t="s">
        <v>13</v>
      </c>
      <c r="D427" t="s">
        <v>14</v>
      </c>
      <c r="E427">
        <v>21</v>
      </c>
      <c r="F427">
        <v>45.82</v>
      </c>
      <c r="G427">
        <v>66.22</v>
      </c>
      <c r="H427">
        <f t="shared" si="6"/>
        <v>0.69193597100573845</v>
      </c>
      <c r="I427">
        <v>20.5</v>
      </c>
      <c r="J427">
        <v>38.299999999999997</v>
      </c>
      <c r="K427">
        <v>64.97</v>
      </c>
      <c r="O427" t="s">
        <v>458</v>
      </c>
      <c r="P427" t="s">
        <v>12</v>
      </c>
      <c r="Q427" t="s">
        <v>13</v>
      </c>
      <c r="R427" t="s">
        <v>221</v>
      </c>
      <c r="S427">
        <v>23.5</v>
      </c>
      <c r="T427">
        <v>155.82</v>
      </c>
      <c r="U427">
        <v>72.459999999999994</v>
      </c>
      <c r="V427">
        <v>21</v>
      </c>
      <c r="W427">
        <v>56.67</v>
      </c>
      <c r="X427">
        <v>66.22</v>
      </c>
    </row>
    <row r="428" spans="1:24" x14ac:dyDescent="0.35">
      <c r="A428" s="2" t="s">
        <v>459</v>
      </c>
      <c r="B428" t="s">
        <v>12</v>
      </c>
      <c r="C428" t="s">
        <v>13</v>
      </c>
      <c r="D428" t="s">
        <v>14</v>
      </c>
      <c r="E428">
        <v>15</v>
      </c>
      <c r="F428">
        <v>17.87</v>
      </c>
      <c r="G428">
        <v>50.91</v>
      </c>
      <c r="H428">
        <f t="shared" si="6"/>
        <v>0.35101158907876651</v>
      </c>
      <c r="I428">
        <v>15</v>
      </c>
      <c r="J428">
        <v>17.87</v>
      </c>
      <c r="K428">
        <v>50.91</v>
      </c>
      <c r="O428" t="s">
        <v>459</v>
      </c>
      <c r="P428" t="s">
        <v>12</v>
      </c>
      <c r="Q428" t="s">
        <v>13</v>
      </c>
      <c r="R428" t="s">
        <v>221</v>
      </c>
      <c r="S428">
        <v>24</v>
      </c>
      <c r="T428">
        <v>99.75</v>
      </c>
      <c r="U428">
        <v>73.7</v>
      </c>
      <c r="V428">
        <v>22.5</v>
      </c>
      <c r="W428">
        <v>67.989999999999995</v>
      </c>
      <c r="X428">
        <v>69.97</v>
      </c>
    </row>
    <row r="429" spans="1:24" x14ac:dyDescent="0.35">
      <c r="A429" s="2" t="s">
        <v>460</v>
      </c>
      <c r="B429" t="s">
        <v>12</v>
      </c>
      <c r="C429" t="s">
        <v>13</v>
      </c>
      <c r="D429" t="s">
        <v>14</v>
      </c>
      <c r="E429">
        <v>19</v>
      </c>
      <c r="F429">
        <v>35.549999999999997</v>
      </c>
      <c r="G429">
        <v>61.18</v>
      </c>
      <c r="H429">
        <f t="shared" si="6"/>
        <v>0.58107224583197115</v>
      </c>
      <c r="I429">
        <v>18.5</v>
      </c>
      <c r="J429">
        <v>16.55</v>
      </c>
      <c r="K429">
        <v>59.91</v>
      </c>
      <c r="O429" t="s">
        <v>460</v>
      </c>
      <c r="P429" t="s">
        <v>12</v>
      </c>
      <c r="Q429" t="s">
        <v>13</v>
      </c>
      <c r="R429" t="s">
        <v>221</v>
      </c>
      <c r="S429">
        <v>24</v>
      </c>
      <c r="T429">
        <v>151.68</v>
      </c>
      <c r="U429">
        <v>73.7</v>
      </c>
      <c r="V429">
        <v>21.5</v>
      </c>
      <c r="W429">
        <v>57.39</v>
      </c>
      <c r="X429">
        <v>67.47</v>
      </c>
    </row>
    <row r="430" spans="1:24" x14ac:dyDescent="0.35">
      <c r="A430" s="2" t="s">
        <v>461</v>
      </c>
      <c r="B430" t="s">
        <v>12</v>
      </c>
      <c r="C430" t="s">
        <v>13</v>
      </c>
      <c r="D430" t="s">
        <v>14</v>
      </c>
      <c r="E430">
        <v>15</v>
      </c>
      <c r="F430">
        <v>25.62</v>
      </c>
      <c r="G430">
        <v>50.91</v>
      </c>
      <c r="H430">
        <f t="shared" si="6"/>
        <v>0.50324101355332951</v>
      </c>
      <c r="I430">
        <v>15</v>
      </c>
      <c r="J430">
        <v>25.62</v>
      </c>
      <c r="K430">
        <v>50.91</v>
      </c>
      <c r="O430" t="s">
        <v>461</v>
      </c>
      <c r="P430" t="s">
        <v>12</v>
      </c>
      <c r="Q430" t="s">
        <v>13</v>
      </c>
      <c r="R430" t="s">
        <v>221</v>
      </c>
      <c r="S430">
        <v>24</v>
      </c>
      <c r="T430">
        <v>144.47</v>
      </c>
      <c r="U430">
        <v>73.7</v>
      </c>
      <c r="V430">
        <v>21</v>
      </c>
      <c r="W430">
        <v>59.04</v>
      </c>
      <c r="X430">
        <v>66.22</v>
      </c>
    </row>
    <row r="431" spans="1:24" x14ac:dyDescent="0.35">
      <c r="A431" t="s">
        <v>462</v>
      </c>
      <c r="B431" t="s">
        <v>12</v>
      </c>
      <c r="C431" t="s">
        <v>13</v>
      </c>
      <c r="D431" t="s">
        <v>14</v>
      </c>
      <c r="E431">
        <v>22</v>
      </c>
      <c r="F431">
        <v>105.77</v>
      </c>
      <c r="G431">
        <v>68.72</v>
      </c>
      <c r="H431">
        <f t="shared" si="6"/>
        <v>1.5391443538998835</v>
      </c>
      <c r="I431">
        <v>21</v>
      </c>
      <c r="J431">
        <v>63.77</v>
      </c>
      <c r="K431">
        <v>66.22</v>
      </c>
      <c r="O431" t="s">
        <v>462</v>
      </c>
      <c r="P431" t="s">
        <v>12</v>
      </c>
      <c r="Q431" t="s">
        <v>13</v>
      </c>
      <c r="R431" t="s">
        <v>221</v>
      </c>
      <c r="S431">
        <v>24</v>
      </c>
      <c r="T431">
        <v>181.54</v>
      </c>
      <c r="U431">
        <v>73.7</v>
      </c>
      <c r="V431">
        <v>21</v>
      </c>
      <c r="W431">
        <v>55.32</v>
      </c>
      <c r="X431">
        <v>66.22</v>
      </c>
    </row>
    <row r="432" spans="1:24" x14ac:dyDescent="0.35">
      <c r="A432" t="s">
        <v>463</v>
      </c>
      <c r="B432" t="s">
        <v>12</v>
      </c>
      <c r="C432" t="s">
        <v>13</v>
      </c>
      <c r="D432" t="s">
        <v>14</v>
      </c>
      <c r="E432">
        <v>24</v>
      </c>
      <c r="F432">
        <v>67.42</v>
      </c>
      <c r="G432">
        <v>73.7</v>
      </c>
      <c r="H432">
        <f t="shared" si="6"/>
        <v>0.91478968792401627</v>
      </c>
      <c r="I432">
        <v>23.5</v>
      </c>
      <c r="J432">
        <v>42.71</v>
      </c>
      <c r="K432">
        <v>72.459999999999994</v>
      </c>
      <c r="O432" t="s">
        <v>463</v>
      </c>
      <c r="P432" t="s">
        <v>12</v>
      </c>
      <c r="Q432" t="s">
        <v>13</v>
      </c>
      <c r="R432" t="s">
        <v>221</v>
      </c>
      <c r="S432">
        <v>22</v>
      </c>
      <c r="T432">
        <v>69.55</v>
      </c>
      <c r="U432">
        <v>68.72</v>
      </c>
      <c r="V432">
        <v>21.5</v>
      </c>
      <c r="W432">
        <v>53.67</v>
      </c>
      <c r="X432">
        <v>67.47</v>
      </c>
    </row>
    <row r="433" spans="1:24" x14ac:dyDescent="0.35">
      <c r="A433" t="s">
        <v>464</v>
      </c>
      <c r="B433" t="s">
        <v>12</v>
      </c>
      <c r="C433" t="s">
        <v>13</v>
      </c>
      <c r="D433" t="s">
        <v>14</v>
      </c>
      <c r="E433">
        <v>22.5</v>
      </c>
      <c r="F433">
        <v>113.4</v>
      </c>
      <c r="G433">
        <v>69.97</v>
      </c>
      <c r="H433">
        <f t="shared" si="6"/>
        <v>1.6206945833928827</v>
      </c>
      <c r="I433">
        <v>20.5</v>
      </c>
      <c r="J433">
        <v>51.9</v>
      </c>
      <c r="K433">
        <v>64.97</v>
      </c>
      <c r="O433" t="s">
        <v>464</v>
      </c>
      <c r="P433" t="s">
        <v>12</v>
      </c>
      <c r="Q433" t="s">
        <v>13</v>
      </c>
      <c r="R433" t="s">
        <v>221</v>
      </c>
      <c r="S433">
        <v>24</v>
      </c>
      <c r="T433">
        <v>175.83</v>
      </c>
      <c r="U433">
        <v>73.7</v>
      </c>
      <c r="V433">
        <v>21.5</v>
      </c>
      <c r="W433">
        <v>64.86</v>
      </c>
      <c r="X433">
        <v>67.47</v>
      </c>
    </row>
    <row r="434" spans="1:24" x14ac:dyDescent="0.35">
      <c r="A434" s="2" t="s">
        <v>465</v>
      </c>
      <c r="B434" t="s">
        <v>31</v>
      </c>
      <c r="C434" t="s">
        <v>32</v>
      </c>
      <c r="D434" t="s">
        <v>14</v>
      </c>
      <c r="E434">
        <v>21.5</v>
      </c>
      <c r="F434">
        <v>85.37</v>
      </c>
      <c r="G434">
        <v>67.47</v>
      </c>
      <c r="H434">
        <f t="shared" si="6"/>
        <v>1.2653030976730399</v>
      </c>
      <c r="I434">
        <v>20.5</v>
      </c>
      <c r="J434">
        <v>52.24</v>
      </c>
      <c r="K434">
        <v>64.97</v>
      </c>
      <c r="O434" t="s">
        <v>465</v>
      </c>
      <c r="P434" t="s">
        <v>31</v>
      </c>
      <c r="Q434" t="s">
        <v>32</v>
      </c>
      <c r="R434" t="s">
        <v>221</v>
      </c>
      <c r="S434">
        <v>24</v>
      </c>
      <c r="T434">
        <v>144.44</v>
      </c>
      <c r="U434">
        <v>73.7</v>
      </c>
      <c r="V434">
        <v>22</v>
      </c>
      <c r="W434">
        <v>62.83</v>
      </c>
      <c r="X434">
        <v>68.72</v>
      </c>
    </row>
    <row r="435" spans="1:24" x14ac:dyDescent="0.35">
      <c r="A435" t="s">
        <v>466</v>
      </c>
      <c r="B435" t="s">
        <v>31</v>
      </c>
      <c r="C435" t="s">
        <v>32</v>
      </c>
      <c r="D435" t="s">
        <v>14</v>
      </c>
      <c r="E435">
        <v>24</v>
      </c>
      <c r="F435">
        <v>78.180000000000007</v>
      </c>
      <c r="G435">
        <v>73.7</v>
      </c>
      <c r="H435">
        <f t="shared" si="6"/>
        <v>1.0607869742198102</v>
      </c>
      <c r="I435">
        <v>23.5</v>
      </c>
      <c r="J435">
        <v>64.72</v>
      </c>
      <c r="K435">
        <v>72.459999999999994</v>
      </c>
      <c r="O435" t="s">
        <v>466</v>
      </c>
      <c r="P435" t="s">
        <v>31</v>
      </c>
      <c r="Q435" t="s">
        <v>32</v>
      </c>
      <c r="R435" t="s">
        <v>221</v>
      </c>
      <c r="S435">
        <v>24</v>
      </c>
      <c r="T435">
        <v>163.03</v>
      </c>
      <c r="U435">
        <v>73.7</v>
      </c>
      <c r="V435">
        <v>22</v>
      </c>
      <c r="W435">
        <v>56.97</v>
      </c>
      <c r="X435">
        <v>68.72</v>
      </c>
    </row>
    <row r="436" spans="1:24" x14ac:dyDescent="0.35">
      <c r="A436" t="s">
        <v>467</v>
      </c>
      <c r="B436" t="s">
        <v>31</v>
      </c>
      <c r="C436" t="s">
        <v>32</v>
      </c>
      <c r="D436" t="s">
        <v>14</v>
      </c>
      <c r="E436">
        <v>24.5</v>
      </c>
      <c r="F436">
        <v>144.13</v>
      </c>
      <c r="G436">
        <v>74.930000000000007</v>
      </c>
      <c r="H436">
        <f t="shared" si="6"/>
        <v>1.9235286267182701</v>
      </c>
      <c r="I436">
        <v>22.5</v>
      </c>
      <c r="J436">
        <v>58.78</v>
      </c>
      <c r="K436">
        <v>69.97</v>
      </c>
      <c r="O436" t="s">
        <v>467</v>
      </c>
      <c r="P436" t="s">
        <v>31</v>
      </c>
      <c r="Q436" t="s">
        <v>32</v>
      </c>
      <c r="R436" t="s">
        <v>221</v>
      </c>
      <c r="S436">
        <v>24</v>
      </c>
      <c r="T436">
        <v>151.27000000000001</v>
      </c>
      <c r="U436">
        <v>73.7</v>
      </c>
      <c r="V436">
        <v>22</v>
      </c>
      <c r="W436">
        <v>42.51</v>
      </c>
      <c r="X436">
        <v>68.72</v>
      </c>
    </row>
    <row r="437" spans="1:24" x14ac:dyDescent="0.35">
      <c r="A437" t="s">
        <v>468</v>
      </c>
      <c r="B437" t="s">
        <v>31</v>
      </c>
      <c r="C437" t="s">
        <v>32</v>
      </c>
      <c r="D437" t="s">
        <v>14</v>
      </c>
      <c r="E437">
        <v>22.5</v>
      </c>
      <c r="F437">
        <v>69.540000000000006</v>
      </c>
      <c r="G437">
        <v>69.97</v>
      </c>
      <c r="H437">
        <f t="shared" si="6"/>
        <v>0.99385450907531814</v>
      </c>
      <c r="I437">
        <v>22</v>
      </c>
      <c r="J437">
        <v>63.28</v>
      </c>
      <c r="K437">
        <v>68.72</v>
      </c>
      <c r="O437" t="s">
        <v>468</v>
      </c>
      <c r="P437" t="s">
        <v>31</v>
      </c>
      <c r="Q437" t="s">
        <v>32</v>
      </c>
      <c r="R437" t="s">
        <v>221</v>
      </c>
      <c r="S437">
        <v>24</v>
      </c>
      <c r="T437">
        <v>173.66</v>
      </c>
      <c r="U437">
        <v>73.7</v>
      </c>
      <c r="V437">
        <v>22</v>
      </c>
      <c r="W437">
        <v>60.8</v>
      </c>
      <c r="X437">
        <v>68.72</v>
      </c>
    </row>
    <row r="438" spans="1:24" x14ac:dyDescent="0.35">
      <c r="A438" t="s">
        <v>469</v>
      </c>
      <c r="B438" t="s">
        <v>31</v>
      </c>
      <c r="C438" t="s">
        <v>32</v>
      </c>
      <c r="D438" t="s">
        <v>14</v>
      </c>
      <c r="E438">
        <v>24</v>
      </c>
      <c r="F438">
        <v>142.13</v>
      </c>
      <c r="G438">
        <v>73.7</v>
      </c>
      <c r="H438">
        <f t="shared" si="6"/>
        <v>1.9284938941655358</v>
      </c>
      <c r="I438">
        <v>23</v>
      </c>
      <c r="J438">
        <v>54.24</v>
      </c>
      <c r="K438">
        <v>71.22</v>
      </c>
      <c r="O438" t="s">
        <v>469</v>
      </c>
      <c r="P438" t="s">
        <v>31</v>
      </c>
      <c r="Q438" t="s">
        <v>32</v>
      </c>
      <c r="R438" t="s">
        <v>221</v>
      </c>
      <c r="S438">
        <v>24</v>
      </c>
      <c r="T438">
        <v>159.97</v>
      </c>
      <c r="U438">
        <v>73.7</v>
      </c>
      <c r="V438">
        <v>22</v>
      </c>
      <c r="W438">
        <v>54.34</v>
      </c>
      <c r="X438">
        <v>68.72</v>
      </c>
    </row>
    <row r="439" spans="1:24" x14ac:dyDescent="0.35">
      <c r="A439" t="s">
        <v>470</v>
      </c>
      <c r="B439" t="s">
        <v>31</v>
      </c>
      <c r="C439" t="s">
        <v>32</v>
      </c>
      <c r="D439" t="s">
        <v>14</v>
      </c>
      <c r="E439">
        <v>24.5</v>
      </c>
      <c r="F439">
        <v>135.38999999999999</v>
      </c>
      <c r="G439">
        <v>74.930000000000007</v>
      </c>
      <c r="H439">
        <f t="shared" si="6"/>
        <v>1.8068864273321763</v>
      </c>
      <c r="I439">
        <v>23</v>
      </c>
      <c r="J439">
        <v>67.91</v>
      </c>
      <c r="K439">
        <v>71.22</v>
      </c>
      <c r="O439" t="s">
        <v>470</v>
      </c>
      <c r="P439" t="s">
        <v>31</v>
      </c>
      <c r="Q439" t="s">
        <v>32</v>
      </c>
      <c r="R439" t="s">
        <v>221</v>
      </c>
      <c r="S439">
        <v>24</v>
      </c>
      <c r="T439">
        <v>146.38</v>
      </c>
      <c r="U439">
        <v>73.7</v>
      </c>
      <c r="V439">
        <v>26</v>
      </c>
      <c r="W439">
        <v>81.66</v>
      </c>
      <c r="X439">
        <v>78.63</v>
      </c>
    </row>
    <row r="440" spans="1:24" x14ac:dyDescent="0.35">
      <c r="A440" s="2" t="s">
        <v>471</v>
      </c>
      <c r="B440" t="s">
        <v>31</v>
      </c>
      <c r="C440" t="s">
        <v>32</v>
      </c>
      <c r="D440" t="s">
        <v>14</v>
      </c>
      <c r="E440">
        <v>24.5</v>
      </c>
      <c r="F440">
        <v>47.22</v>
      </c>
      <c r="G440">
        <v>74.930000000000007</v>
      </c>
      <c r="H440">
        <f t="shared" si="6"/>
        <v>0.63018817563058849</v>
      </c>
      <c r="I440">
        <v>24</v>
      </c>
      <c r="J440">
        <v>35.65</v>
      </c>
      <c r="K440">
        <v>73.7</v>
      </c>
      <c r="O440" t="s">
        <v>471</v>
      </c>
      <c r="P440" t="s">
        <v>31</v>
      </c>
      <c r="Q440" t="s">
        <v>32</v>
      </c>
      <c r="R440" t="s">
        <v>221</v>
      </c>
      <c r="S440">
        <v>24</v>
      </c>
      <c r="T440">
        <v>135.88</v>
      </c>
      <c r="U440">
        <v>73.7</v>
      </c>
      <c r="V440">
        <v>22.5</v>
      </c>
      <c r="W440">
        <v>65.75</v>
      </c>
      <c r="X440">
        <v>69.97</v>
      </c>
    </row>
    <row r="441" spans="1:24" x14ac:dyDescent="0.35">
      <c r="A441" s="2" t="s">
        <v>472</v>
      </c>
      <c r="B441" t="s">
        <v>31</v>
      </c>
      <c r="C441" t="s">
        <v>32</v>
      </c>
      <c r="D441" t="s">
        <v>14</v>
      </c>
      <c r="E441">
        <v>0</v>
      </c>
      <c r="F441">
        <v>0</v>
      </c>
      <c r="G441">
        <v>0</v>
      </c>
      <c r="H441" t="e">
        <f t="shared" si="6"/>
        <v>#DIV/0!</v>
      </c>
      <c r="I441">
        <v>0</v>
      </c>
      <c r="J441">
        <v>0</v>
      </c>
      <c r="K441">
        <v>0</v>
      </c>
      <c r="O441" t="s">
        <v>472</v>
      </c>
      <c r="P441" t="s">
        <v>31</v>
      </c>
      <c r="Q441" t="s">
        <v>32</v>
      </c>
      <c r="R441" t="s">
        <v>221</v>
      </c>
      <c r="S441">
        <v>18.5</v>
      </c>
      <c r="T441">
        <v>39.200000000000003</v>
      </c>
      <c r="U441">
        <v>59.91</v>
      </c>
      <c r="V441">
        <v>18</v>
      </c>
      <c r="W441">
        <v>28.9</v>
      </c>
      <c r="X441">
        <v>58.64</v>
      </c>
    </row>
    <row r="442" spans="1:24" x14ac:dyDescent="0.35">
      <c r="A442" s="2" t="s">
        <v>473</v>
      </c>
      <c r="B442" t="s">
        <v>31</v>
      </c>
      <c r="C442" t="s">
        <v>32</v>
      </c>
      <c r="D442" t="s">
        <v>14</v>
      </c>
      <c r="E442">
        <v>24</v>
      </c>
      <c r="F442">
        <v>83.26</v>
      </c>
      <c r="G442">
        <v>73.7</v>
      </c>
      <c r="H442">
        <f t="shared" si="6"/>
        <v>1.1297150610583446</v>
      </c>
      <c r="I442">
        <v>23</v>
      </c>
      <c r="J442">
        <v>70.13</v>
      </c>
      <c r="K442">
        <v>71.22</v>
      </c>
      <c r="O442" t="s">
        <v>473</v>
      </c>
      <c r="P442" t="s">
        <v>31</v>
      </c>
      <c r="Q442" t="s">
        <v>32</v>
      </c>
      <c r="R442" t="s">
        <v>221</v>
      </c>
      <c r="S442">
        <v>24</v>
      </c>
      <c r="T442">
        <v>183.75</v>
      </c>
      <c r="U442">
        <v>73.7</v>
      </c>
      <c r="V442">
        <v>22</v>
      </c>
      <c r="W442">
        <v>67.569999999999993</v>
      </c>
      <c r="X442">
        <v>68.72</v>
      </c>
    </row>
    <row r="443" spans="1:24" x14ac:dyDescent="0.35">
      <c r="A443" t="s">
        <v>474</v>
      </c>
      <c r="B443" t="s">
        <v>31</v>
      </c>
      <c r="C443" t="s">
        <v>32</v>
      </c>
      <c r="D443" t="s">
        <v>14</v>
      </c>
      <c r="E443">
        <v>16.5</v>
      </c>
      <c r="F443">
        <v>27.88</v>
      </c>
      <c r="G443">
        <v>54.79</v>
      </c>
      <c r="H443">
        <f t="shared" si="6"/>
        <v>0.50885198028837375</v>
      </c>
      <c r="I443">
        <v>16</v>
      </c>
      <c r="J443">
        <v>15.59</v>
      </c>
      <c r="K443">
        <v>53.5</v>
      </c>
      <c r="O443" t="s">
        <v>474</v>
      </c>
      <c r="P443" t="s">
        <v>31</v>
      </c>
      <c r="Q443" t="s">
        <v>32</v>
      </c>
      <c r="R443" t="s">
        <v>221</v>
      </c>
      <c r="S443">
        <v>24</v>
      </c>
      <c r="T443">
        <v>123.76</v>
      </c>
      <c r="U443">
        <v>73.7</v>
      </c>
      <c r="V443">
        <v>22</v>
      </c>
      <c r="W443">
        <v>51.31</v>
      </c>
      <c r="X443">
        <v>68.72</v>
      </c>
    </row>
    <row r="444" spans="1:24" x14ac:dyDescent="0.35">
      <c r="A444" t="s">
        <v>475</v>
      </c>
      <c r="B444" t="s">
        <v>31</v>
      </c>
      <c r="C444" t="s">
        <v>32</v>
      </c>
      <c r="D444" t="s">
        <v>14</v>
      </c>
      <c r="E444">
        <v>24</v>
      </c>
      <c r="F444">
        <v>163.85</v>
      </c>
      <c r="G444">
        <v>73.7</v>
      </c>
      <c r="H444">
        <f t="shared" si="6"/>
        <v>2.2232021709633649</v>
      </c>
      <c r="I444">
        <v>22.5</v>
      </c>
      <c r="J444">
        <v>69.48</v>
      </c>
      <c r="K444">
        <v>69.97</v>
      </c>
      <c r="O444" t="s">
        <v>475</v>
      </c>
      <c r="P444" t="s">
        <v>31</v>
      </c>
      <c r="Q444" t="s">
        <v>32</v>
      </c>
      <c r="R444" t="s">
        <v>221</v>
      </c>
      <c r="S444">
        <v>24</v>
      </c>
      <c r="T444">
        <v>179.66</v>
      </c>
      <c r="U444">
        <v>73.7</v>
      </c>
      <c r="V444">
        <v>22</v>
      </c>
      <c r="W444">
        <v>65.150000000000006</v>
      </c>
      <c r="X444">
        <v>68.72</v>
      </c>
    </row>
    <row r="445" spans="1:24" x14ac:dyDescent="0.35">
      <c r="A445" t="s">
        <v>476</v>
      </c>
      <c r="B445" t="s">
        <v>31</v>
      </c>
      <c r="C445" t="s">
        <v>32</v>
      </c>
      <c r="D445" t="s">
        <v>14</v>
      </c>
      <c r="E445">
        <v>24</v>
      </c>
      <c r="F445">
        <v>139.55000000000001</v>
      </c>
      <c r="G445">
        <v>73.7</v>
      </c>
      <c r="H445">
        <f t="shared" si="6"/>
        <v>1.8934871099050203</v>
      </c>
      <c r="I445">
        <v>22.5</v>
      </c>
      <c r="J445">
        <v>59.24</v>
      </c>
      <c r="K445">
        <v>69.97</v>
      </c>
      <c r="O445" t="s">
        <v>476</v>
      </c>
      <c r="P445" t="s">
        <v>31</v>
      </c>
      <c r="Q445" t="s">
        <v>32</v>
      </c>
      <c r="R445" t="s">
        <v>221</v>
      </c>
      <c r="S445">
        <v>24</v>
      </c>
      <c r="T445">
        <v>172.57</v>
      </c>
      <c r="U445">
        <v>73.7</v>
      </c>
      <c r="V445">
        <v>22</v>
      </c>
      <c r="W445">
        <v>58.86</v>
      </c>
      <c r="X445">
        <v>68.72</v>
      </c>
    </row>
    <row r="446" spans="1:24" x14ac:dyDescent="0.35">
      <c r="A446" s="2" t="s">
        <v>477</v>
      </c>
      <c r="B446" t="s">
        <v>31</v>
      </c>
      <c r="C446" t="s">
        <v>32</v>
      </c>
      <c r="D446" t="s">
        <v>14</v>
      </c>
      <c r="E446">
        <v>24.5</v>
      </c>
      <c r="F446">
        <v>79.31</v>
      </c>
      <c r="G446">
        <v>74.930000000000007</v>
      </c>
      <c r="H446">
        <f t="shared" si="6"/>
        <v>1.0584545575870812</v>
      </c>
      <c r="I446">
        <v>24</v>
      </c>
      <c r="J446">
        <v>63.57</v>
      </c>
      <c r="K446">
        <v>73.7</v>
      </c>
      <c r="O446" t="s">
        <v>477</v>
      </c>
      <c r="P446" t="s">
        <v>31</v>
      </c>
      <c r="Q446" t="s">
        <v>32</v>
      </c>
      <c r="R446" t="s">
        <v>221</v>
      </c>
      <c r="S446">
        <v>24</v>
      </c>
      <c r="T446">
        <v>185.55</v>
      </c>
      <c r="U446">
        <v>73.7</v>
      </c>
      <c r="V446">
        <v>21.5</v>
      </c>
      <c r="W446">
        <v>48.27</v>
      </c>
      <c r="X446">
        <v>67.47</v>
      </c>
    </row>
    <row r="447" spans="1:24" x14ac:dyDescent="0.35">
      <c r="A447" t="s">
        <v>478</v>
      </c>
      <c r="B447" t="s">
        <v>31</v>
      </c>
      <c r="C447" t="s">
        <v>32</v>
      </c>
      <c r="D447" t="s">
        <v>14</v>
      </c>
      <c r="E447">
        <v>24</v>
      </c>
      <c r="F447">
        <v>84.92</v>
      </c>
      <c r="G447">
        <v>73.7</v>
      </c>
      <c r="H447">
        <f t="shared" si="6"/>
        <v>1.1522388059701492</v>
      </c>
      <c r="I447">
        <v>23</v>
      </c>
      <c r="J447">
        <v>57.13</v>
      </c>
      <c r="K447">
        <v>71.22</v>
      </c>
      <c r="O447" t="s">
        <v>478</v>
      </c>
      <c r="P447" t="s">
        <v>31</v>
      </c>
      <c r="Q447" t="s">
        <v>32</v>
      </c>
      <c r="R447" t="s">
        <v>221</v>
      </c>
      <c r="S447">
        <v>24</v>
      </c>
      <c r="T447">
        <v>173.81</v>
      </c>
      <c r="U447">
        <v>73.7</v>
      </c>
      <c r="V447">
        <v>21.5</v>
      </c>
      <c r="W447">
        <v>51.26</v>
      </c>
      <c r="X447">
        <v>67.47</v>
      </c>
    </row>
    <row r="448" spans="1:24" x14ac:dyDescent="0.35">
      <c r="A448" t="s">
        <v>479</v>
      </c>
      <c r="B448" t="s">
        <v>31</v>
      </c>
      <c r="C448" t="s">
        <v>32</v>
      </c>
      <c r="D448" t="s">
        <v>14</v>
      </c>
      <c r="E448">
        <v>24</v>
      </c>
      <c r="F448">
        <v>142.31</v>
      </c>
      <c r="G448">
        <v>73.7</v>
      </c>
      <c r="H448">
        <f t="shared" si="6"/>
        <v>1.9309362279511533</v>
      </c>
      <c r="I448">
        <v>22.5</v>
      </c>
      <c r="J448">
        <v>66.67</v>
      </c>
      <c r="K448">
        <v>69.97</v>
      </c>
      <c r="O448" t="s">
        <v>479</v>
      </c>
      <c r="P448" t="s">
        <v>31</v>
      </c>
      <c r="Q448" t="s">
        <v>32</v>
      </c>
      <c r="R448" t="s">
        <v>221</v>
      </c>
      <c r="S448">
        <v>24</v>
      </c>
      <c r="T448">
        <v>181.96</v>
      </c>
      <c r="U448">
        <v>73.7</v>
      </c>
      <c r="V448">
        <v>21.5</v>
      </c>
      <c r="W448">
        <v>55.01</v>
      </c>
      <c r="X448">
        <v>67.47</v>
      </c>
    </row>
    <row r="449" spans="1:24" x14ac:dyDescent="0.35">
      <c r="A449" t="s">
        <v>480</v>
      </c>
      <c r="B449" t="s">
        <v>31</v>
      </c>
      <c r="C449" t="s">
        <v>32</v>
      </c>
      <c r="D449" t="s">
        <v>14</v>
      </c>
      <c r="E449">
        <v>24</v>
      </c>
      <c r="F449">
        <v>142.85</v>
      </c>
      <c r="G449">
        <v>73.7</v>
      </c>
      <c r="H449">
        <f t="shared" si="6"/>
        <v>1.9382632293080053</v>
      </c>
      <c r="I449">
        <v>22.5</v>
      </c>
      <c r="J449">
        <v>64.27</v>
      </c>
      <c r="K449">
        <v>69.97</v>
      </c>
      <c r="O449" t="s">
        <v>480</v>
      </c>
      <c r="P449" t="s">
        <v>31</v>
      </c>
      <c r="Q449" t="s">
        <v>32</v>
      </c>
      <c r="R449" t="s">
        <v>221</v>
      </c>
      <c r="S449">
        <v>24</v>
      </c>
      <c r="T449">
        <v>200.7</v>
      </c>
      <c r="U449">
        <v>73.7</v>
      </c>
      <c r="V449">
        <v>22</v>
      </c>
      <c r="W449">
        <v>67.42</v>
      </c>
      <c r="X449">
        <v>68.72</v>
      </c>
    </row>
    <row r="450" spans="1:24" x14ac:dyDescent="0.35">
      <c r="A450" t="s">
        <v>481</v>
      </c>
      <c r="B450" t="s">
        <v>351</v>
      </c>
      <c r="C450" t="s">
        <v>13</v>
      </c>
      <c r="D450" t="s">
        <v>87</v>
      </c>
      <c r="E450">
        <v>26</v>
      </c>
      <c r="F450">
        <v>73.27</v>
      </c>
      <c r="G450">
        <v>78.63</v>
      </c>
      <c r="H450">
        <f t="shared" ref="H450:H513" si="7">F450/G450</f>
        <v>0.93183263385476278</v>
      </c>
      <c r="I450">
        <v>25.5</v>
      </c>
      <c r="J450">
        <v>50.95</v>
      </c>
      <c r="K450">
        <v>77.400000000000006</v>
      </c>
      <c r="O450" t="s">
        <v>481</v>
      </c>
      <c r="P450" t="s">
        <v>351</v>
      </c>
      <c r="Q450" t="s">
        <v>13</v>
      </c>
      <c r="R450" t="s">
        <v>222</v>
      </c>
      <c r="S450">
        <v>24.5</v>
      </c>
      <c r="T450">
        <v>70.849999999999994</v>
      </c>
      <c r="U450">
        <v>74.930000000000007</v>
      </c>
      <c r="V450">
        <v>24</v>
      </c>
      <c r="W450">
        <v>64.25</v>
      </c>
      <c r="X450">
        <v>73.7</v>
      </c>
    </row>
    <row r="451" spans="1:24" x14ac:dyDescent="0.35">
      <c r="A451" s="2" t="s">
        <v>482</v>
      </c>
      <c r="B451" t="s">
        <v>351</v>
      </c>
      <c r="C451" t="s">
        <v>13</v>
      </c>
      <c r="D451" t="s">
        <v>87</v>
      </c>
      <c r="E451">
        <v>15</v>
      </c>
      <c r="F451">
        <v>17</v>
      </c>
      <c r="G451">
        <v>50.91</v>
      </c>
      <c r="H451">
        <f t="shared" si="7"/>
        <v>0.33392260852484779</v>
      </c>
      <c r="I451">
        <v>15</v>
      </c>
      <c r="J451">
        <v>17</v>
      </c>
      <c r="K451">
        <v>50.91</v>
      </c>
      <c r="O451" t="s">
        <v>482</v>
      </c>
      <c r="P451" t="s">
        <v>351</v>
      </c>
      <c r="Q451" t="s">
        <v>13</v>
      </c>
      <c r="R451" t="s">
        <v>222</v>
      </c>
      <c r="S451">
        <v>24</v>
      </c>
      <c r="T451">
        <v>132.22999999999999</v>
      </c>
      <c r="U451">
        <v>73.7</v>
      </c>
      <c r="V451">
        <v>23</v>
      </c>
      <c r="W451">
        <v>58.72</v>
      </c>
      <c r="X451">
        <v>71.22</v>
      </c>
    </row>
    <row r="452" spans="1:24" x14ac:dyDescent="0.35">
      <c r="A452" t="s">
        <v>483</v>
      </c>
      <c r="B452" t="s">
        <v>351</v>
      </c>
      <c r="C452" t="s">
        <v>13</v>
      </c>
      <c r="D452" t="s">
        <v>87</v>
      </c>
      <c r="E452">
        <v>24.5</v>
      </c>
      <c r="F452">
        <v>82.49</v>
      </c>
      <c r="G452">
        <v>74.930000000000007</v>
      </c>
      <c r="H452">
        <f t="shared" si="7"/>
        <v>1.1008941678900306</v>
      </c>
      <c r="I452">
        <v>23.5</v>
      </c>
      <c r="J452">
        <v>72.83</v>
      </c>
      <c r="K452">
        <v>72.459999999999994</v>
      </c>
      <c r="O452" t="s">
        <v>483</v>
      </c>
      <c r="P452" t="s">
        <v>351</v>
      </c>
      <c r="Q452" t="s">
        <v>13</v>
      </c>
      <c r="R452" t="s">
        <v>222</v>
      </c>
      <c r="S452">
        <v>24</v>
      </c>
      <c r="T452">
        <v>110.96</v>
      </c>
      <c r="U452">
        <v>73.7</v>
      </c>
      <c r="V452">
        <v>23.5</v>
      </c>
      <c r="W452">
        <v>70.22</v>
      </c>
      <c r="X452">
        <v>72.459999999999994</v>
      </c>
    </row>
    <row r="453" spans="1:24" x14ac:dyDescent="0.35">
      <c r="A453" t="s">
        <v>484</v>
      </c>
      <c r="B453" t="s">
        <v>351</v>
      </c>
      <c r="C453" t="s">
        <v>13</v>
      </c>
      <c r="D453" t="s">
        <v>87</v>
      </c>
      <c r="E453">
        <v>23.5</v>
      </c>
      <c r="F453">
        <v>195.52</v>
      </c>
      <c r="G453">
        <v>72.459999999999994</v>
      </c>
      <c r="H453">
        <f t="shared" si="7"/>
        <v>2.6983163124482479</v>
      </c>
      <c r="I453">
        <v>35</v>
      </c>
      <c r="J453">
        <v>114.15</v>
      </c>
      <c r="K453">
        <v>100.44</v>
      </c>
      <c r="O453" t="s">
        <v>484</v>
      </c>
      <c r="P453" t="s">
        <v>351</v>
      </c>
      <c r="Q453" t="s">
        <v>13</v>
      </c>
      <c r="R453" t="s">
        <v>222</v>
      </c>
      <c r="S453">
        <v>24</v>
      </c>
      <c r="T453">
        <v>150.91</v>
      </c>
      <c r="U453">
        <v>73.7</v>
      </c>
      <c r="V453">
        <v>23</v>
      </c>
      <c r="W453">
        <v>69.680000000000007</v>
      </c>
      <c r="X453">
        <v>71.22</v>
      </c>
    </row>
    <row r="454" spans="1:24" x14ac:dyDescent="0.35">
      <c r="A454" t="s">
        <v>485</v>
      </c>
      <c r="B454" t="s">
        <v>351</v>
      </c>
      <c r="C454" t="s">
        <v>13</v>
      </c>
      <c r="D454" t="s">
        <v>87</v>
      </c>
      <c r="E454">
        <v>24</v>
      </c>
      <c r="F454">
        <v>75.77</v>
      </c>
      <c r="G454">
        <v>73.7</v>
      </c>
      <c r="H454">
        <f t="shared" si="7"/>
        <v>1.0280868385345996</v>
      </c>
      <c r="I454">
        <v>23.5</v>
      </c>
      <c r="J454">
        <v>63.41</v>
      </c>
      <c r="K454">
        <v>72.459999999999994</v>
      </c>
      <c r="O454" t="s">
        <v>485</v>
      </c>
      <c r="P454" t="s">
        <v>351</v>
      </c>
      <c r="Q454" t="s">
        <v>13</v>
      </c>
      <c r="R454" t="s">
        <v>222</v>
      </c>
      <c r="S454">
        <v>24</v>
      </c>
      <c r="T454">
        <v>106.69</v>
      </c>
      <c r="U454">
        <v>73.7</v>
      </c>
      <c r="V454">
        <v>23</v>
      </c>
      <c r="W454">
        <v>66.89</v>
      </c>
      <c r="X454">
        <v>71.22</v>
      </c>
    </row>
    <row r="455" spans="1:24" x14ac:dyDescent="0.35">
      <c r="A455" t="s">
        <v>486</v>
      </c>
      <c r="B455" t="s">
        <v>351</v>
      </c>
      <c r="C455" t="s">
        <v>13</v>
      </c>
      <c r="D455" t="s">
        <v>87</v>
      </c>
      <c r="E455">
        <v>24.5</v>
      </c>
      <c r="F455">
        <v>93.96</v>
      </c>
      <c r="G455">
        <v>74.930000000000007</v>
      </c>
      <c r="H455">
        <f t="shared" si="7"/>
        <v>1.2539703723475242</v>
      </c>
      <c r="I455">
        <v>23</v>
      </c>
      <c r="J455">
        <v>64.12</v>
      </c>
      <c r="K455">
        <v>71.22</v>
      </c>
      <c r="O455" t="s">
        <v>486</v>
      </c>
      <c r="P455" t="s">
        <v>351</v>
      </c>
      <c r="Q455" t="s">
        <v>13</v>
      </c>
      <c r="R455" t="s">
        <v>222</v>
      </c>
      <c r="S455">
        <v>24</v>
      </c>
      <c r="T455">
        <v>151.4</v>
      </c>
      <c r="U455">
        <v>73.7</v>
      </c>
      <c r="V455">
        <v>23</v>
      </c>
      <c r="W455">
        <v>52.87</v>
      </c>
      <c r="X455">
        <v>71.22</v>
      </c>
    </row>
    <row r="456" spans="1:24" x14ac:dyDescent="0.35">
      <c r="A456" t="s">
        <v>487</v>
      </c>
      <c r="B456" t="s">
        <v>351</v>
      </c>
      <c r="C456" t="s">
        <v>13</v>
      </c>
      <c r="D456" t="s">
        <v>87</v>
      </c>
      <c r="E456">
        <v>23</v>
      </c>
      <c r="F456">
        <v>72.819999999999993</v>
      </c>
      <c r="G456">
        <v>71.22</v>
      </c>
      <c r="H456">
        <f t="shared" si="7"/>
        <v>1.0224655995506879</v>
      </c>
      <c r="I456">
        <v>22.5</v>
      </c>
      <c r="J456">
        <v>51.19</v>
      </c>
      <c r="K456">
        <v>69.97</v>
      </c>
      <c r="O456" t="s">
        <v>487</v>
      </c>
      <c r="P456" t="s">
        <v>351</v>
      </c>
      <c r="Q456" t="s">
        <v>13</v>
      </c>
      <c r="R456" t="s">
        <v>222</v>
      </c>
      <c r="S456">
        <v>24</v>
      </c>
      <c r="T456">
        <v>111.47</v>
      </c>
      <c r="U456">
        <v>73.7</v>
      </c>
      <c r="V456">
        <v>22.5</v>
      </c>
      <c r="W456">
        <v>62.52</v>
      </c>
      <c r="X456">
        <v>69.97</v>
      </c>
    </row>
    <row r="457" spans="1:24" x14ac:dyDescent="0.35">
      <c r="A457" s="2" t="s">
        <v>488</v>
      </c>
      <c r="B457" t="s">
        <v>351</v>
      </c>
      <c r="C457" t="s">
        <v>13</v>
      </c>
      <c r="D457" t="s">
        <v>87</v>
      </c>
      <c r="E457">
        <v>0</v>
      </c>
      <c r="F457">
        <v>0</v>
      </c>
      <c r="G457">
        <v>0</v>
      </c>
      <c r="H457" t="e">
        <f t="shared" si="7"/>
        <v>#DIV/0!</v>
      </c>
      <c r="I457">
        <v>0</v>
      </c>
      <c r="J457">
        <v>0</v>
      </c>
      <c r="K457">
        <v>0</v>
      </c>
      <c r="O457" t="s">
        <v>488</v>
      </c>
      <c r="P457" t="s">
        <v>351</v>
      </c>
      <c r="Q457" t="s">
        <v>13</v>
      </c>
      <c r="R457" t="s">
        <v>222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</row>
    <row r="458" spans="1:24" x14ac:dyDescent="0.35">
      <c r="A458" t="s">
        <v>489</v>
      </c>
      <c r="B458" t="s">
        <v>351</v>
      </c>
      <c r="C458" t="s">
        <v>13</v>
      </c>
      <c r="D458" t="s">
        <v>87</v>
      </c>
      <c r="E458">
        <v>23.5</v>
      </c>
      <c r="F458">
        <v>97.74</v>
      </c>
      <c r="G458">
        <v>72.459999999999994</v>
      </c>
      <c r="H458">
        <f t="shared" si="7"/>
        <v>1.3488821418713774</v>
      </c>
      <c r="I458">
        <v>26</v>
      </c>
      <c r="J458">
        <v>85.81</v>
      </c>
      <c r="K458">
        <v>78.63</v>
      </c>
      <c r="O458" t="s">
        <v>489</v>
      </c>
      <c r="P458" t="s">
        <v>351</v>
      </c>
      <c r="Q458" t="s">
        <v>13</v>
      </c>
      <c r="R458" t="s">
        <v>222</v>
      </c>
      <c r="S458">
        <v>24</v>
      </c>
      <c r="T458">
        <v>105.04</v>
      </c>
      <c r="U458">
        <v>73.7</v>
      </c>
      <c r="V458">
        <v>23</v>
      </c>
      <c r="W458">
        <v>51.79</v>
      </c>
      <c r="X458">
        <v>71.22</v>
      </c>
    </row>
    <row r="459" spans="1:24" x14ac:dyDescent="0.35">
      <c r="A459" t="s">
        <v>490</v>
      </c>
      <c r="B459" t="s">
        <v>351</v>
      </c>
      <c r="C459" t="s">
        <v>13</v>
      </c>
      <c r="D459" t="s">
        <v>87</v>
      </c>
      <c r="E459">
        <v>22</v>
      </c>
      <c r="F459">
        <v>64.3</v>
      </c>
      <c r="G459">
        <v>68.72</v>
      </c>
      <c r="H459">
        <f t="shared" si="7"/>
        <v>0.93568102444703138</v>
      </c>
      <c r="I459">
        <v>21.5</v>
      </c>
      <c r="J459">
        <v>34.31</v>
      </c>
      <c r="K459">
        <v>67.47</v>
      </c>
      <c r="O459" t="s">
        <v>490</v>
      </c>
      <c r="P459" t="s">
        <v>351</v>
      </c>
      <c r="Q459" t="s">
        <v>13</v>
      </c>
      <c r="R459" t="s">
        <v>222</v>
      </c>
      <c r="S459">
        <v>24</v>
      </c>
      <c r="T459">
        <v>129.5</v>
      </c>
      <c r="U459">
        <v>73.7</v>
      </c>
      <c r="V459">
        <v>23</v>
      </c>
      <c r="W459">
        <v>62.76</v>
      </c>
      <c r="X459">
        <v>71.22</v>
      </c>
    </row>
    <row r="460" spans="1:24" x14ac:dyDescent="0.35">
      <c r="A460" t="s">
        <v>491</v>
      </c>
      <c r="B460" t="s">
        <v>351</v>
      </c>
      <c r="C460" t="s">
        <v>13</v>
      </c>
      <c r="D460" t="s">
        <v>87</v>
      </c>
      <c r="E460">
        <v>23.5</v>
      </c>
      <c r="F460">
        <v>89.79</v>
      </c>
      <c r="G460">
        <v>72.459999999999994</v>
      </c>
      <c r="H460">
        <f t="shared" si="7"/>
        <v>1.2391664366547062</v>
      </c>
      <c r="I460">
        <v>22.5</v>
      </c>
      <c r="J460">
        <v>55.78</v>
      </c>
      <c r="K460">
        <v>69.97</v>
      </c>
      <c r="O460" t="s">
        <v>491</v>
      </c>
      <c r="P460" t="s">
        <v>351</v>
      </c>
      <c r="Q460" t="s">
        <v>13</v>
      </c>
      <c r="R460" t="s">
        <v>222</v>
      </c>
      <c r="S460">
        <v>24</v>
      </c>
      <c r="T460">
        <v>142.06</v>
      </c>
      <c r="U460">
        <v>73.7</v>
      </c>
      <c r="V460">
        <v>35</v>
      </c>
      <c r="W460">
        <v>106.74</v>
      </c>
      <c r="X460">
        <v>100.44</v>
      </c>
    </row>
    <row r="461" spans="1:24" x14ac:dyDescent="0.35">
      <c r="A461" t="s">
        <v>492</v>
      </c>
      <c r="B461" t="s">
        <v>351</v>
      </c>
      <c r="C461" t="s">
        <v>13</v>
      </c>
      <c r="D461" t="s">
        <v>87</v>
      </c>
      <c r="E461">
        <v>23.5</v>
      </c>
      <c r="F461">
        <v>143.80000000000001</v>
      </c>
      <c r="G461">
        <v>72.459999999999994</v>
      </c>
      <c r="H461">
        <f t="shared" si="7"/>
        <v>1.9845431962462052</v>
      </c>
      <c r="I461">
        <v>35</v>
      </c>
      <c r="J461">
        <v>120.18</v>
      </c>
      <c r="K461">
        <v>100.44</v>
      </c>
      <c r="O461" t="s">
        <v>492</v>
      </c>
      <c r="P461" t="s">
        <v>351</v>
      </c>
      <c r="Q461" t="s">
        <v>13</v>
      </c>
      <c r="R461" t="s">
        <v>222</v>
      </c>
      <c r="S461">
        <v>24</v>
      </c>
      <c r="T461">
        <v>155.71</v>
      </c>
      <c r="U461">
        <v>73.7</v>
      </c>
      <c r="V461">
        <v>23</v>
      </c>
      <c r="W461">
        <v>69.8</v>
      </c>
      <c r="X461">
        <v>71.22</v>
      </c>
    </row>
    <row r="462" spans="1:24" x14ac:dyDescent="0.35">
      <c r="A462" s="2" t="s">
        <v>493</v>
      </c>
      <c r="B462" t="s">
        <v>351</v>
      </c>
      <c r="C462" t="s">
        <v>13</v>
      </c>
      <c r="D462" t="s">
        <v>87</v>
      </c>
      <c r="E462">
        <v>15</v>
      </c>
      <c r="F462">
        <v>18.53</v>
      </c>
      <c r="G462">
        <v>50.91</v>
      </c>
      <c r="H462">
        <f t="shared" si="7"/>
        <v>0.36397564329208409</v>
      </c>
      <c r="I462">
        <v>15</v>
      </c>
      <c r="J462">
        <v>18.53</v>
      </c>
      <c r="K462">
        <v>50.91</v>
      </c>
      <c r="O462" t="s">
        <v>493</v>
      </c>
      <c r="P462" t="s">
        <v>351</v>
      </c>
      <c r="Q462" t="s">
        <v>13</v>
      </c>
      <c r="R462" t="s">
        <v>222</v>
      </c>
      <c r="S462">
        <v>24</v>
      </c>
      <c r="T462">
        <v>81.7</v>
      </c>
      <c r="U462">
        <v>73.7</v>
      </c>
      <c r="V462">
        <v>23.5</v>
      </c>
      <c r="W462">
        <v>69.16</v>
      </c>
      <c r="X462">
        <v>72.459999999999994</v>
      </c>
    </row>
    <row r="463" spans="1:24" x14ac:dyDescent="0.35">
      <c r="A463" t="s">
        <v>494</v>
      </c>
      <c r="B463" t="s">
        <v>351</v>
      </c>
      <c r="C463" t="s">
        <v>13</v>
      </c>
      <c r="D463" t="s">
        <v>87</v>
      </c>
      <c r="E463">
        <v>23.5</v>
      </c>
      <c r="F463">
        <v>72.62</v>
      </c>
      <c r="G463">
        <v>72.459999999999994</v>
      </c>
      <c r="H463">
        <f t="shared" si="7"/>
        <v>1.0022081148219708</v>
      </c>
      <c r="I463">
        <v>23</v>
      </c>
      <c r="J463">
        <v>67.47</v>
      </c>
      <c r="K463">
        <v>71.22</v>
      </c>
      <c r="O463" t="s">
        <v>494</v>
      </c>
      <c r="P463" t="s">
        <v>351</v>
      </c>
      <c r="Q463" t="s">
        <v>13</v>
      </c>
      <c r="R463" t="s">
        <v>222</v>
      </c>
      <c r="S463">
        <v>24</v>
      </c>
      <c r="T463">
        <v>112.16</v>
      </c>
      <c r="U463">
        <v>73.7</v>
      </c>
      <c r="V463">
        <v>23</v>
      </c>
      <c r="W463">
        <v>46.05</v>
      </c>
      <c r="X463">
        <v>71.22</v>
      </c>
    </row>
    <row r="464" spans="1:24" x14ac:dyDescent="0.35">
      <c r="A464" s="2" t="s">
        <v>495</v>
      </c>
      <c r="B464" t="s">
        <v>351</v>
      </c>
      <c r="C464" t="s">
        <v>13</v>
      </c>
      <c r="D464" t="s">
        <v>87</v>
      </c>
      <c r="E464">
        <v>0</v>
      </c>
      <c r="F464">
        <v>0</v>
      </c>
      <c r="G464">
        <v>0</v>
      </c>
      <c r="H464" t="e">
        <f t="shared" si="7"/>
        <v>#DIV/0!</v>
      </c>
      <c r="I464">
        <v>0</v>
      </c>
      <c r="J464">
        <v>0</v>
      </c>
      <c r="K464">
        <v>0</v>
      </c>
      <c r="O464" t="s">
        <v>495</v>
      </c>
      <c r="P464" t="s">
        <v>351</v>
      </c>
      <c r="Q464" t="s">
        <v>13</v>
      </c>
      <c r="R464" t="s">
        <v>222</v>
      </c>
      <c r="S464">
        <v>29.5</v>
      </c>
      <c r="T464">
        <v>67.819999999999993</v>
      </c>
      <c r="U464">
        <v>87.18</v>
      </c>
      <c r="V464">
        <v>29</v>
      </c>
      <c r="W464">
        <v>62.52</v>
      </c>
      <c r="X464">
        <v>85.96</v>
      </c>
    </row>
    <row r="465" spans="1:24" x14ac:dyDescent="0.35">
      <c r="A465" s="2" t="s">
        <v>496</v>
      </c>
      <c r="B465" t="s">
        <v>351</v>
      </c>
      <c r="C465" t="s">
        <v>13</v>
      </c>
      <c r="D465" t="s">
        <v>87</v>
      </c>
      <c r="E465">
        <v>22.5</v>
      </c>
      <c r="F465">
        <v>57.23</v>
      </c>
      <c r="G465">
        <v>69.97</v>
      </c>
      <c r="H465">
        <f t="shared" si="7"/>
        <v>0.81792196655709581</v>
      </c>
      <c r="I465">
        <v>22</v>
      </c>
      <c r="J465">
        <v>35.67</v>
      </c>
      <c r="K465">
        <v>68.72</v>
      </c>
      <c r="O465" t="s">
        <v>496</v>
      </c>
      <c r="P465" t="s">
        <v>351</v>
      </c>
      <c r="Q465" t="s">
        <v>13</v>
      </c>
      <c r="R465" t="s">
        <v>222</v>
      </c>
      <c r="S465">
        <v>24</v>
      </c>
      <c r="T465">
        <v>84.39</v>
      </c>
      <c r="U465">
        <v>73.7</v>
      </c>
      <c r="V465">
        <v>23.5</v>
      </c>
      <c r="W465">
        <v>70.81</v>
      </c>
      <c r="X465">
        <v>72.459999999999994</v>
      </c>
    </row>
    <row r="466" spans="1:24" x14ac:dyDescent="0.35">
      <c r="A466" t="s">
        <v>497</v>
      </c>
      <c r="B466" t="s">
        <v>352</v>
      </c>
      <c r="C466" t="s">
        <v>32</v>
      </c>
      <c r="D466" t="s">
        <v>87</v>
      </c>
      <c r="E466">
        <v>24</v>
      </c>
      <c r="F466">
        <v>138.44</v>
      </c>
      <c r="G466">
        <v>73.7</v>
      </c>
      <c r="H466">
        <f t="shared" si="7"/>
        <v>1.8784260515603799</v>
      </c>
      <c r="I466">
        <v>22</v>
      </c>
      <c r="J466">
        <v>68.55</v>
      </c>
      <c r="K466">
        <v>68.72</v>
      </c>
      <c r="O466" t="s">
        <v>497</v>
      </c>
      <c r="P466" t="s">
        <v>352</v>
      </c>
      <c r="Q466" t="s">
        <v>32</v>
      </c>
      <c r="R466" t="s">
        <v>222</v>
      </c>
      <c r="S466">
        <v>24</v>
      </c>
      <c r="T466">
        <v>162.85</v>
      </c>
      <c r="U466">
        <v>73.7</v>
      </c>
      <c r="V466">
        <v>16</v>
      </c>
      <c r="W466">
        <v>65.95</v>
      </c>
      <c r="X466">
        <v>53.5</v>
      </c>
    </row>
    <row r="467" spans="1:24" x14ac:dyDescent="0.35">
      <c r="A467" t="s">
        <v>498</v>
      </c>
      <c r="B467" t="s">
        <v>352</v>
      </c>
      <c r="C467" t="s">
        <v>32</v>
      </c>
      <c r="D467" t="s">
        <v>87</v>
      </c>
      <c r="E467">
        <v>24</v>
      </c>
      <c r="F467">
        <v>171.86</v>
      </c>
      <c r="G467">
        <v>73.7</v>
      </c>
      <c r="H467">
        <f t="shared" si="7"/>
        <v>2.3318860244233379</v>
      </c>
      <c r="I467">
        <v>22</v>
      </c>
      <c r="J467">
        <v>64.13</v>
      </c>
      <c r="K467">
        <v>68.72</v>
      </c>
      <c r="O467" t="s">
        <v>498</v>
      </c>
      <c r="P467" t="s">
        <v>352</v>
      </c>
      <c r="Q467" t="s">
        <v>32</v>
      </c>
      <c r="R467" t="s">
        <v>222</v>
      </c>
      <c r="S467">
        <v>24</v>
      </c>
      <c r="T467">
        <v>173.51</v>
      </c>
      <c r="U467">
        <v>73.7</v>
      </c>
      <c r="V467">
        <v>16</v>
      </c>
      <c r="W467">
        <v>58.36</v>
      </c>
      <c r="X467">
        <v>53.5</v>
      </c>
    </row>
    <row r="468" spans="1:24" x14ac:dyDescent="0.35">
      <c r="A468" t="s">
        <v>499</v>
      </c>
      <c r="B468" t="s">
        <v>352</v>
      </c>
      <c r="C468" t="s">
        <v>32</v>
      </c>
      <c r="D468" t="s">
        <v>87</v>
      </c>
      <c r="E468">
        <v>22</v>
      </c>
      <c r="F468">
        <v>84.65</v>
      </c>
      <c r="G468">
        <v>68.72</v>
      </c>
      <c r="H468">
        <f t="shared" si="7"/>
        <v>1.2318102444703145</v>
      </c>
      <c r="I468">
        <v>24</v>
      </c>
      <c r="J468">
        <v>80.59</v>
      </c>
      <c r="K468">
        <v>73.7</v>
      </c>
      <c r="O468" t="s">
        <v>499</v>
      </c>
      <c r="P468" t="s">
        <v>352</v>
      </c>
      <c r="Q468" t="s">
        <v>32</v>
      </c>
      <c r="R468" t="s">
        <v>222</v>
      </c>
      <c r="S468">
        <v>24</v>
      </c>
      <c r="T468">
        <v>138.97</v>
      </c>
      <c r="U468">
        <v>73.7</v>
      </c>
      <c r="V468">
        <v>21</v>
      </c>
      <c r="W468">
        <v>49.54</v>
      </c>
      <c r="X468">
        <v>66.22</v>
      </c>
    </row>
    <row r="469" spans="1:24" x14ac:dyDescent="0.35">
      <c r="A469" s="2" t="s">
        <v>500</v>
      </c>
      <c r="B469" t="s">
        <v>352</v>
      </c>
      <c r="C469" t="s">
        <v>32</v>
      </c>
      <c r="D469" t="s">
        <v>87</v>
      </c>
      <c r="E469">
        <v>22</v>
      </c>
      <c r="F469">
        <v>57.15</v>
      </c>
      <c r="G469">
        <v>68.72</v>
      </c>
      <c r="H469">
        <f t="shared" si="7"/>
        <v>0.83163562281722936</v>
      </c>
      <c r="I469">
        <v>21.5</v>
      </c>
      <c r="J469">
        <v>50.33</v>
      </c>
      <c r="K469">
        <v>67.47</v>
      </c>
      <c r="O469" t="s">
        <v>500</v>
      </c>
      <c r="P469" t="s">
        <v>352</v>
      </c>
      <c r="Q469" t="s">
        <v>32</v>
      </c>
      <c r="R469" t="s">
        <v>222</v>
      </c>
      <c r="S469">
        <v>24</v>
      </c>
      <c r="T469">
        <v>146.69999999999999</v>
      </c>
      <c r="U469">
        <v>73.7</v>
      </c>
      <c r="V469">
        <v>22.5</v>
      </c>
      <c r="W469">
        <v>58.01</v>
      </c>
      <c r="X469">
        <v>69.97</v>
      </c>
    </row>
    <row r="470" spans="1:24" x14ac:dyDescent="0.35">
      <c r="A470" s="2" t="s">
        <v>501</v>
      </c>
      <c r="B470" t="s">
        <v>352</v>
      </c>
      <c r="C470" t="s">
        <v>32</v>
      </c>
      <c r="D470" t="s">
        <v>87</v>
      </c>
      <c r="E470">
        <v>0</v>
      </c>
      <c r="F470">
        <v>0</v>
      </c>
      <c r="G470">
        <v>0</v>
      </c>
      <c r="H470" t="e">
        <f t="shared" si="7"/>
        <v>#DIV/0!</v>
      </c>
      <c r="I470">
        <v>0</v>
      </c>
      <c r="J470">
        <v>0</v>
      </c>
      <c r="K470">
        <v>0</v>
      </c>
      <c r="O470" t="s">
        <v>501</v>
      </c>
      <c r="P470" t="s">
        <v>352</v>
      </c>
      <c r="Q470" t="s">
        <v>32</v>
      </c>
      <c r="R470" t="s">
        <v>222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</row>
    <row r="471" spans="1:24" x14ac:dyDescent="0.35">
      <c r="A471" t="s">
        <v>502</v>
      </c>
      <c r="B471" t="s">
        <v>352</v>
      </c>
      <c r="C471" t="s">
        <v>32</v>
      </c>
      <c r="D471" t="s">
        <v>87</v>
      </c>
      <c r="E471">
        <v>24</v>
      </c>
      <c r="F471">
        <v>116.87</v>
      </c>
      <c r="G471">
        <v>73.7</v>
      </c>
      <c r="H471">
        <f t="shared" si="7"/>
        <v>1.5857530529172321</v>
      </c>
      <c r="I471">
        <v>22.5</v>
      </c>
      <c r="J471">
        <v>47.92</v>
      </c>
      <c r="K471">
        <v>69.97</v>
      </c>
      <c r="O471" t="s">
        <v>502</v>
      </c>
      <c r="P471" t="s">
        <v>352</v>
      </c>
      <c r="Q471" t="s">
        <v>32</v>
      </c>
      <c r="R471" t="s">
        <v>222</v>
      </c>
      <c r="S471">
        <v>24</v>
      </c>
      <c r="T471">
        <v>91.92</v>
      </c>
      <c r="U471">
        <v>73.7</v>
      </c>
      <c r="V471">
        <v>23.5</v>
      </c>
      <c r="W471">
        <v>66.209999999999994</v>
      </c>
      <c r="X471">
        <v>72.459999999999994</v>
      </c>
    </row>
    <row r="472" spans="1:24" x14ac:dyDescent="0.35">
      <c r="A472" t="s">
        <v>503</v>
      </c>
      <c r="B472" t="s">
        <v>352</v>
      </c>
      <c r="C472" t="s">
        <v>32</v>
      </c>
      <c r="D472" t="s">
        <v>87</v>
      </c>
      <c r="E472">
        <v>24.5</v>
      </c>
      <c r="F472">
        <v>171.52</v>
      </c>
      <c r="G472">
        <v>74.930000000000007</v>
      </c>
      <c r="H472">
        <f t="shared" si="7"/>
        <v>2.2890697984785797</v>
      </c>
      <c r="I472">
        <v>22.5</v>
      </c>
      <c r="J472">
        <v>62.66</v>
      </c>
      <c r="K472">
        <v>69.97</v>
      </c>
      <c r="O472" t="s">
        <v>503</v>
      </c>
      <c r="P472" t="s">
        <v>352</v>
      </c>
      <c r="Q472" t="s">
        <v>32</v>
      </c>
      <c r="R472" t="s">
        <v>222</v>
      </c>
      <c r="S472">
        <v>24</v>
      </c>
      <c r="T472">
        <v>99.36</v>
      </c>
      <c r="U472">
        <v>73.7</v>
      </c>
      <c r="V472">
        <v>23</v>
      </c>
      <c r="W472">
        <v>42.83</v>
      </c>
      <c r="X472">
        <v>71.22</v>
      </c>
    </row>
    <row r="473" spans="1:24" x14ac:dyDescent="0.35">
      <c r="A473" s="2" t="s">
        <v>504</v>
      </c>
      <c r="B473" t="s">
        <v>352</v>
      </c>
      <c r="C473" t="s">
        <v>32</v>
      </c>
      <c r="D473" t="s">
        <v>87</v>
      </c>
      <c r="E473">
        <v>0</v>
      </c>
      <c r="F473">
        <v>0</v>
      </c>
      <c r="G473">
        <v>0</v>
      </c>
      <c r="H473" t="e">
        <f t="shared" si="7"/>
        <v>#DIV/0!</v>
      </c>
      <c r="I473">
        <v>0</v>
      </c>
      <c r="J473">
        <v>0</v>
      </c>
      <c r="K473">
        <v>0</v>
      </c>
      <c r="O473" t="s">
        <v>504</v>
      </c>
      <c r="P473" t="s">
        <v>352</v>
      </c>
      <c r="Q473" t="s">
        <v>32</v>
      </c>
      <c r="R473" t="s">
        <v>222</v>
      </c>
      <c r="S473">
        <v>22</v>
      </c>
      <c r="T473">
        <v>43.54</v>
      </c>
      <c r="U473">
        <v>68.72</v>
      </c>
      <c r="V473">
        <v>21.5</v>
      </c>
      <c r="W473">
        <v>41.06</v>
      </c>
      <c r="X473">
        <v>67.47</v>
      </c>
    </row>
    <row r="474" spans="1:24" x14ac:dyDescent="0.35">
      <c r="A474" t="s">
        <v>505</v>
      </c>
      <c r="B474" t="s">
        <v>352</v>
      </c>
      <c r="C474" t="s">
        <v>32</v>
      </c>
      <c r="D474" t="s">
        <v>87</v>
      </c>
      <c r="E474">
        <v>23.5</v>
      </c>
      <c r="F474">
        <v>135.63999999999999</v>
      </c>
      <c r="G474">
        <v>72.459999999999994</v>
      </c>
      <c r="H474">
        <f t="shared" si="7"/>
        <v>1.8719293403256969</v>
      </c>
      <c r="I474">
        <v>21.5</v>
      </c>
      <c r="J474">
        <v>45.79</v>
      </c>
      <c r="K474">
        <v>67.47</v>
      </c>
      <c r="O474" t="s">
        <v>505</v>
      </c>
      <c r="P474" t="s">
        <v>352</v>
      </c>
      <c r="Q474" t="s">
        <v>32</v>
      </c>
      <c r="R474" t="s">
        <v>222</v>
      </c>
      <c r="S474">
        <v>24</v>
      </c>
      <c r="T474">
        <v>160.38</v>
      </c>
      <c r="U474">
        <v>73.7</v>
      </c>
      <c r="V474">
        <v>22.5</v>
      </c>
      <c r="W474">
        <v>53.26</v>
      </c>
      <c r="X474">
        <v>69.97</v>
      </c>
    </row>
    <row r="475" spans="1:24" x14ac:dyDescent="0.35">
      <c r="A475" t="s">
        <v>506</v>
      </c>
      <c r="B475" t="s">
        <v>352</v>
      </c>
      <c r="C475" t="s">
        <v>32</v>
      </c>
      <c r="D475" t="s">
        <v>87</v>
      </c>
      <c r="E475">
        <v>24.5</v>
      </c>
      <c r="F475">
        <v>98.46</v>
      </c>
      <c r="G475">
        <v>74.930000000000007</v>
      </c>
      <c r="H475">
        <f t="shared" si="7"/>
        <v>1.3140264246630187</v>
      </c>
      <c r="I475">
        <v>23.5</v>
      </c>
      <c r="J475">
        <v>60.25</v>
      </c>
      <c r="K475">
        <v>72.459999999999994</v>
      </c>
      <c r="O475" t="s">
        <v>506</v>
      </c>
      <c r="P475" t="s">
        <v>352</v>
      </c>
      <c r="Q475" t="s">
        <v>32</v>
      </c>
      <c r="R475" t="s">
        <v>222</v>
      </c>
      <c r="S475">
        <v>24</v>
      </c>
      <c r="T475">
        <v>156.35</v>
      </c>
      <c r="U475">
        <v>73.7</v>
      </c>
      <c r="V475">
        <v>22.5</v>
      </c>
      <c r="W475">
        <v>47.98</v>
      </c>
      <c r="X475">
        <v>69.97</v>
      </c>
    </row>
    <row r="476" spans="1:24" x14ac:dyDescent="0.35">
      <c r="A476" t="s">
        <v>507</v>
      </c>
      <c r="B476" t="s">
        <v>352</v>
      </c>
      <c r="C476" t="s">
        <v>32</v>
      </c>
      <c r="D476" t="s">
        <v>87</v>
      </c>
      <c r="E476">
        <v>23.5</v>
      </c>
      <c r="F476">
        <v>166.79</v>
      </c>
      <c r="G476">
        <v>72.459999999999994</v>
      </c>
      <c r="H476">
        <f t="shared" si="7"/>
        <v>2.301821694728126</v>
      </c>
      <c r="I476">
        <v>21.5</v>
      </c>
      <c r="J476">
        <v>54.91</v>
      </c>
      <c r="K476">
        <v>67.47</v>
      </c>
      <c r="O476" t="s">
        <v>507</v>
      </c>
      <c r="P476" t="s">
        <v>352</v>
      </c>
      <c r="Q476" t="s">
        <v>32</v>
      </c>
      <c r="R476" t="s">
        <v>222</v>
      </c>
      <c r="S476">
        <v>24</v>
      </c>
      <c r="T476">
        <v>210.52</v>
      </c>
      <c r="U476">
        <v>73.7</v>
      </c>
      <c r="V476">
        <v>35</v>
      </c>
      <c r="W476">
        <v>100.52</v>
      </c>
      <c r="X476">
        <v>100.44</v>
      </c>
    </row>
    <row r="477" spans="1:24" x14ac:dyDescent="0.35">
      <c r="A477" s="2" t="s">
        <v>508</v>
      </c>
      <c r="B477" t="s">
        <v>352</v>
      </c>
      <c r="C477" t="s">
        <v>32</v>
      </c>
      <c r="D477" t="s">
        <v>87</v>
      </c>
      <c r="E477">
        <v>24</v>
      </c>
      <c r="F477">
        <v>48.44</v>
      </c>
      <c r="G477">
        <v>73.7</v>
      </c>
      <c r="H477">
        <f t="shared" si="7"/>
        <v>0.65725915875169605</v>
      </c>
      <c r="I477">
        <v>23.5</v>
      </c>
      <c r="J477">
        <v>35.11</v>
      </c>
      <c r="K477">
        <v>72.459999999999994</v>
      </c>
      <c r="O477" t="s">
        <v>508</v>
      </c>
      <c r="P477" t="s">
        <v>352</v>
      </c>
      <c r="Q477" t="s">
        <v>32</v>
      </c>
      <c r="R477" t="s">
        <v>222</v>
      </c>
      <c r="S477">
        <v>15.5</v>
      </c>
      <c r="T477">
        <v>32.950000000000003</v>
      </c>
      <c r="U477">
        <v>52.21</v>
      </c>
      <c r="V477">
        <v>15</v>
      </c>
      <c r="W477">
        <v>28.86</v>
      </c>
      <c r="X477">
        <v>50.91</v>
      </c>
    </row>
    <row r="478" spans="1:24" x14ac:dyDescent="0.35">
      <c r="A478" t="s">
        <v>509</v>
      </c>
      <c r="B478" t="s">
        <v>352</v>
      </c>
      <c r="C478" t="s">
        <v>32</v>
      </c>
      <c r="D478" t="s">
        <v>87</v>
      </c>
      <c r="E478">
        <v>24</v>
      </c>
      <c r="F478">
        <v>104.69</v>
      </c>
      <c r="G478">
        <v>73.7</v>
      </c>
      <c r="H478">
        <f t="shared" si="7"/>
        <v>1.4204884667571234</v>
      </c>
      <c r="I478">
        <v>23</v>
      </c>
      <c r="J478">
        <v>58.01</v>
      </c>
      <c r="K478">
        <v>71.22</v>
      </c>
      <c r="O478" t="s">
        <v>509</v>
      </c>
      <c r="P478" t="s">
        <v>352</v>
      </c>
      <c r="Q478" t="s">
        <v>32</v>
      </c>
      <c r="R478" t="s">
        <v>222</v>
      </c>
      <c r="S478">
        <v>24</v>
      </c>
      <c r="T478">
        <v>110.78</v>
      </c>
      <c r="U478">
        <v>73.7</v>
      </c>
      <c r="V478">
        <v>23</v>
      </c>
      <c r="W478">
        <v>62.1</v>
      </c>
      <c r="X478">
        <v>71.22</v>
      </c>
    </row>
    <row r="479" spans="1:24" x14ac:dyDescent="0.35">
      <c r="A479" t="s">
        <v>510</v>
      </c>
      <c r="B479" t="s">
        <v>352</v>
      </c>
      <c r="C479" t="s">
        <v>32</v>
      </c>
      <c r="D479" t="s">
        <v>87</v>
      </c>
      <c r="E479">
        <v>23.5</v>
      </c>
      <c r="F479">
        <v>165.81</v>
      </c>
      <c r="G479">
        <v>72.459999999999994</v>
      </c>
      <c r="H479">
        <f t="shared" si="7"/>
        <v>2.2882969914435551</v>
      </c>
      <c r="I479">
        <v>21.5</v>
      </c>
      <c r="J479">
        <v>54.19</v>
      </c>
      <c r="K479">
        <v>67.47</v>
      </c>
      <c r="O479" t="s">
        <v>510</v>
      </c>
      <c r="P479" t="s">
        <v>352</v>
      </c>
      <c r="Q479" t="s">
        <v>32</v>
      </c>
      <c r="R479" t="s">
        <v>222</v>
      </c>
      <c r="S479">
        <v>24</v>
      </c>
      <c r="T479">
        <v>163.69999999999999</v>
      </c>
      <c r="U479">
        <v>73.7</v>
      </c>
      <c r="V479">
        <v>23</v>
      </c>
      <c r="W479">
        <v>67.66</v>
      </c>
      <c r="X479">
        <v>71.22</v>
      </c>
    </row>
    <row r="480" spans="1:24" x14ac:dyDescent="0.35">
      <c r="A480" t="s">
        <v>511</v>
      </c>
      <c r="B480" t="s">
        <v>352</v>
      </c>
      <c r="C480" t="s">
        <v>32</v>
      </c>
      <c r="D480" t="s">
        <v>87</v>
      </c>
      <c r="E480">
        <v>24</v>
      </c>
      <c r="F480">
        <v>119.43</v>
      </c>
      <c r="G480">
        <v>73.7</v>
      </c>
      <c r="H480">
        <f t="shared" si="7"/>
        <v>1.6204884667571235</v>
      </c>
      <c r="I480">
        <v>22.5</v>
      </c>
      <c r="J480">
        <v>47.98</v>
      </c>
      <c r="K480">
        <v>69.97</v>
      </c>
      <c r="O480" t="s">
        <v>511</v>
      </c>
      <c r="P480" t="s">
        <v>352</v>
      </c>
      <c r="Q480" t="s">
        <v>32</v>
      </c>
      <c r="R480" t="s">
        <v>222</v>
      </c>
      <c r="S480">
        <v>24</v>
      </c>
      <c r="T480">
        <v>81.61</v>
      </c>
      <c r="U480">
        <v>73.7</v>
      </c>
      <c r="V480">
        <v>23</v>
      </c>
      <c r="W480">
        <v>58.06</v>
      </c>
      <c r="X480">
        <v>71.22</v>
      </c>
    </row>
    <row r="481" spans="1:24" x14ac:dyDescent="0.35">
      <c r="A481" t="s">
        <v>512</v>
      </c>
      <c r="B481" t="s">
        <v>352</v>
      </c>
      <c r="C481" t="s">
        <v>32</v>
      </c>
      <c r="D481" t="s">
        <v>87</v>
      </c>
      <c r="E481">
        <v>25</v>
      </c>
      <c r="F481">
        <v>87.87</v>
      </c>
      <c r="G481">
        <v>76.17</v>
      </c>
      <c r="H481">
        <f t="shared" si="7"/>
        <v>1.1536037810161481</v>
      </c>
      <c r="I481">
        <v>24</v>
      </c>
      <c r="J481">
        <v>64.73</v>
      </c>
      <c r="K481">
        <v>73.7</v>
      </c>
      <c r="O481" t="s">
        <v>512</v>
      </c>
      <c r="P481" t="s">
        <v>352</v>
      </c>
      <c r="Q481" t="s">
        <v>32</v>
      </c>
      <c r="R481" t="s">
        <v>222</v>
      </c>
      <c r="S481">
        <v>24</v>
      </c>
      <c r="T481">
        <v>87.56</v>
      </c>
      <c r="U481">
        <v>73.7</v>
      </c>
      <c r="V481">
        <v>23.5</v>
      </c>
      <c r="W481">
        <v>57.23</v>
      </c>
      <c r="X481">
        <v>72.459999999999994</v>
      </c>
    </row>
    <row r="482" spans="1:24" x14ac:dyDescent="0.35">
      <c r="A482" t="s">
        <v>513</v>
      </c>
      <c r="B482" t="s">
        <v>351</v>
      </c>
      <c r="C482" t="s">
        <v>13</v>
      </c>
      <c r="D482" t="s">
        <v>14</v>
      </c>
      <c r="E482">
        <v>23</v>
      </c>
      <c r="F482">
        <v>74.47</v>
      </c>
      <c r="G482">
        <v>71.22</v>
      </c>
      <c r="H482">
        <f t="shared" si="7"/>
        <v>1.045633249087335</v>
      </c>
      <c r="I482">
        <v>22.5</v>
      </c>
      <c r="J482">
        <v>49.35</v>
      </c>
      <c r="K482">
        <v>69.97</v>
      </c>
      <c r="O482" t="s">
        <v>513</v>
      </c>
      <c r="P482" t="s">
        <v>351</v>
      </c>
      <c r="Q482" t="s">
        <v>13</v>
      </c>
      <c r="R482" t="s">
        <v>221</v>
      </c>
      <c r="S482">
        <v>23.5</v>
      </c>
      <c r="T482">
        <v>76.010000000000005</v>
      </c>
      <c r="U482">
        <v>72.459999999999994</v>
      </c>
      <c r="V482">
        <v>23</v>
      </c>
      <c r="W482">
        <v>63.72</v>
      </c>
      <c r="X482">
        <v>71.22</v>
      </c>
    </row>
    <row r="483" spans="1:24" x14ac:dyDescent="0.35">
      <c r="A483" s="2" t="s">
        <v>514</v>
      </c>
      <c r="B483" t="s">
        <v>351</v>
      </c>
      <c r="C483" t="s">
        <v>13</v>
      </c>
      <c r="D483" t="s">
        <v>14</v>
      </c>
      <c r="E483">
        <v>29.5</v>
      </c>
      <c r="F483">
        <v>73.56</v>
      </c>
      <c r="G483">
        <v>87.18</v>
      </c>
      <c r="H483">
        <f t="shared" si="7"/>
        <v>0.84377150722642802</v>
      </c>
      <c r="I483">
        <v>29</v>
      </c>
      <c r="J483">
        <v>52.47</v>
      </c>
      <c r="K483">
        <v>85.96</v>
      </c>
      <c r="O483" t="s">
        <v>514</v>
      </c>
      <c r="P483" t="s">
        <v>351</v>
      </c>
      <c r="Q483" t="s">
        <v>13</v>
      </c>
      <c r="R483" t="s">
        <v>221</v>
      </c>
      <c r="S483">
        <v>24.5</v>
      </c>
      <c r="T483">
        <v>90.37</v>
      </c>
      <c r="U483">
        <v>74.930000000000007</v>
      </c>
      <c r="V483">
        <v>24</v>
      </c>
      <c r="W483">
        <v>70.45</v>
      </c>
      <c r="X483">
        <v>73.7</v>
      </c>
    </row>
    <row r="484" spans="1:24" x14ac:dyDescent="0.35">
      <c r="A484" t="s">
        <v>515</v>
      </c>
      <c r="B484" t="s">
        <v>351</v>
      </c>
      <c r="C484" t="s">
        <v>13</v>
      </c>
      <c r="D484" t="s">
        <v>14</v>
      </c>
      <c r="E484">
        <v>23.5</v>
      </c>
      <c r="F484">
        <v>156.62</v>
      </c>
      <c r="G484">
        <v>72.459999999999994</v>
      </c>
      <c r="H484">
        <f t="shared" si="7"/>
        <v>2.1614683963566108</v>
      </c>
      <c r="I484">
        <v>22</v>
      </c>
      <c r="J484">
        <v>66.31</v>
      </c>
      <c r="K484">
        <v>68.72</v>
      </c>
      <c r="O484" t="s">
        <v>515</v>
      </c>
      <c r="P484" t="s">
        <v>351</v>
      </c>
      <c r="Q484" t="s">
        <v>13</v>
      </c>
      <c r="R484" t="s">
        <v>221</v>
      </c>
      <c r="S484">
        <v>24</v>
      </c>
      <c r="T484">
        <v>103.91</v>
      </c>
      <c r="U484">
        <v>73.7</v>
      </c>
      <c r="V484">
        <v>23</v>
      </c>
      <c r="W484">
        <v>66.11</v>
      </c>
      <c r="X484">
        <v>71.22</v>
      </c>
    </row>
    <row r="485" spans="1:24" x14ac:dyDescent="0.35">
      <c r="A485" t="s">
        <v>516</v>
      </c>
      <c r="B485" t="s">
        <v>351</v>
      </c>
      <c r="C485" t="s">
        <v>13</v>
      </c>
      <c r="D485" t="s">
        <v>14</v>
      </c>
      <c r="E485">
        <v>23.5</v>
      </c>
      <c r="F485">
        <v>106.59</v>
      </c>
      <c r="G485">
        <v>72.459999999999994</v>
      </c>
      <c r="H485">
        <f t="shared" si="7"/>
        <v>1.4710184929616341</v>
      </c>
      <c r="I485">
        <v>22.5</v>
      </c>
      <c r="J485">
        <v>67.56</v>
      </c>
      <c r="K485">
        <v>69.97</v>
      </c>
      <c r="O485" t="s">
        <v>516</v>
      </c>
      <c r="P485" t="s">
        <v>351</v>
      </c>
      <c r="Q485" t="s">
        <v>13</v>
      </c>
      <c r="R485" t="s">
        <v>221</v>
      </c>
      <c r="S485">
        <v>24</v>
      </c>
      <c r="T485">
        <v>123.16</v>
      </c>
      <c r="U485">
        <v>73.7</v>
      </c>
      <c r="V485">
        <v>23.5</v>
      </c>
      <c r="W485">
        <v>67.75</v>
      </c>
      <c r="X485">
        <v>72.459999999999994</v>
      </c>
    </row>
    <row r="486" spans="1:24" x14ac:dyDescent="0.35">
      <c r="A486" t="s">
        <v>517</v>
      </c>
      <c r="B486" t="s">
        <v>351</v>
      </c>
      <c r="C486" t="s">
        <v>13</v>
      </c>
      <c r="D486" t="s">
        <v>14</v>
      </c>
      <c r="E486">
        <v>23.5</v>
      </c>
      <c r="F486">
        <v>105.67</v>
      </c>
      <c r="G486">
        <v>72.459999999999994</v>
      </c>
      <c r="H486">
        <f t="shared" si="7"/>
        <v>1.4583218327353025</v>
      </c>
      <c r="I486">
        <v>22.5</v>
      </c>
      <c r="J486">
        <v>61.89</v>
      </c>
      <c r="K486">
        <v>69.97</v>
      </c>
      <c r="O486" t="s">
        <v>517</v>
      </c>
      <c r="P486" t="s">
        <v>351</v>
      </c>
      <c r="Q486" t="s">
        <v>13</v>
      </c>
      <c r="R486" t="s">
        <v>221</v>
      </c>
      <c r="S486">
        <v>24</v>
      </c>
      <c r="T486">
        <v>101.11</v>
      </c>
      <c r="U486">
        <v>73.7</v>
      </c>
      <c r="V486">
        <v>23.5</v>
      </c>
      <c r="W486">
        <v>71.62</v>
      </c>
      <c r="X486">
        <v>72.459999999999994</v>
      </c>
    </row>
    <row r="487" spans="1:24" x14ac:dyDescent="0.35">
      <c r="A487" t="s">
        <v>518</v>
      </c>
      <c r="B487" t="s">
        <v>351</v>
      </c>
      <c r="C487" t="s">
        <v>13</v>
      </c>
      <c r="D487" t="s">
        <v>14</v>
      </c>
      <c r="E487">
        <v>29</v>
      </c>
      <c r="F487">
        <v>84.91</v>
      </c>
      <c r="G487">
        <v>85.96</v>
      </c>
      <c r="H487">
        <f t="shared" si="7"/>
        <v>0.98778501628664495</v>
      </c>
      <c r="I487">
        <v>28.5</v>
      </c>
      <c r="J487">
        <v>39.76</v>
      </c>
      <c r="K487">
        <v>84.74</v>
      </c>
      <c r="O487" t="s">
        <v>518</v>
      </c>
      <c r="P487" t="s">
        <v>351</v>
      </c>
      <c r="Q487" t="s">
        <v>13</v>
      </c>
      <c r="R487" t="s">
        <v>221</v>
      </c>
      <c r="S487">
        <v>24</v>
      </c>
      <c r="T487">
        <v>67.48</v>
      </c>
      <c r="U487">
        <v>73.7</v>
      </c>
      <c r="V487">
        <v>23.5</v>
      </c>
      <c r="W487">
        <v>65.849999999999994</v>
      </c>
      <c r="X487">
        <v>72.459999999999994</v>
      </c>
    </row>
    <row r="488" spans="1:24" x14ac:dyDescent="0.35">
      <c r="A488" t="s">
        <v>519</v>
      </c>
      <c r="B488" t="s">
        <v>351</v>
      </c>
      <c r="C488" t="s">
        <v>13</v>
      </c>
      <c r="D488" t="s">
        <v>14</v>
      </c>
      <c r="E488">
        <v>24</v>
      </c>
      <c r="F488">
        <v>159.25</v>
      </c>
      <c r="G488">
        <v>73.7</v>
      </c>
      <c r="H488">
        <f t="shared" si="7"/>
        <v>2.16078697421981</v>
      </c>
      <c r="I488">
        <v>22</v>
      </c>
      <c r="J488">
        <v>53.94</v>
      </c>
      <c r="K488">
        <v>68.72</v>
      </c>
      <c r="O488" t="s">
        <v>519</v>
      </c>
      <c r="P488" t="s">
        <v>351</v>
      </c>
      <c r="Q488" t="s">
        <v>13</v>
      </c>
      <c r="R488" t="s">
        <v>221</v>
      </c>
      <c r="S488">
        <v>24</v>
      </c>
      <c r="T488">
        <v>124.94</v>
      </c>
      <c r="U488">
        <v>73.7</v>
      </c>
      <c r="V488">
        <v>23</v>
      </c>
      <c r="W488">
        <v>65.290000000000006</v>
      </c>
      <c r="X488">
        <v>71.22</v>
      </c>
    </row>
    <row r="489" spans="1:24" x14ac:dyDescent="0.35">
      <c r="A489" s="2" t="s">
        <v>520</v>
      </c>
      <c r="B489" t="s">
        <v>351</v>
      </c>
      <c r="C489" t="s">
        <v>13</v>
      </c>
      <c r="D489" t="s">
        <v>14</v>
      </c>
      <c r="E489">
        <v>0</v>
      </c>
      <c r="F489">
        <v>0</v>
      </c>
      <c r="G489">
        <v>0</v>
      </c>
      <c r="H489" t="e">
        <f t="shared" si="7"/>
        <v>#DIV/0!</v>
      </c>
      <c r="I489">
        <v>0</v>
      </c>
      <c r="J489">
        <v>0</v>
      </c>
      <c r="K489">
        <v>0</v>
      </c>
      <c r="O489" t="s">
        <v>520</v>
      </c>
      <c r="P489" t="s">
        <v>351</v>
      </c>
      <c r="Q489" t="s">
        <v>13</v>
      </c>
      <c r="R489" t="s">
        <v>221</v>
      </c>
      <c r="S489">
        <v>34</v>
      </c>
      <c r="T489">
        <v>86.92</v>
      </c>
      <c r="U489">
        <v>98.04</v>
      </c>
      <c r="V489">
        <v>33.5</v>
      </c>
      <c r="W489">
        <v>64.47</v>
      </c>
      <c r="X489">
        <v>96.84</v>
      </c>
    </row>
    <row r="490" spans="1:24" x14ac:dyDescent="0.35">
      <c r="A490" s="2" t="s">
        <v>521</v>
      </c>
      <c r="B490" t="s">
        <v>351</v>
      </c>
      <c r="C490" t="s">
        <v>13</v>
      </c>
      <c r="D490" t="s">
        <v>14</v>
      </c>
      <c r="E490">
        <v>26</v>
      </c>
      <c r="F490">
        <v>64.709999999999994</v>
      </c>
      <c r="G490">
        <v>78.63</v>
      </c>
      <c r="H490">
        <f t="shared" si="7"/>
        <v>0.82296833269744374</v>
      </c>
      <c r="I490">
        <v>25.5</v>
      </c>
      <c r="J490">
        <v>40.729999999999997</v>
      </c>
      <c r="K490">
        <v>77.400000000000006</v>
      </c>
      <c r="O490" t="s">
        <v>521</v>
      </c>
      <c r="P490" t="s">
        <v>351</v>
      </c>
      <c r="Q490" t="s">
        <v>13</v>
      </c>
      <c r="R490" t="s">
        <v>221</v>
      </c>
      <c r="S490">
        <v>25</v>
      </c>
      <c r="T490">
        <v>79.040000000000006</v>
      </c>
      <c r="U490">
        <v>76.17</v>
      </c>
      <c r="V490">
        <v>24.5</v>
      </c>
      <c r="W490">
        <v>68.680000000000007</v>
      </c>
      <c r="X490">
        <v>74.930000000000007</v>
      </c>
    </row>
    <row r="491" spans="1:24" x14ac:dyDescent="0.35">
      <c r="A491" s="2" t="s">
        <v>522</v>
      </c>
      <c r="B491" t="s">
        <v>351</v>
      </c>
      <c r="C491" t="s">
        <v>13</v>
      </c>
      <c r="D491" t="s">
        <v>14</v>
      </c>
      <c r="E491">
        <v>18.5</v>
      </c>
      <c r="F491">
        <v>40.82</v>
      </c>
      <c r="G491">
        <v>59.91</v>
      </c>
      <c r="H491">
        <f t="shared" si="7"/>
        <v>0.68135536638290772</v>
      </c>
      <c r="I491">
        <v>18</v>
      </c>
      <c r="J491">
        <v>23.48</v>
      </c>
      <c r="K491">
        <v>58.64</v>
      </c>
      <c r="O491" t="s">
        <v>522</v>
      </c>
      <c r="P491" t="s">
        <v>351</v>
      </c>
      <c r="Q491" t="s">
        <v>13</v>
      </c>
      <c r="R491" t="s">
        <v>221</v>
      </c>
      <c r="S491">
        <v>24.5</v>
      </c>
      <c r="T491">
        <v>86.38</v>
      </c>
      <c r="U491">
        <v>74.930000000000007</v>
      </c>
      <c r="V491">
        <v>23.5</v>
      </c>
      <c r="W491">
        <v>61.72</v>
      </c>
      <c r="X491">
        <v>72.459999999999994</v>
      </c>
    </row>
    <row r="492" spans="1:24" x14ac:dyDescent="0.35">
      <c r="A492" s="2" t="s">
        <v>523</v>
      </c>
      <c r="B492" t="s">
        <v>351</v>
      </c>
      <c r="C492" t="s">
        <v>13</v>
      </c>
      <c r="D492" t="s">
        <v>14</v>
      </c>
      <c r="E492">
        <v>0</v>
      </c>
      <c r="F492">
        <v>0</v>
      </c>
      <c r="G492">
        <v>0</v>
      </c>
      <c r="H492" t="e">
        <f t="shared" si="7"/>
        <v>#DIV/0!</v>
      </c>
      <c r="I492">
        <v>0</v>
      </c>
      <c r="J492">
        <v>0</v>
      </c>
      <c r="K492">
        <v>0</v>
      </c>
      <c r="O492" t="s">
        <v>523</v>
      </c>
      <c r="P492" t="s">
        <v>351</v>
      </c>
      <c r="Q492" t="s">
        <v>13</v>
      </c>
      <c r="R492" t="s">
        <v>221</v>
      </c>
      <c r="S492">
        <v>24.5</v>
      </c>
      <c r="T492">
        <v>73.78</v>
      </c>
      <c r="U492">
        <v>74.930000000000007</v>
      </c>
      <c r="V492">
        <v>24</v>
      </c>
      <c r="W492">
        <v>48.66</v>
      </c>
      <c r="X492">
        <v>73.7</v>
      </c>
    </row>
    <row r="493" spans="1:24" x14ac:dyDescent="0.35">
      <c r="A493" s="2" t="s">
        <v>524</v>
      </c>
      <c r="B493" t="s">
        <v>351</v>
      </c>
      <c r="C493" t="s">
        <v>13</v>
      </c>
      <c r="D493" t="s">
        <v>14</v>
      </c>
      <c r="E493">
        <v>23.5</v>
      </c>
      <c r="F493">
        <v>91.8</v>
      </c>
      <c r="G493">
        <v>72.459999999999994</v>
      </c>
      <c r="H493">
        <f t="shared" si="7"/>
        <v>1.2669058791057135</v>
      </c>
      <c r="I493">
        <v>22.5</v>
      </c>
      <c r="J493">
        <v>53.79</v>
      </c>
      <c r="K493">
        <v>69.97</v>
      </c>
      <c r="O493" t="s">
        <v>524</v>
      </c>
      <c r="P493" t="s">
        <v>351</v>
      </c>
      <c r="Q493" t="s">
        <v>13</v>
      </c>
      <c r="R493" t="s">
        <v>221</v>
      </c>
      <c r="S493">
        <v>24</v>
      </c>
      <c r="T493">
        <v>134.07</v>
      </c>
      <c r="U493">
        <v>73.7</v>
      </c>
      <c r="V493">
        <v>23</v>
      </c>
      <c r="W493">
        <v>70.010000000000005</v>
      </c>
      <c r="X493">
        <v>71.22</v>
      </c>
    </row>
    <row r="494" spans="1:24" x14ac:dyDescent="0.35">
      <c r="A494" t="s">
        <v>525</v>
      </c>
      <c r="B494" t="s">
        <v>351</v>
      </c>
      <c r="C494" t="s">
        <v>13</v>
      </c>
      <c r="D494" t="s">
        <v>14</v>
      </c>
      <c r="E494">
        <v>24</v>
      </c>
      <c r="F494">
        <v>130.97999999999999</v>
      </c>
      <c r="G494">
        <v>73.7</v>
      </c>
      <c r="H494">
        <f t="shared" si="7"/>
        <v>1.777204884667571</v>
      </c>
      <c r="I494">
        <v>22</v>
      </c>
      <c r="J494">
        <v>55.86</v>
      </c>
      <c r="K494">
        <v>68.72</v>
      </c>
      <c r="O494" t="s">
        <v>525</v>
      </c>
      <c r="P494" t="s">
        <v>351</v>
      </c>
      <c r="Q494" t="s">
        <v>13</v>
      </c>
      <c r="R494" t="s">
        <v>221</v>
      </c>
      <c r="S494">
        <v>24</v>
      </c>
      <c r="T494">
        <v>142.05000000000001</v>
      </c>
      <c r="U494">
        <v>73.7</v>
      </c>
      <c r="V494">
        <v>22.5</v>
      </c>
      <c r="W494">
        <v>54.66</v>
      </c>
      <c r="X494">
        <v>69.97</v>
      </c>
    </row>
    <row r="495" spans="1:24" x14ac:dyDescent="0.35">
      <c r="A495" t="s">
        <v>526</v>
      </c>
      <c r="B495" t="s">
        <v>351</v>
      </c>
      <c r="C495" t="s">
        <v>13</v>
      </c>
      <c r="D495" t="s">
        <v>14</v>
      </c>
      <c r="E495">
        <v>24</v>
      </c>
      <c r="F495">
        <v>67.98</v>
      </c>
      <c r="G495">
        <v>73.7</v>
      </c>
      <c r="H495">
        <f t="shared" si="7"/>
        <v>0.92238805970149251</v>
      </c>
      <c r="I495">
        <v>23.5</v>
      </c>
      <c r="J495">
        <v>60.21</v>
      </c>
      <c r="K495">
        <v>72.459999999999994</v>
      </c>
      <c r="O495" t="s">
        <v>526</v>
      </c>
      <c r="P495" t="s">
        <v>351</v>
      </c>
      <c r="Q495" t="s">
        <v>13</v>
      </c>
      <c r="R495" t="s">
        <v>221</v>
      </c>
      <c r="S495">
        <v>24</v>
      </c>
      <c r="T495">
        <v>82.26</v>
      </c>
      <c r="U495">
        <v>73.7</v>
      </c>
      <c r="V495">
        <v>23.5</v>
      </c>
      <c r="W495">
        <v>56.5</v>
      </c>
      <c r="X495">
        <v>72.459999999999994</v>
      </c>
    </row>
    <row r="496" spans="1:24" x14ac:dyDescent="0.35">
      <c r="A496" s="2" t="s">
        <v>527</v>
      </c>
      <c r="B496" t="s">
        <v>351</v>
      </c>
      <c r="C496" t="s">
        <v>13</v>
      </c>
      <c r="D496" t="s">
        <v>14</v>
      </c>
      <c r="E496">
        <v>0</v>
      </c>
      <c r="F496">
        <v>0</v>
      </c>
      <c r="G496">
        <v>0</v>
      </c>
      <c r="H496" t="e">
        <f t="shared" si="7"/>
        <v>#DIV/0!</v>
      </c>
      <c r="I496">
        <v>0</v>
      </c>
      <c r="J496">
        <v>0</v>
      </c>
      <c r="K496">
        <v>0</v>
      </c>
      <c r="O496" t="s">
        <v>527</v>
      </c>
      <c r="P496" t="s">
        <v>351</v>
      </c>
      <c r="Q496" t="s">
        <v>13</v>
      </c>
      <c r="R496" t="s">
        <v>221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</row>
    <row r="497" spans="1:24" x14ac:dyDescent="0.35">
      <c r="A497" t="s">
        <v>528</v>
      </c>
      <c r="B497" t="s">
        <v>351</v>
      </c>
      <c r="C497" t="s">
        <v>13</v>
      </c>
      <c r="D497" t="s">
        <v>14</v>
      </c>
      <c r="E497">
        <v>24.5</v>
      </c>
      <c r="F497">
        <v>83.8</v>
      </c>
      <c r="G497">
        <v>74.930000000000007</v>
      </c>
      <c r="H497">
        <f t="shared" si="7"/>
        <v>1.1183771520085413</v>
      </c>
      <c r="I497">
        <v>24</v>
      </c>
      <c r="J497">
        <v>72.02</v>
      </c>
      <c r="K497">
        <v>73.7</v>
      </c>
      <c r="O497" t="s">
        <v>528</v>
      </c>
      <c r="P497" t="s">
        <v>351</v>
      </c>
      <c r="Q497" t="s">
        <v>13</v>
      </c>
      <c r="R497" t="s">
        <v>221</v>
      </c>
      <c r="S497">
        <v>24</v>
      </c>
      <c r="T497">
        <v>107.3</v>
      </c>
      <c r="U497">
        <v>73.7</v>
      </c>
      <c r="V497">
        <v>23.5</v>
      </c>
      <c r="W497">
        <v>58.86</v>
      </c>
      <c r="X497">
        <v>72.459999999999994</v>
      </c>
    </row>
    <row r="498" spans="1:24" x14ac:dyDescent="0.35">
      <c r="A498" t="s">
        <v>529</v>
      </c>
      <c r="B498" t="s">
        <v>352</v>
      </c>
      <c r="C498" t="s">
        <v>32</v>
      </c>
      <c r="D498" t="s">
        <v>14</v>
      </c>
      <c r="E498">
        <v>24.5</v>
      </c>
      <c r="F498">
        <v>85.25</v>
      </c>
      <c r="G498">
        <v>74.930000000000007</v>
      </c>
      <c r="H498">
        <f t="shared" si="7"/>
        <v>1.1377285466435338</v>
      </c>
      <c r="I498">
        <v>22.5</v>
      </c>
      <c r="J498">
        <v>66.069999999999993</v>
      </c>
      <c r="K498">
        <v>69.97</v>
      </c>
      <c r="O498" t="s">
        <v>529</v>
      </c>
      <c r="P498" t="s">
        <v>352</v>
      </c>
      <c r="Q498" t="s">
        <v>32</v>
      </c>
      <c r="R498" t="s">
        <v>221</v>
      </c>
      <c r="S498">
        <v>24</v>
      </c>
      <c r="T498">
        <v>89.59</v>
      </c>
      <c r="U498">
        <v>73.7</v>
      </c>
      <c r="V498">
        <v>23.5</v>
      </c>
      <c r="W498">
        <v>57.28</v>
      </c>
      <c r="X498">
        <v>72.459999999999994</v>
      </c>
    </row>
    <row r="499" spans="1:24" x14ac:dyDescent="0.35">
      <c r="A499" t="s">
        <v>530</v>
      </c>
      <c r="B499" t="s">
        <v>352</v>
      </c>
      <c r="C499" t="s">
        <v>32</v>
      </c>
      <c r="D499" t="s">
        <v>14</v>
      </c>
      <c r="E499">
        <v>23</v>
      </c>
      <c r="F499">
        <v>69.86</v>
      </c>
      <c r="G499">
        <v>71.22</v>
      </c>
      <c r="H499">
        <f t="shared" si="7"/>
        <v>0.98090424038191515</v>
      </c>
      <c r="I499">
        <v>22.5</v>
      </c>
      <c r="J499">
        <v>65.69</v>
      </c>
      <c r="K499">
        <v>69.97</v>
      </c>
      <c r="O499" t="s">
        <v>530</v>
      </c>
      <c r="P499" t="s">
        <v>352</v>
      </c>
      <c r="Q499" t="s">
        <v>32</v>
      </c>
      <c r="R499" t="s">
        <v>221</v>
      </c>
      <c r="S499">
        <v>26.5</v>
      </c>
      <c r="T499">
        <v>63.88</v>
      </c>
      <c r="U499">
        <v>79.86</v>
      </c>
      <c r="V499">
        <v>26</v>
      </c>
      <c r="W499">
        <v>59.93</v>
      </c>
      <c r="X499">
        <v>78.63</v>
      </c>
    </row>
    <row r="500" spans="1:24" x14ac:dyDescent="0.35">
      <c r="A500" t="s">
        <v>531</v>
      </c>
      <c r="B500" t="s">
        <v>352</v>
      </c>
      <c r="C500" t="s">
        <v>32</v>
      </c>
      <c r="D500" t="s">
        <v>14</v>
      </c>
      <c r="E500">
        <v>15.5</v>
      </c>
      <c r="F500">
        <v>40.9</v>
      </c>
      <c r="G500">
        <v>52.21</v>
      </c>
      <c r="H500">
        <f t="shared" si="7"/>
        <v>0.78337483240758476</v>
      </c>
      <c r="I500">
        <v>15</v>
      </c>
      <c r="J500">
        <v>20.059999999999999</v>
      </c>
      <c r="K500">
        <v>50.91</v>
      </c>
      <c r="O500" t="s">
        <v>531</v>
      </c>
      <c r="P500" t="s">
        <v>352</v>
      </c>
      <c r="Q500" t="s">
        <v>32</v>
      </c>
      <c r="R500" t="s">
        <v>221</v>
      </c>
      <c r="S500">
        <v>24</v>
      </c>
      <c r="T500">
        <v>128.08000000000001</v>
      </c>
      <c r="U500">
        <v>73.7</v>
      </c>
      <c r="V500">
        <v>21.5</v>
      </c>
      <c r="W500">
        <v>44.93</v>
      </c>
      <c r="X500">
        <v>67.47</v>
      </c>
    </row>
    <row r="501" spans="1:24" x14ac:dyDescent="0.35">
      <c r="A501" t="s">
        <v>532</v>
      </c>
      <c r="B501" t="s">
        <v>352</v>
      </c>
      <c r="C501" t="s">
        <v>32</v>
      </c>
      <c r="D501" t="s">
        <v>14</v>
      </c>
      <c r="E501">
        <v>24.5</v>
      </c>
      <c r="F501">
        <v>122.9</v>
      </c>
      <c r="G501">
        <v>74.930000000000007</v>
      </c>
      <c r="H501">
        <f t="shared" si="7"/>
        <v>1.6401975176831709</v>
      </c>
      <c r="I501">
        <v>22</v>
      </c>
      <c r="J501">
        <v>46.45</v>
      </c>
      <c r="K501">
        <v>68.72</v>
      </c>
      <c r="O501" t="s">
        <v>532</v>
      </c>
      <c r="P501" t="s">
        <v>352</v>
      </c>
      <c r="Q501" t="s">
        <v>32</v>
      </c>
      <c r="R501" t="s">
        <v>221</v>
      </c>
      <c r="S501">
        <v>24</v>
      </c>
      <c r="T501">
        <v>104.75</v>
      </c>
      <c r="U501">
        <v>73.7</v>
      </c>
      <c r="V501">
        <v>22.5</v>
      </c>
      <c r="W501">
        <v>57.98</v>
      </c>
      <c r="X501">
        <v>69.97</v>
      </c>
    </row>
    <row r="502" spans="1:24" x14ac:dyDescent="0.35">
      <c r="A502" s="2" t="s">
        <v>533</v>
      </c>
      <c r="B502" t="s">
        <v>352</v>
      </c>
      <c r="C502" t="s">
        <v>32</v>
      </c>
      <c r="D502" t="s">
        <v>14</v>
      </c>
      <c r="E502">
        <v>30.5</v>
      </c>
      <c r="F502">
        <v>65.599999999999994</v>
      </c>
      <c r="G502">
        <v>89.6</v>
      </c>
      <c r="H502">
        <f t="shared" si="7"/>
        <v>0.7321428571428571</v>
      </c>
      <c r="I502">
        <v>30</v>
      </c>
      <c r="J502">
        <v>58.83</v>
      </c>
      <c r="K502">
        <v>88.39</v>
      </c>
      <c r="O502" t="s">
        <v>533</v>
      </c>
      <c r="P502" t="s">
        <v>352</v>
      </c>
      <c r="Q502" t="s">
        <v>32</v>
      </c>
      <c r="R502" t="s">
        <v>221</v>
      </c>
      <c r="S502">
        <v>24</v>
      </c>
      <c r="T502">
        <v>139.74</v>
      </c>
      <c r="U502">
        <v>73.7</v>
      </c>
      <c r="V502">
        <v>22.5</v>
      </c>
      <c r="W502">
        <v>64</v>
      </c>
      <c r="X502">
        <v>69.97</v>
      </c>
    </row>
    <row r="503" spans="1:24" x14ac:dyDescent="0.35">
      <c r="A503" s="2" t="s">
        <v>534</v>
      </c>
      <c r="B503" t="s">
        <v>352</v>
      </c>
      <c r="C503" t="s">
        <v>32</v>
      </c>
      <c r="D503" t="s">
        <v>14</v>
      </c>
      <c r="E503">
        <v>21.5</v>
      </c>
      <c r="F503">
        <v>43.01</v>
      </c>
      <c r="G503">
        <v>67.47</v>
      </c>
      <c r="H503">
        <f t="shared" si="7"/>
        <v>0.63746850452052761</v>
      </c>
      <c r="I503">
        <v>21</v>
      </c>
      <c r="J503">
        <v>38.880000000000003</v>
      </c>
      <c r="K503">
        <v>66.22</v>
      </c>
      <c r="O503" t="s">
        <v>534</v>
      </c>
      <c r="P503" t="s">
        <v>352</v>
      </c>
      <c r="Q503" t="s">
        <v>32</v>
      </c>
      <c r="R503" t="s">
        <v>221</v>
      </c>
      <c r="S503">
        <v>24</v>
      </c>
      <c r="T503">
        <v>131.07</v>
      </c>
      <c r="U503">
        <v>73.7</v>
      </c>
      <c r="V503">
        <v>22.5</v>
      </c>
      <c r="W503">
        <v>63.22</v>
      </c>
      <c r="X503">
        <v>69.97</v>
      </c>
    </row>
    <row r="504" spans="1:24" x14ac:dyDescent="0.35">
      <c r="A504" t="s">
        <v>535</v>
      </c>
      <c r="B504" t="s">
        <v>352</v>
      </c>
      <c r="C504" t="s">
        <v>32</v>
      </c>
      <c r="D504" t="s">
        <v>14</v>
      </c>
      <c r="E504">
        <v>25.5</v>
      </c>
      <c r="F504">
        <v>100.56</v>
      </c>
      <c r="G504">
        <v>77.400000000000006</v>
      </c>
      <c r="H504">
        <f t="shared" si="7"/>
        <v>1.2992248062015503</v>
      </c>
      <c r="I504">
        <v>24</v>
      </c>
      <c r="J504">
        <v>45.93</v>
      </c>
      <c r="K504">
        <v>73.7</v>
      </c>
      <c r="O504" t="s">
        <v>535</v>
      </c>
      <c r="P504" t="s">
        <v>352</v>
      </c>
      <c r="Q504" t="s">
        <v>32</v>
      </c>
      <c r="R504" t="s">
        <v>221</v>
      </c>
      <c r="S504">
        <v>24</v>
      </c>
      <c r="T504">
        <v>100.83</v>
      </c>
      <c r="U504">
        <v>73.7</v>
      </c>
      <c r="V504">
        <v>22.5</v>
      </c>
      <c r="W504">
        <v>65.61</v>
      </c>
      <c r="X504">
        <v>69.97</v>
      </c>
    </row>
    <row r="505" spans="1:24" x14ac:dyDescent="0.35">
      <c r="A505" t="s">
        <v>536</v>
      </c>
      <c r="B505" t="s">
        <v>352</v>
      </c>
      <c r="C505" t="s">
        <v>32</v>
      </c>
      <c r="D505" t="s">
        <v>14</v>
      </c>
      <c r="E505">
        <v>23.5</v>
      </c>
      <c r="F505">
        <v>66.47</v>
      </c>
      <c r="G505">
        <v>72.459999999999994</v>
      </c>
      <c r="H505">
        <f t="shared" si="7"/>
        <v>0.91733370135247039</v>
      </c>
      <c r="I505">
        <v>23</v>
      </c>
      <c r="J505">
        <v>58.21</v>
      </c>
      <c r="K505">
        <v>71.22</v>
      </c>
      <c r="O505" t="s">
        <v>536</v>
      </c>
      <c r="P505" t="s">
        <v>352</v>
      </c>
      <c r="Q505" t="s">
        <v>32</v>
      </c>
      <c r="R505" t="s">
        <v>221</v>
      </c>
      <c r="S505">
        <v>24</v>
      </c>
      <c r="T505">
        <v>147.29</v>
      </c>
      <c r="U505">
        <v>73.7</v>
      </c>
      <c r="V505">
        <v>22</v>
      </c>
      <c r="W505">
        <v>60.43</v>
      </c>
      <c r="X505">
        <v>68.72</v>
      </c>
    </row>
    <row r="506" spans="1:24" x14ac:dyDescent="0.35">
      <c r="A506" t="s">
        <v>537</v>
      </c>
      <c r="B506" t="s">
        <v>352</v>
      </c>
      <c r="C506" t="s">
        <v>32</v>
      </c>
      <c r="D506" t="s">
        <v>14</v>
      </c>
      <c r="E506">
        <v>24</v>
      </c>
      <c r="F506">
        <v>158.41999999999999</v>
      </c>
      <c r="G506">
        <v>73.7</v>
      </c>
      <c r="H506">
        <f t="shared" si="7"/>
        <v>2.1495251017639077</v>
      </c>
      <c r="I506">
        <v>22</v>
      </c>
      <c r="J506">
        <v>51.5</v>
      </c>
      <c r="K506">
        <v>68.72</v>
      </c>
      <c r="O506" t="s">
        <v>537</v>
      </c>
      <c r="P506" t="s">
        <v>352</v>
      </c>
      <c r="Q506" t="s">
        <v>32</v>
      </c>
      <c r="R506" t="s">
        <v>221</v>
      </c>
      <c r="S506">
        <v>24</v>
      </c>
      <c r="T506">
        <v>184.56</v>
      </c>
      <c r="U506">
        <v>73.7</v>
      </c>
      <c r="V506">
        <v>22</v>
      </c>
      <c r="W506">
        <v>58.22</v>
      </c>
      <c r="X506">
        <v>68.72</v>
      </c>
    </row>
    <row r="507" spans="1:24" x14ac:dyDescent="0.35">
      <c r="A507" t="s">
        <v>538</v>
      </c>
      <c r="B507" t="s">
        <v>352</v>
      </c>
      <c r="C507" t="s">
        <v>32</v>
      </c>
      <c r="D507" t="s">
        <v>14</v>
      </c>
      <c r="E507">
        <v>31</v>
      </c>
      <c r="F507">
        <v>97</v>
      </c>
      <c r="G507">
        <v>90.81</v>
      </c>
      <c r="H507">
        <f t="shared" si="7"/>
        <v>1.0681642990860036</v>
      </c>
      <c r="I507">
        <v>30.5</v>
      </c>
      <c r="J507">
        <v>65.14</v>
      </c>
      <c r="K507">
        <v>89.6</v>
      </c>
      <c r="O507" t="s">
        <v>538</v>
      </c>
      <c r="P507" t="s">
        <v>352</v>
      </c>
      <c r="Q507" t="s">
        <v>32</v>
      </c>
      <c r="R507" t="s">
        <v>221</v>
      </c>
      <c r="S507">
        <v>23</v>
      </c>
      <c r="T507">
        <v>59.92</v>
      </c>
      <c r="U507">
        <v>71.22</v>
      </c>
      <c r="V507">
        <v>22.5</v>
      </c>
      <c r="W507">
        <v>33.61</v>
      </c>
      <c r="X507">
        <v>69.97</v>
      </c>
    </row>
    <row r="508" spans="1:24" x14ac:dyDescent="0.35">
      <c r="A508" t="s">
        <v>539</v>
      </c>
      <c r="B508" t="s">
        <v>352</v>
      </c>
      <c r="C508" t="s">
        <v>32</v>
      </c>
      <c r="D508" t="s">
        <v>14</v>
      </c>
      <c r="E508">
        <v>23.5</v>
      </c>
      <c r="F508">
        <v>95.82</v>
      </c>
      <c r="G508">
        <v>72.459999999999994</v>
      </c>
      <c r="H508">
        <f t="shared" si="7"/>
        <v>1.3223847640077284</v>
      </c>
      <c r="I508">
        <v>22</v>
      </c>
      <c r="J508">
        <v>52.41</v>
      </c>
      <c r="K508">
        <v>68.72</v>
      </c>
      <c r="O508" t="s">
        <v>539</v>
      </c>
      <c r="P508" t="s">
        <v>352</v>
      </c>
      <c r="Q508" t="s">
        <v>32</v>
      </c>
      <c r="R508" t="s">
        <v>221</v>
      </c>
      <c r="S508">
        <v>24</v>
      </c>
      <c r="T508">
        <v>77.63</v>
      </c>
      <c r="U508">
        <v>73.7</v>
      </c>
      <c r="V508">
        <v>23.5</v>
      </c>
      <c r="W508">
        <v>44.69</v>
      </c>
      <c r="X508">
        <v>72.459999999999994</v>
      </c>
    </row>
    <row r="509" spans="1:24" x14ac:dyDescent="0.35">
      <c r="A509" s="2" t="s">
        <v>540</v>
      </c>
      <c r="B509" t="s">
        <v>352</v>
      </c>
      <c r="C509" t="s">
        <v>32</v>
      </c>
      <c r="D509" t="s">
        <v>14</v>
      </c>
      <c r="E509">
        <v>24.5</v>
      </c>
      <c r="F509">
        <v>64.08</v>
      </c>
      <c r="G509">
        <v>74.930000000000007</v>
      </c>
      <c r="H509">
        <f t="shared" si="7"/>
        <v>0.855198184972641</v>
      </c>
      <c r="I509">
        <v>24</v>
      </c>
      <c r="J509">
        <v>60.76</v>
      </c>
      <c r="K509">
        <v>73.7</v>
      </c>
      <c r="O509" t="s">
        <v>540</v>
      </c>
      <c r="P509" t="s">
        <v>352</v>
      </c>
      <c r="Q509" t="s">
        <v>32</v>
      </c>
      <c r="R509" t="s">
        <v>221</v>
      </c>
      <c r="S509">
        <v>24</v>
      </c>
      <c r="T509">
        <v>173.13</v>
      </c>
      <c r="U509">
        <v>73.7</v>
      </c>
      <c r="V509">
        <v>22</v>
      </c>
      <c r="W509">
        <v>51.1</v>
      </c>
      <c r="X509">
        <v>68.72</v>
      </c>
    </row>
    <row r="510" spans="1:24" x14ac:dyDescent="0.35">
      <c r="A510" t="s">
        <v>541</v>
      </c>
      <c r="B510" t="s">
        <v>352</v>
      </c>
      <c r="C510" t="s">
        <v>32</v>
      </c>
      <c r="D510" t="s">
        <v>14</v>
      </c>
      <c r="E510">
        <v>23.5</v>
      </c>
      <c r="F510">
        <v>81.209999999999994</v>
      </c>
      <c r="G510">
        <v>72.459999999999994</v>
      </c>
      <c r="H510">
        <f t="shared" si="7"/>
        <v>1.1207562793265249</v>
      </c>
      <c r="I510">
        <v>25.5</v>
      </c>
      <c r="J510">
        <v>78.06</v>
      </c>
      <c r="K510">
        <v>77.400000000000006</v>
      </c>
      <c r="O510" t="s">
        <v>541</v>
      </c>
      <c r="P510" t="s">
        <v>352</v>
      </c>
      <c r="Q510" t="s">
        <v>32</v>
      </c>
      <c r="R510" t="s">
        <v>221</v>
      </c>
      <c r="S510">
        <v>24</v>
      </c>
      <c r="T510">
        <v>133.34</v>
      </c>
      <c r="U510">
        <v>73.7</v>
      </c>
      <c r="V510">
        <v>21.5</v>
      </c>
      <c r="W510">
        <v>55.41</v>
      </c>
      <c r="X510">
        <v>67.47</v>
      </c>
    </row>
    <row r="511" spans="1:24" x14ac:dyDescent="0.35">
      <c r="A511" t="s">
        <v>542</v>
      </c>
      <c r="B511" t="s">
        <v>352</v>
      </c>
      <c r="C511" t="s">
        <v>32</v>
      </c>
      <c r="D511" t="s">
        <v>14</v>
      </c>
      <c r="E511">
        <v>24</v>
      </c>
      <c r="F511">
        <v>81.39</v>
      </c>
      <c r="G511">
        <v>73.7</v>
      </c>
      <c r="H511">
        <f t="shared" si="7"/>
        <v>1.1043419267299863</v>
      </c>
      <c r="I511">
        <v>22.5</v>
      </c>
      <c r="J511">
        <v>68.8</v>
      </c>
      <c r="K511">
        <v>69.97</v>
      </c>
      <c r="O511" t="s">
        <v>542</v>
      </c>
      <c r="P511" t="s">
        <v>352</v>
      </c>
      <c r="Q511" t="s">
        <v>32</v>
      </c>
      <c r="R511" t="s">
        <v>221</v>
      </c>
      <c r="S511">
        <v>25</v>
      </c>
      <c r="T511">
        <v>132.34</v>
      </c>
      <c r="U511">
        <v>76.17</v>
      </c>
      <c r="V511">
        <v>23</v>
      </c>
      <c r="W511">
        <v>69.13</v>
      </c>
      <c r="X511">
        <v>71.22</v>
      </c>
    </row>
    <row r="512" spans="1:24" x14ac:dyDescent="0.35">
      <c r="A512" t="s">
        <v>543</v>
      </c>
      <c r="B512" t="s">
        <v>352</v>
      </c>
      <c r="C512" t="s">
        <v>32</v>
      </c>
      <c r="D512" t="s">
        <v>14</v>
      </c>
      <c r="E512">
        <v>24.5</v>
      </c>
      <c r="F512">
        <v>102.64</v>
      </c>
      <c r="G512">
        <v>74.930000000000007</v>
      </c>
      <c r="H512">
        <f t="shared" si="7"/>
        <v>1.3698118243694113</v>
      </c>
      <c r="I512">
        <v>22.5</v>
      </c>
      <c r="J512">
        <v>67.959999999999994</v>
      </c>
      <c r="K512">
        <v>69.97</v>
      </c>
      <c r="O512" t="s">
        <v>543</v>
      </c>
      <c r="P512" t="s">
        <v>352</v>
      </c>
      <c r="Q512" t="s">
        <v>32</v>
      </c>
      <c r="R512" t="s">
        <v>221</v>
      </c>
      <c r="S512">
        <v>24</v>
      </c>
      <c r="T512">
        <v>143.38</v>
      </c>
      <c r="U512">
        <v>73.7</v>
      </c>
      <c r="V512">
        <v>22.5</v>
      </c>
      <c r="W512">
        <v>56.6</v>
      </c>
      <c r="X512">
        <v>69.97</v>
      </c>
    </row>
    <row r="513" spans="1:24" x14ac:dyDescent="0.35">
      <c r="A513" t="s">
        <v>544</v>
      </c>
      <c r="B513" t="s">
        <v>352</v>
      </c>
      <c r="C513" t="s">
        <v>32</v>
      </c>
      <c r="D513" t="s">
        <v>14</v>
      </c>
      <c r="E513">
        <v>22</v>
      </c>
      <c r="F513">
        <v>66.33</v>
      </c>
      <c r="G513">
        <v>68.72</v>
      </c>
      <c r="H513">
        <f t="shared" si="7"/>
        <v>0.96522118742724095</v>
      </c>
      <c r="I513">
        <v>21.5</v>
      </c>
      <c r="J513">
        <v>58.94</v>
      </c>
      <c r="K513">
        <v>67.47</v>
      </c>
      <c r="O513" t="s">
        <v>544</v>
      </c>
      <c r="P513" t="s">
        <v>352</v>
      </c>
      <c r="Q513" t="s">
        <v>32</v>
      </c>
      <c r="R513" t="s">
        <v>221</v>
      </c>
      <c r="S513">
        <v>24</v>
      </c>
      <c r="T513">
        <v>96.97</v>
      </c>
      <c r="U513">
        <v>73.7</v>
      </c>
      <c r="V513">
        <v>26</v>
      </c>
      <c r="W513">
        <v>80.56</v>
      </c>
      <c r="X513">
        <v>78.63</v>
      </c>
    </row>
    <row r="514" spans="1:24" x14ac:dyDescent="0.35">
      <c r="A514" s="2" t="s">
        <v>545</v>
      </c>
      <c r="B514" t="s">
        <v>120</v>
      </c>
      <c r="C514" t="s">
        <v>13</v>
      </c>
      <c r="D514" t="s">
        <v>87</v>
      </c>
      <c r="E514">
        <v>15</v>
      </c>
      <c r="F514">
        <v>30.37</v>
      </c>
      <c r="G514">
        <v>50.91</v>
      </c>
      <c r="H514">
        <f t="shared" ref="H514:H577" si="8">F514/G514</f>
        <v>0.59654291887644872</v>
      </c>
      <c r="I514">
        <v>15</v>
      </c>
      <c r="J514">
        <v>30.37</v>
      </c>
      <c r="K514">
        <v>50.91</v>
      </c>
      <c r="O514" t="s">
        <v>545</v>
      </c>
      <c r="P514" t="s">
        <v>120</v>
      </c>
      <c r="Q514" t="s">
        <v>13</v>
      </c>
      <c r="R514" t="s">
        <v>222</v>
      </c>
      <c r="S514">
        <v>24</v>
      </c>
      <c r="T514">
        <v>155.6</v>
      </c>
      <c r="U514">
        <v>73.7</v>
      </c>
      <c r="V514">
        <v>22.5</v>
      </c>
      <c r="W514">
        <v>53.66</v>
      </c>
      <c r="X514">
        <v>69.97</v>
      </c>
    </row>
    <row r="515" spans="1:24" x14ac:dyDescent="0.35">
      <c r="A515" t="s">
        <v>546</v>
      </c>
      <c r="B515" t="s">
        <v>120</v>
      </c>
      <c r="C515" t="s">
        <v>13</v>
      </c>
      <c r="D515" t="s">
        <v>87</v>
      </c>
      <c r="E515">
        <v>19</v>
      </c>
      <c r="F515">
        <v>48.86</v>
      </c>
      <c r="G515">
        <v>61.18</v>
      </c>
      <c r="H515">
        <f t="shared" si="8"/>
        <v>0.7986270022883295</v>
      </c>
      <c r="I515">
        <v>18.5</v>
      </c>
      <c r="J515">
        <v>27.5</v>
      </c>
      <c r="K515">
        <v>59.91</v>
      </c>
      <c r="O515" t="s">
        <v>546</v>
      </c>
      <c r="P515" t="s">
        <v>120</v>
      </c>
      <c r="Q515" t="s">
        <v>13</v>
      </c>
      <c r="R515" t="s">
        <v>222</v>
      </c>
      <c r="S515">
        <v>24</v>
      </c>
      <c r="T515">
        <v>185.32</v>
      </c>
      <c r="U515">
        <v>73.7</v>
      </c>
      <c r="V515">
        <v>22.5</v>
      </c>
      <c r="W515">
        <v>64.78</v>
      </c>
      <c r="X515">
        <v>69.97</v>
      </c>
    </row>
    <row r="516" spans="1:24" x14ac:dyDescent="0.35">
      <c r="A516" t="s">
        <v>547</v>
      </c>
      <c r="B516" t="s">
        <v>120</v>
      </c>
      <c r="C516" t="s">
        <v>13</v>
      </c>
      <c r="D516" t="s">
        <v>87</v>
      </c>
      <c r="E516">
        <v>28</v>
      </c>
      <c r="F516">
        <v>72.92</v>
      </c>
      <c r="G516">
        <v>83.53</v>
      </c>
      <c r="H516">
        <f t="shared" si="8"/>
        <v>0.87297976774811448</v>
      </c>
      <c r="I516">
        <v>27.5</v>
      </c>
      <c r="J516">
        <v>39.200000000000003</v>
      </c>
      <c r="K516">
        <v>82.3</v>
      </c>
      <c r="O516" t="s">
        <v>547</v>
      </c>
      <c r="P516" t="s">
        <v>120</v>
      </c>
      <c r="Q516" t="s">
        <v>13</v>
      </c>
      <c r="R516" t="s">
        <v>222</v>
      </c>
      <c r="S516">
        <v>24</v>
      </c>
      <c r="T516">
        <v>143.85</v>
      </c>
      <c r="U516">
        <v>73.7</v>
      </c>
      <c r="V516">
        <v>22.5</v>
      </c>
      <c r="W516">
        <v>54.35</v>
      </c>
      <c r="X516">
        <v>69.97</v>
      </c>
    </row>
    <row r="517" spans="1:24" x14ac:dyDescent="0.35">
      <c r="A517" t="s">
        <v>548</v>
      </c>
      <c r="B517" t="s">
        <v>120</v>
      </c>
      <c r="C517" t="s">
        <v>13</v>
      </c>
      <c r="D517" t="s">
        <v>87</v>
      </c>
      <c r="E517">
        <v>33.5</v>
      </c>
      <c r="F517">
        <v>87.29</v>
      </c>
      <c r="G517">
        <v>96.84</v>
      </c>
      <c r="H517">
        <f t="shared" si="8"/>
        <v>0.90138372573316816</v>
      </c>
      <c r="I517">
        <v>33</v>
      </c>
      <c r="J517">
        <v>63.85</v>
      </c>
      <c r="K517">
        <v>95.64</v>
      </c>
      <c r="O517" t="s">
        <v>548</v>
      </c>
      <c r="P517" t="s">
        <v>120</v>
      </c>
      <c r="Q517" t="s">
        <v>13</v>
      </c>
      <c r="R517" t="s">
        <v>222</v>
      </c>
      <c r="S517">
        <v>24</v>
      </c>
      <c r="T517">
        <v>147.32</v>
      </c>
      <c r="U517">
        <v>73.7</v>
      </c>
      <c r="V517">
        <v>22.5</v>
      </c>
      <c r="W517">
        <v>61.11</v>
      </c>
      <c r="X517">
        <v>69.97</v>
      </c>
    </row>
    <row r="518" spans="1:24" x14ac:dyDescent="0.35">
      <c r="A518" t="s">
        <v>549</v>
      </c>
      <c r="B518" t="s">
        <v>120</v>
      </c>
      <c r="C518" t="s">
        <v>13</v>
      </c>
      <c r="D518" t="s">
        <v>87</v>
      </c>
      <c r="E518">
        <v>22</v>
      </c>
      <c r="F518">
        <v>60.16</v>
      </c>
      <c r="G518">
        <v>68.72</v>
      </c>
      <c r="H518">
        <f t="shared" si="8"/>
        <v>0.87543655413271237</v>
      </c>
      <c r="I518">
        <v>21.5</v>
      </c>
      <c r="J518">
        <v>37.130000000000003</v>
      </c>
      <c r="K518">
        <v>67.47</v>
      </c>
      <c r="O518" t="s">
        <v>549</v>
      </c>
      <c r="P518" t="s">
        <v>120</v>
      </c>
      <c r="Q518" t="s">
        <v>13</v>
      </c>
      <c r="R518" t="s">
        <v>222</v>
      </c>
      <c r="S518">
        <v>24</v>
      </c>
      <c r="T518">
        <v>155.74</v>
      </c>
      <c r="U518">
        <v>73.7</v>
      </c>
      <c r="V518">
        <v>22</v>
      </c>
      <c r="W518">
        <v>57.79</v>
      </c>
      <c r="X518">
        <v>68.72</v>
      </c>
    </row>
    <row r="519" spans="1:24" x14ac:dyDescent="0.35">
      <c r="A519" t="s">
        <v>550</v>
      </c>
      <c r="B519" t="s">
        <v>120</v>
      </c>
      <c r="C519" t="s">
        <v>13</v>
      </c>
      <c r="D519" t="s">
        <v>87</v>
      </c>
      <c r="E519">
        <v>21.5</v>
      </c>
      <c r="F519">
        <v>57.82</v>
      </c>
      <c r="G519">
        <v>67.47</v>
      </c>
      <c r="H519">
        <f t="shared" si="8"/>
        <v>0.85697346969023269</v>
      </c>
      <c r="I519">
        <v>21</v>
      </c>
      <c r="J519">
        <v>25.62</v>
      </c>
      <c r="K519">
        <v>66.22</v>
      </c>
      <c r="O519" t="s">
        <v>550</v>
      </c>
      <c r="P519" t="s">
        <v>120</v>
      </c>
      <c r="Q519" t="s">
        <v>13</v>
      </c>
      <c r="R519" t="s">
        <v>222</v>
      </c>
      <c r="S519">
        <v>24</v>
      </c>
      <c r="T519">
        <v>121.97</v>
      </c>
      <c r="U519">
        <v>73.7</v>
      </c>
      <c r="V519">
        <v>22.5</v>
      </c>
      <c r="W519">
        <v>66.66</v>
      </c>
      <c r="X519">
        <v>69.97</v>
      </c>
    </row>
    <row r="520" spans="1:24" x14ac:dyDescent="0.35">
      <c r="A520" t="s">
        <v>551</v>
      </c>
      <c r="B520" t="s">
        <v>120</v>
      </c>
      <c r="C520" t="s">
        <v>13</v>
      </c>
      <c r="D520" t="s">
        <v>87</v>
      </c>
      <c r="E520">
        <v>21.5</v>
      </c>
      <c r="F520">
        <v>57.46</v>
      </c>
      <c r="G520">
        <v>67.47</v>
      </c>
      <c r="H520">
        <f t="shared" si="8"/>
        <v>0.8516377649325626</v>
      </c>
      <c r="I520">
        <v>21</v>
      </c>
      <c r="J520">
        <v>22.14</v>
      </c>
      <c r="K520">
        <v>66.22</v>
      </c>
      <c r="O520" t="s">
        <v>551</v>
      </c>
      <c r="P520" t="s">
        <v>120</v>
      </c>
      <c r="Q520" t="s">
        <v>13</v>
      </c>
      <c r="R520" t="s">
        <v>222</v>
      </c>
      <c r="S520">
        <v>24</v>
      </c>
      <c r="T520">
        <v>148.55000000000001</v>
      </c>
      <c r="U520">
        <v>73.7</v>
      </c>
      <c r="V520">
        <v>23</v>
      </c>
      <c r="W520">
        <v>65.650000000000006</v>
      </c>
      <c r="X520">
        <v>71.22</v>
      </c>
    </row>
    <row r="521" spans="1:24" x14ac:dyDescent="0.35">
      <c r="A521" t="s">
        <v>552</v>
      </c>
      <c r="B521" t="s">
        <v>120</v>
      </c>
      <c r="C521" t="s">
        <v>13</v>
      </c>
      <c r="D521" t="s">
        <v>87</v>
      </c>
      <c r="E521">
        <v>21.5</v>
      </c>
      <c r="F521">
        <v>72.489999999999995</v>
      </c>
      <c r="G521">
        <v>67.47</v>
      </c>
      <c r="H521">
        <f t="shared" si="8"/>
        <v>1.0744034385652883</v>
      </c>
      <c r="I521">
        <v>21</v>
      </c>
      <c r="J521">
        <v>65.45</v>
      </c>
      <c r="K521">
        <v>66.22</v>
      </c>
      <c r="O521" t="s">
        <v>552</v>
      </c>
      <c r="P521" t="s">
        <v>120</v>
      </c>
      <c r="Q521" t="s">
        <v>13</v>
      </c>
      <c r="R521" t="s">
        <v>222</v>
      </c>
      <c r="S521">
        <v>24</v>
      </c>
      <c r="T521">
        <v>138.16</v>
      </c>
      <c r="U521">
        <v>73.7</v>
      </c>
      <c r="V521">
        <v>22.5</v>
      </c>
      <c r="W521">
        <v>57.43</v>
      </c>
      <c r="X521">
        <v>69.97</v>
      </c>
    </row>
    <row r="522" spans="1:24" x14ac:dyDescent="0.35">
      <c r="A522" t="s">
        <v>553</v>
      </c>
      <c r="B522" t="s">
        <v>120</v>
      </c>
      <c r="C522" t="s">
        <v>13</v>
      </c>
      <c r="D522" t="s">
        <v>87</v>
      </c>
      <c r="E522">
        <v>22.5</v>
      </c>
      <c r="F522">
        <v>79.209999999999994</v>
      </c>
      <c r="G522">
        <v>69.97</v>
      </c>
      <c r="H522">
        <f t="shared" si="8"/>
        <v>1.1320565956838644</v>
      </c>
      <c r="I522">
        <v>22</v>
      </c>
      <c r="J522">
        <v>54.47</v>
      </c>
      <c r="K522">
        <v>68.72</v>
      </c>
      <c r="O522" t="s">
        <v>553</v>
      </c>
      <c r="P522" t="s">
        <v>120</v>
      </c>
      <c r="Q522" t="s">
        <v>13</v>
      </c>
      <c r="R522" t="s">
        <v>222</v>
      </c>
      <c r="S522">
        <v>24</v>
      </c>
      <c r="T522">
        <v>74.75</v>
      </c>
      <c r="U522">
        <v>73.7</v>
      </c>
      <c r="V522">
        <v>23.5</v>
      </c>
      <c r="W522">
        <v>65.94</v>
      </c>
      <c r="X522">
        <v>72.459999999999994</v>
      </c>
    </row>
    <row r="523" spans="1:24" x14ac:dyDescent="0.35">
      <c r="A523" s="2" t="s">
        <v>554</v>
      </c>
      <c r="B523" t="s">
        <v>120</v>
      </c>
      <c r="C523" t="s">
        <v>13</v>
      </c>
      <c r="D523" t="s">
        <v>87</v>
      </c>
      <c r="E523">
        <v>17</v>
      </c>
      <c r="F523">
        <v>22.96</v>
      </c>
      <c r="G523">
        <v>56.08</v>
      </c>
      <c r="H523">
        <f t="shared" si="8"/>
        <v>0.40941512125534951</v>
      </c>
      <c r="I523">
        <v>16.5</v>
      </c>
      <c r="J523">
        <v>15.57</v>
      </c>
      <c r="K523">
        <v>54.79</v>
      </c>
      <c r="O523" t="s">
        <v>554</v>
      </c>
      <c r="P523" t="s">
        <v>120</v>
      </c>
      <c r="Q523" t="s">
        <v>13</v>
      </c>
      <c r="R523" t="s">
        <v>222</v>
      </c>
      <c r="S523">
        <v>24</v>
      </c>
      <c r="T523">
        <v>85.66</v>
      </c>
      <c r="U523">
        <v>73.7</v>
      </c>
      <c r="V523">
        <v>23.5</v>
      </c>
      <c r="W523">
        <v>58.81</v>
      </c>
      <c r="X523">
        <v>72.459999999999994</v>
      </c>
    </row>
    <row r="524" spans="1:24" x14ac:dyDescent="0.35">
      <c r="A524" s="2" t="s">
        <v>555</v>
      </c>
      <c r="B524" t="s">
        <v>120</v>
      </c>
      <c r="C524" t="s">
        <v>13</v>
      </c>
      <c r="D524" t="s">
        <v>87</v>
      </c>
      <c r="E524">
        <v>15</v>
      </c>
      <c r="F524">
        <v>27.43</v>
      </c>
      <c r="G524">
        <v>50.91</v>
      </c>
      <c r="H524">
        <f t="shared" si="8"/>
        <v>0.53879395010803377</v>
      </c>
      <c r="I524">
        <v>15</v>
      </c>
      <c r="J524">
        <v>27.43</v>
      </c>
      <c r="K524">
        <v>50.91</v>
      </c>
      <c r="O524" t="s">
        <v>555</v>
      </c>
      <c r="P524" t="s">
        <v>120</v>
      </c>
      <c r="Q524" t="s">
        <v>13</v>
      </c>
      <c r="R524" t="s">
        <v>222</v>
      </c>
      <c r="S524">
        <v>24.5</v>
      </c>
      <c r="T524">
        <v>119.16</v>
      </c>
      <c r="U524">
        <v>74.930000000000007</v>
      </c>
      <c r="V524">
        <v>23</v>
      </c>
      <c r="W524">
        <v>71.14</v>
      </c>
      <c r="X524">
        <v>71.22</v>
      </c>
    </row>
    <row r="525" spans="1:24" x14ac:dyDescent="0.35">
      <c r="A525" s="2" t="s">
        <v>556</v>
      </c>
      <c r="B525" t="s">
        <v>120</v>
      </c>
      <c r="C525" t="s">
        <v>13</v>
      </c>
      <c r="D525" t="s">
        <v>87</v>
      </c>
      <c r="E525">
        <v>16.5</v>
      </c>
      <c r="F525">
        <v>34</v>
      </c>
      <c r="G525">
        <v>54.79</v>
      </c>
      <c r="H525">
        <f t="shared" si="8"/>
        <v>0.62055119547362658</v>
      </c>
      <c r="I525">
        <v>16</v>
      </c>
      <c r="J525">
        <v>26.6</v>
      </c>
      <c r="K525">
        <v>53.5</v>
      </c>
      <c r="O525" t="s">
        <v>556</v>
      </c>
      <c r="P525" t="s">
        <v>120</v>
      </c>
      <c r="Q525" t="s">
        <v>13</v>
      </c>
      <c r="R525" t="s">
        <v>222</v>
      </c>
      <c r="S525">
        <v>24</v>
      </c>
      <c r="T525">
        <v>142.08000000000001</v>
      </c>
      <c r="U525">
        <v>73.7</v>
      </c>
      <c r="V525">
        <v>22.5</v>
      </c>
      <c r="W525">
        <v>57.38</v>
      </c>
      <c r="X525">
        <v>69.97</v>
      </c>
    </row>
    <row r="526" spans="1:24" x14ac:dyDescent="0.35">
      <c r="A526" t="s">
        <v>557</v>
      </c>
      <c r="B526" t="s">
        <v>120</v>
      </c>
      <c r="C526" t="s">
        <v>13</v>
      </c>
      <c r="D526" t="s">
        <v>87</v>
      </c>
      <c r="E526">
        <v>22</v>
      </c>
      <c r="F526">
        <v>92.48</v>
      </c>
      <c r="G526">
        <v>68.72</v>
      </c>
      <c r="H526">
        <f t="shared" si="8"/>
        <v>1.3457508731082655</v>
      </c>
      <c r="I526">
        <v>21.5</v>
      </c>
      <c r="J526">
        <v>60.76</v>
      </c>
      <c r="K526">
        <v>67.47</v>
      </c>
      <c r="O526" t="s">
        <v>557</v>
      </c>
      <c r="P526" t="s">
        <v>120</v>
      </c>
      <c r="Q526" t="s">
        <v>13</v>
      </c>
      <c r="R526" t="s">
        <v>222</v>
      </c>
      <c r="S526">
        <v>24</v>
      </c>
      <c r="T526">
        <v>173.86</v>
      </c>
      <c r="U526">
        <v>73.7</v>
      </c>
      <c r="V526">
        <v>22.5</v>
      </c>
      <c r="W526">
        <v>46.14</v>
      </c>
      <c r="X526">
        <v>69.97</v>
      </c>
    </row>
    <row r="527" spans="1:24" x14ac:dyDescent="0.35">
      <c r="A527" s="2" t="s">
        <v>558</v>
      </c>
      <c r="B527" t="s">
        <v>120</v>
      </c>
      <c r="C527" t="s">
        <v>13</v>
      </c>
      <c r="D527" t="s">
        <v>87</v>
      </c>
      <c r="E527">
        <v>26.5</v>
      </c>
      <c r="F527">
        <v>55.71</v>
      </c>
      <c r="G527">
        <v>79.86</v>
      </c>
      <c r="H527">
        <f t="shared" si="8"/>
        <v>0.69759579263711502</v>
      </c>
      <c r="I527">
        <v>26</v>
      </c>
      <c r="J527">
        <v>44.9</v>
      </c>
      <c r="K527">
        <v>78.63</v>
      </c>
      <c r="O527" t="s">
        <v>558</v>
      </c>
      <c r="P527" t="s">
        <v>120</v>
      </c>
      <c r="Q527" t="s">
        <v>13</v>
      </c>
      <c r="R527" t="s">
        <v>222</v>
      </c>
      <c r="S527">
        <v>24</v>
      </c>
      <c r="T527">
        <v>97.43</v>
      </c>
      <c r="U527">
        <v>73.7</v>
      </c>
      <c r="V527">
        <v>23.5</v>
      </c>
      <c r="W527">
        <v>69.73</v>
      </c>
      <c r="X527">
        <v>72.459999999999994</v>
      </c>
    </row>
    <row r="528" spans="1:24" x14ac:dyDescent="0.35">
      <c r="A528" t="s">
        <v>559</v>
      </c>
      <c r="B528" t="s">
        <v>120</v>
      </c>
      <c r="C528" t="s">
        <v>13</v>
      </c>
      <c r="D528" t="s">
        <v>87</v>
      </c>
      <c r="E528">
        <v>23</v>
      </c>
      <c r="F528">
        <v>64.28</v>
      </c>
      <c r="G528">
        <v>71.22</v>
      </c>
      <c r="H528">
        <f t="shared" si="8"/>
        <v>0.9025554619488908</v>
      </c>
      <c r="I528">
        <v>22.5</v>
      </c>
      <c r="J528">
        <v>46.79</v>
      </c>
      <c r="K528">
        <v>69.97</v>
      </c>
      <c r="O528" t="s">
        <v>559</v>
      </c>
      <c r="P528" t="s">
        <v>120</v>
      </c>
      <c r="Q528" t="s">
        <v>13</v>
      </c>
      <c r="R528" t="s">
        <v>222</v>
      </c>
      <c r="S528">
        <v>24</v>
      </c>
      <c r="T528">
        <v>101.73</v>
      </c>
      <c r="U528">
        <v>73.7</v>
      </c>
      <c r="V528">
        <v>23</v>
      </c>
      <c r="W528">
        <v>45.58</v>
      </c>
      <c r="X528">
        <v>71.22</v>
      </c>
    </row>
    <row r="529" spans="1:24" x14ac:dyDescent="0.35">
      <c r="A529" t="s">
        <v>560</v>
      </c>
      <c r="B529" t="s">
        <v>120</v>
      </c>
      <c r="C529" t="s">
        <v>13</v>
      </c>
      <c r="D529" t="s">
        <v>87</v>
      </c>
      <c r="E529">
        <v>23</v>
      </c>
      <c r="F529">
        <v>72.5</v>
      </c>
      <c r="G529">
        <v>71.22</v>
      </c>
      <c r="H529">
        <f t="shared" si="8"/>
        <v>1.0179724796405505</v>
      </c>
      <c r="I529">
        <v>22.5</v>
      </c>
      <c r="J529">
        <v>50.59</v>
      </c>
      <c r="K529">
        <v>69.97</v>
      </c>
      <c r="O529" t="s">
        <v>560</v>
      </c>
      <c r="P529" t="s">
        <v>120</v>
      </c>
      <c r="Q529" t="s">
        <v>13</v>
      </c>
      <c r="R529" t="s">
        <v>222</v>
      </c>
      <c r="S529">
        <v>24</v>
      </c>
      <c r="T529">
        <v>101.51</v>
      </c>
      <c r="U529">
        <v>73.7</v>
      </c>
      <c r="V529">
        <v>23</v>
      </c>
      <c r="W529">
        <v>68.099999999999994</v>
      </c>
      <c r="X529">
        <v>71.22</v>
      </c>
    </row>
    <row r="530" spans="1:24" x14ac:dyDescent="0.35">
      <c r="A530" s="2" t="s">
        <v>561</v>
      </c>
      <c r="B530" t="s">
        <v>139</v>
      </c>
      <c r="C530" t="s">
        <v>32</v>
      </c>
      <c r="D530" t="s">
        <v>87</v>
      </c>
      <c r="E530">
        <v>15</v>
      </c>
      <c r="F530">
        <v>23.28</v>
      </c>
      <c r="G530">
        <v>50.91</v>
      </c>
      <c r="H530">
        <f t="shared" si="8"/>
        <v>0.45727754861520337</v>
      </c>
      <c r="I530">
        <v>15</v>
      </c>
      <c r="J530">
        <v>23.28</v>
      </c>
      <c r="K530">
        <v>50.91</v>
      </c>
      <c r="O530" t="s">
        <v>561</v>
      </c>
      <c r="P530" t="s">
        <v>139</v>
      </c>
      <c r="Q530" t="s">
        <v>32</v>
      </c>
      <c r="R530" t="s">
        <v>222</v>
      </c>
      <c r="S530">
        <v>23.5</v>
      </c>
      <c r="T530">
        <v>101.48</v>
      </c>
      <c r="U530">
        <v>72.459999999999994</v>
      </c>
      <c r="V530">
        <v>22.5</v>
      </c>
      <c r="W530">
        <v>59.63</v>
      </c>
      <c r="X530">
        <v>69.97</v>
      </c>
    </row>
    <row r="531" spans="1:24" x14ac:dyDescent="0.35">
      <c r="A531" s="2" t="s">
        <v>562</v>
      </c>
      <c r="B531" t="s">
        <v>139</v>
      </c>
      <c r="C531" t="s">
        <v>32</v>
      </c>
      <c r="D531" t="s">
        <v>87</v>
      </c>
      <c r="E531">
        <v>15</v>
      </c>
      <c r="F531">
        <v>12.89</v>
      </c>
      <c r="G531">
        <v>50.91</v>
      </c>
      <c r="H531">
        <f t="shared" si="8"/>
        <v>0.2531919072873699</v>
      </c>
      <c r="I531">
        <v>15</v>
      </c>
      <c r="J531">
        <v>12.89</v>
      </c>
      <c r="K531">
        <v>50.91</v>
      </c>
      <c r="O531" t="s">
        <v>562</v>
      </c>
      <c r="P531" t="s">
        <v>139</v>
      </c>
      <c r="Q531" t="s">
        <v>32</v>
      </c>
      <c r="R531" t="s">
        <v>222</v>
      </c>
      <c r="S531">
        <v>24</v>
      </c>
      <c r="T531">
        <v>145.09</v>
      </c>
      <c r="U531">
        <v>73.7</v>
      </c>
      <c r="V531">
        <v>23</v>
      </c>
      <c r="W531">
        <v>63.17</v>
      </c>
      <c r="X531">
        <v>71.22</v>
      </c>
    </row>
    <row r="532" spans="1:24" x14ac:dyDescent="0.35">
      <c r="A532" t="s">
        <v>563</v>
      </c>
      <c r="B532" t="s">
        <v>139</v>
      </c>
      <c r="C532" t="s">
        <v>32</v>
      </c>
      <c r="D532" t="s">
        <v>87</v>
      </c>
      <c r="E532">
        <v>24.5</v>
      </c>
      <c r="F532">
        <v>91.05</v>
      </c>
      <c r="G532">
        <v>74.930000000000007</v>
      </c>
      <c r="H532">
        <f t="shared" si="8"/>
        <v>1.2151341251835044</v>
      </c>
      <c r="I532">
        <v>23</v>
      </c>
      <c r="J532">
        <v>68.09</v>
      </c>
      <c r="K532">
        <v>71.22</v>
      </c>
      <c r="O532" t="s">
        <v>563</v>
      </c>
      <c r="P532" t="s">
        <v>139</v>
      </c>
      <c r="Q532" t="s">
        <v>32</v>
      </c>
      <c r="R532" t="s">
        <v>222</v>
      </c>
      <c r="S532">
        <v>24</v>
      </c>
      <c r="T532">
        <v>126.85</v>
      </c>
      <c r="U532">
        <v>73.7</v>
      </c>
      <c r="V532">
        <v>22</v>
      </c>
      <c r="W532">
        <v>58.19</v>
      </c>
      <c r="X532">
        <v>68.72</v>
      </c>
    </row>
    <row r="533" spans="1:24" x14ac:dyDescent="0.35">
      <c r="A533" t="s">
        <v>564</v>
      </c>
      <c r="B533" t="s">
        <v>139</v>
      </c>
      <c r="C533" t="s">
        <v>32</v>
      </c>
      <c r="D533" t="s">
        <v>87</v>
      </c>
      <c r="E533">
        <v>24</v>
      </c>
      <c r="F533">
        <v>124.01</v>
      </c>
      <c r="G533">
        <v>73.7</v>
      </c>
      <c r="H533">
        <f t="shared" si="8"/>
        <v>1.6826322930800544</v>
      </c>
      <c r="I533">
        <v>22</v>
      </c>
      <c r="J533">
        <v>46.85</v>
      </c>
      <c r="K533">
        <v>68.72</v>
      </c>
      <c r="O533" t="s">
        <v>564</v>
      </c>
      <c r="P533" t="s">
        <v>139</v>
      </c>
      <c r="Q533" t="s">
        <v>32</v>
      </c>
      <c r="R533" t="s">
        <v>222</v>
      </c>
      <c r="S533">
        <v>24</v>
      </c>
      <c r="T533">
        <v>139.72</v>
      </c>
      <c r="U533">
        <v>73.7</v>
      </c>
      <c r="V533">
        <v>22.5</v>
      </c>
      <c r="W533">
        <v>66.540000000000006</v>
      </c>
      <c r="X533">
        <v>69.97</v>
      </c>
    </row>
    <row r="534" spans="1:24" x14ac:dyDescent="0.35">
      <c r="A534" t="s">
        <v>565</v>
      </c>
      <c r="B534" t="s">
        <v>139</v>
      </c>
      <c r="C534" t="s">
        <v>32</v>
      </c>
      <c r="D534" t="s">
        <v>87</v>
      </c>
      <c r="E534">
        <v>23.5</v>
      </c>
      <c r="F534">
        <v>74.069999999999993</v>
      </c>
      <c r="G534">
        <v>72.459999999999994</v>
      </c>
      <c r="H534">
        <f t="shared" si="8"/>
        <v>1.0222191553960807</v>
      </c>
      <c r="I534">
        <v>22.5</v>
      </c>
      <c r="J534">
        <v>59.79</v>
      </c>
      <c r="K534">
        <v>69.97</v>
      </c>
      <c r="O534" t="s">
        <v>565</v>
      </c>
      <c r="P534" t="s">
        <v>139</v>
      </c>
      <c r="Q534" t="s">
        <v>32</v>
      </c>
      <c r="R534" t="s">
        <v>222</v>
      </c>
      <c r="S534">
        <v>24</v>
      </c>
      <c r="T534">
        <v>176.14</v>
      </c>
      <c r="U534">
        <v>73.7</v>
      </c>
      <c r="V534">
        <v>23</v>
      </c>
      <c r="W534">
        <v>64.13</v>
      </c>
      <c r="X534">
        <v>71.22</v>
      </c>
    </row>
    <row r="535" spans="1:24" x14ac:dyDescent="0.35">
      <c r="A535" s="2" t="s">
        <v>566</v>
      </c>
      <c r="B535" t="s">
        <v>139</v>
      </c>
      <c r="C535" t="s">
        <v>32</v>
      </c>
      <c r="D535" t="s">
        <v>87</v>
      </c>
      <c r="E535">
        <v>24.5</v>
      </c>
      <c r="F535">
        <v>64.37</v>
      </c>
      <c r="G535">
        <v>74.930000000000007</v>
      </c>
      <c r="H535">
        <f t="shared" si="8"/>
        <v>0.85906846389963964</v>
      </c>
      <c r="I535">
        <v>24</v>
      </c>
      <c r="J535">
        <v>58.21</v>
      </c>
      <c r="K535">
        <v>73.7</v>
      </c>
      <c r="O535" t="s">
        <v>566</v>
      </c>
      <c r="P535" t="s">
        <v>139</v>
      </c>
      <c r="Q535" t="s">
        <v>32</v>
      </c>
      <c r="R535" t="s">
        <v>222</v>
      </c>
      <c r="S535">
        <v>24</v>
      </c>
      <c r="T535">
        <v>167.92</v>
      </c>
      <c r="U535">
        <v>73.7</v>
      </c>
      <c r="V535">
        <v>23</v>
      </c>
      <c r="W535">
        <v>59.65</v>
      </c>
      <c r="X535">
        <v>71.22</v>
      </c>
    </row>
    <row r="536" spans="1:24" x14ac:dyDescent="0.35">
      <c r="A536" t="s">
        <v>567</v>
      </c>
      <c r="B536" t="s">
        <v>139</v>
      </c>
      <c r="C536" t="s">
        <v>32</v>
      </c>
      <c r="D536" t="s">
        <v>87</v>
      </c>
      <c r="E536">
        <v>23.5</v>
      </c>
      <c r="F536">
        <v>79.180000000000007</v>
      </c>
      <c r="G536">
        <v>72.459999999999994</v>
      </c>
      <c r="H536">
        <f t="shared" si="8"/>
        <v>1.0927408225227713</v>
      </c>
      <c r="I536">
        <v>23</v>
      </c>
      <c r="J536">
        <v>55.27</v>
      </c>
      <c r="K536">
        <v>71.22</v>
      </c>
      <c r="O536" t="s">
        <v>567</v>
      </c>
      <c r="P536" t="s">
        <v>139</v>
      </c>
      <c r="Q536" t="s">
        <v>32</v>
      </c>
      <c r="R536" t="s">
        <v>222</v>
      </c>
      <c r="S536">
        <v>24</v>
      </c>
      <c r="T536">
        <v>158.77000000000001</v>
      </c>
      <c r="U536">
        <v>73.7</v>
      </c>
      <c r="V536">
        <v>22</v>
      </c>
      <c r="W536">
        <v>67.22</v>
      </c>
      <c r="X536">
        <v>68.72</v>
      </c>
    </row>
    <row r="537" spans="1:24" x14ac:dyDescent="0.35">
      <c r="A537" s="2" t="s">
        <v>568</v>
      </c>
      <c r="B537" t="s">
        <v>139</v>
      </c>
      <c r="C537" t="s">
        <v>32</v>
      </c>
      <c r="D537" t="s">
        <v>87</v>
      </c>
      <c r="E537">
        <v>16</v>
      </c>
      <c r="F537">
        <v>17.93</v>
      </c>
      <c r="G537">
        <v>53.5</v>
      </c>
      <c r="H537">
        <f t="shared" si="8"/>
        <v>0.33514018691588787</v>
      </c>
      <c r="I537">
        <v>15.5</v>
      </c>
      <c r="J537">
        <v>11.22</v>
      </c>
      <c r="K537">
        <v>52.21</v>
      </c>
      <c r="O537" t="s">
        <v>568</v>
      </c>
      <c r="P537" t="s">
        <v>139</v>
      </c>
      <c r="Q537" t="s">
        <v>32</v>
      </c>
      <c r="R537" t="s">
        <v>222</v>
      </c>
      <c r="S537">
        <v>24</v>
      </c>
      <c r="T537">
        <v>146.35</v>
      </c>
      <c r="U537">
        <v>73.7</v>
      </c>
      <c r="V537">
        <v>23</v>
      </c>
      <c r="W537">
        <v>57.12</v>
      </c>
      <c r="X537">
        <v>71.22</v>
      </c>
    </row>
    <row r="538" spans="1:24" x14ac:dyDescent="0.35">
      <c r="A538" s="2" t="s">
        <v>569</v>
      </c>
      <c r="B538" t="s">
        <v>139</v>
      </c>
      <c r="C538" t="s">
        <v>32</v>
      </c>
      <c r="D538" t="s">
        <v>87</v>
      </c>
      <c r="E538">
        <v>21</v>
      </c>
      <c r="F538">
        <v>59.97</v>
      </c>
      <c r="G538">
        <v>66.22</v>
      </c>
      <c r="H538">
        <f t="shared" si="8"/>
        <v>0.90561763817577767</v>
      </c>
      <c r="I538">
        <v>20.5</v>
      </c>
      <c r="J538">
        <v>52.1</v>
      </c>
      <c r="K538">
        <v>64.97</v>
      </c>
      <c r="O538" t="s">
        <v>569</v>
      </c>
      <c r="P538" t="s">
        <v>139</v>
      </c>
      <c r="Q538" t="s">
        <v>32</v>
      </c>
      <c r="R538" t="s">
        <v>222</v>
      </c>
      <c r="S538">
        <v>24</v>
      </c>
      <c r="T538">
        <v>91.57</v>
      </c>
      <c r="U538">
        <v>73.7</v>
      </c>
      <c r="V538">
        <v>23</v>
      </c>
      <c r="W538">
        <v>63.21</v>
      </c>
      <c r="X538">
        <v>71.22</v>
      </c>
    </row>
    <row r="539" spans="1:24" x14ac:dyDescent="0.35">
      <c r="A539" t="s">
        <v>570</v>
      </c>
      <c r="B539" t="s">
        <v>139</v>
      </c>
      <c r="C539" t="s">
        <v>32</v>
      </c>
      <c r="D539" t="s">
        <v>87</v>
      </c>
      <c r="E539">
        <v>24</v>
      </c>
      <c r="F539">
        <v>154.24</v>
      </c>
      <c r="G539">
        <v>73.7</v>
      </c>
      <c r="H539">
        <f t="shared" si="8"/>
        <v>2.0928086838534599</v>
      </c>
      <c r="I539">
        <v>22</v>
      </c>
      <c r="J539">
        <v>47.71</v>
      </c>
      <c r="K539">
        <v>68.72</v>
      </c>
      <c r="O539" t="s">
        <v>570</v>
      </c>
      <c r="P539" t="s">
        <v>139</v>
      </c>
      <c r="Q539" t="s">
        <v>32</v>
      </c>
      <c r="R539" t="s">
        <v>222</v>
      </c>
      <c r="S539">
        <v>24</v>
      </c>
      <c r="T539">
        <v>186.23</v>
      </c>
      <c r="U539">
        <v>73.7</v>
      </c>
      <c r="V539">
        <v>22.5</v>
      </c>
      <c r="W539">
        <v>67.78</v>
      </c>
      <c r="X539">
        <v>69.97</v>
      </c>
    </row>
    <row r="540" spans="1:24" x14ac:dyDescent="0.35">
      <c r="A540" s="2" t="s">
        <v>571</v>
      </c>
      <c r="B540" t="s">
        <v>139</v>
      </c>
      <c r="C540" t="s">
        <v>32</v>
      </c>
      <c r="D540" t="s">
        <v>87</v>
      </c>
      <c r="E540">
        <v>21.5</v>
      </c>
      <c r="F540">
        <v>43.09</v>
      </c>
      <c r="G540">
        <v>67.47</v>
      </c>
      <c r="H540">
        <f t="shared" si="8"/>
        <v>0.63865421668889888</v>
      </c>
      <c r="I540">
        <v>21</v>
      </c>
      <c r="J540">
        <v>40.44</v>
      </c>
      <c r="K540">
        <v>66.22</v>
      </c>
      <c r="O540" t="s">
        <v>571</v>
      </c>
      <c r="P540" t="s">
        <v>139</v>
      </c>
      <c r="Q540" t="s">
        <v>32</v>
      </c>
      <c r="R540" t="s">
        <v>222</v>
      </c>
      <c r="S540">
        <v>24</v>
      </c>
      <c r="T540">
        <v>179.88</v>
      </c>
      <c r="U540">
        <v>73.7</v>
      </c>
      <c r="V540">
        <v>22.5</v>
      </c>
      <c r="W540">
        <v>55.95</v>
      </c>
      <c r="X540">
        <v>69.97</v>
      </c>
    </row>
    <row r="541" spans="1:24" x14ac:dyDescent="0.35">
      <c r="A541" t="s">
        <v>572</v>
      </c>
      <c r="B541" t="s">
        <v>139</v>
      </c>
      <c r="C541" t="s">
        <v>32</v>
      </c>
      <c r="D541" t="s">
        <v>87</v>
      </c>
      <c r="E541">
        <v>22</v>
      </c>
      <c r="F541">
        <v>73.55</v>
      </c>
      <c r="G541">
        <v>68.72</v>
      </c>
      <c r="H541">
        <f t="shared" si="8"/>
        <v>1.0702852153667055</v>
      </c>
      <c r="I541">
        <v>24.5</v>
      </c>
      <c r="J541">
        <v>78.13</v>
      </c>
      <c r="K541">
        <v>74.930000000000007</v>
      </c>
      <c r="O541" t="s">
        <v>572</v>
      </c>
      <c r="P541" t="s">
        <v>139</v>
      </c>
      <c r="Q541" t="s">
        <v>32</v>
      </c>
      <c r="R541" t="s">
        <v>222</v>
      </c>
      <c r="S541">
        <v>24</v>
      </c>
      <c r="T541">
        <v>151.38999999999999</v>
      </c>
      <c r="U541">
        <v>73.7</v>
      </c>
      <c r="V541">
        <v>22.5</v>
      </c>
      <c r="W541">
        <v>61.24</v>
      </c>
      <c r="X541">
        <v>69.97</v>
      </c>
    </row>
    <row r="542" spans="1:24" x14ac:dyDescent="0.35">
      <c r="A542" s="2" t="s">
        <v>573</v>
      </c>
      <c r="B542" t="s">
        <v>139</v>
      </c>
      <c r="C542" t="s">
        <v>32</v>
      </c>
      <c r="D542" t="s">
        <v>87</v>
      </c>
      <c r="E542">
        <v>22.5</v>
      </c>
      <c r="F542">
        <v>48.06</v>
      </c>
      <c r="G542">
        <v>69.97</v>
      </c>
      <c r="H542">
        <f t="shared" si="8"/>
        <v>0.68686579962841221</v>
      </c>
      <c r="I542">
        <v>22</v>
      </c>
      <c r="J542">
        <v>41.86</v>
      </c>
      <c r="K542">
        <v>68.72</v>
      </c>
      <c r="O542" t="s">
        <v>573</v>
      </c>
      <c r="P542" t="s">
        <v>139</v>
      </c>
      <c r="Q542" t="s">
        <v>32</v>
      </c>
      <c r="R542" t="s">
        <v>222</v>
      </c>
      <c r="S542">
        <v>24</v>
      </c>
      <c r="T542">
        <v>121.69</v>
      </c>
      <c r="U542">
        <v>73.7</v>
      </c>
      <c r="V542">
        <v>23</v>
      </c>
      <c r="W542">
        <v>70.959999999999994</v>
      </c>
      <c r="X542">
        <v>71.22</v>
      </c>
    </row>
    <row r="543" spans="1:24" x14ac:dyDescent="0.35">
      <c r="A543" t="s">
        <v>574</v>
      </c>
      <c r="B543" t="s">
        <v>139</v>
      </c>
      <c r="C543" t="s">
        <v>32</v>
      </c>
      <c r="D543" t="s">
        <v>87</v>
      </c>
      <c r="E543">
        <v>24</v>
      </c>
      <c r="F543">
        <v>175.28</v>
      </c>
      <c r="G543">
        <v>73.7</v>
      </c>
      <c r="H543">
        <f t="shared" si="8"/>
        <v>2.3782903663500679</v>
      </c>
      <c r="I543">
        <v>22</v>
      </c>
      <c r="J543">
        <v>59.88</v>
      </c>
      <c r="K543">
        <v>68.72</v>
      </c>
      <c r="O543" t="s">
        <v>574</v>
      </c>
      <c r="P543" t="s">
        <v>139</v>
      </c>
      <c r="Q543" t="s">
        <v>32</v>
      </c>
      <c r="R543" t="s">
        <v>222</v>
      </c>
      <c r="S543">
        <v>24</v>
      </c>
      <c r="T543">
        <v>183.93</v>
      </c>
      <c r="U543">
        <v>73.7</v>
      </c>
      <c r="V543">
        <v>16</v>
      </c>
      <c r="W543">
        <v>61.89</v>
      </c>
      <c r="X543">
        <v>53.5</v>
      </c>
    </row>
    <row r="544" spans="1:24" x14ac:dyDescent="0.35">
      <c r="A544" s="2" t="s">
        <v>575</v>
      </c>
      <c r="B544" t="s">
        <v>139</v>
      </c>
      <c r="C544" t="s">
        <v>32</v>
      </c>
      <c r="D544" t="s">
        <v>87</v>
      </c>
      <c r="E544">
        <v>0</v>
      </c>
      <c r="F544">
        <v>0</v>
      </c>
      <c r="G544">
        <v>0</v>
      </c>
      <c r="H544" t="e">
        <f t="shared" si="8"/>
        <v>#DIV/0!</v>
      </c>
      <c r="I544">
        <v>0</v>
      </c>
      <c r="J544">
        <v>0</v>
      </c>
      <c r="K544">
        <v>0</v>
      </c>
      <c r="O544" t="s">
        <v>575</v>
      </c>
      <c r="P544" t="s">
        <v>139</v>
      </c>
      <c r="Q544" t="s">
        <v>32</v>
      </c>
      <c r="R544" t="s">
        <v>222</v>
      </c>
      <c r="S544">
        <v>24</v>
      </c>
      <c r="T544">
        <v>92.18</v>
      </c>
      <c r="U544">
        <v>73.7</v>
      </c>
      <c r="V544">
        <v>23</v>
      </c>
      <c r="W544">
        <v>54.62</v>
      </c>
      <c r="X544">
        <v>71.22</v>
      </c>
    </row>
    <row r="545" spans="1:24" x14ac:dyDescent="0.35">
      <c r="A545" t="s">
        <v>576</v>
      </c>
      <c r="B545" t="s">
        <v>139</v>
      </c>
      <c r="C545" t="s">
        <v>32</v>
      </c>
      <c r="D545" t="s">
        <v>87</v>
      </c>
      <c r="E545">
        <v>23</v>
      </c>
      <c r="F545">
        <v>31.87</v>
      </c>
      <c r="G545">
        <v>71.22</v>
      </c>
      <c r="H545">
        <f t="shared" si="8"/>
        <v>0.4474866610502668</v>
      </c>
      <c r="I545">
        <v>22.5</v>
      </c>
      <c r="J545">
        <v>26.54</v>
      </c>
      <c r="K545">
        <v>69.97</v>
      </c>
      <c r="O545" t="s">
        <v>576</v>
      </c>
      <c r="P545" t="s">
        <v>139</v>
      </c>
      <c r="Q545" t="s">
        <v>32</v>
      </c>
      <c r="R545" t="s">
        <v>222</v>
      </c>
      <c r="S545">
        <v>24</v>
      </c>
      <c r="T545">
        <v>98.73</v>
      </c>
      <c r="U545">
        <v>73.7</v>
      </c>
      <c r="V545">
        <v>23.5</v>
      </c>
      <c r="W545">
        <v>69.02</v>
      </c>
      <c r="X545">
        <v>72.459999999999994</v>
      </c>
    </row>
    <row r="546" spans="1:24" x14ac:dyDescent="0.35">
      <c r="A546" s="2" t="s">
        <v>577</v>
      </c>
      <c r="B546" t="s">
        <v>120</v>
      </c>
      <c r="C546" t="s">
        <v>13</v>
      </c>
      <c r="D546" t="s">
        <v>14</v>
      </c>
      <c r="E546">
        <v>31.5</v>
      </c>
      <c r="F546">
        <v>63.62</v>
      </c>
      <c r="G546">
        <v>92.02</v>
      </c>
      <c r="H546">
        <f t="shared" si="8"/>
        <v>0.69137144099108894</v>
      </c>
      <c r="I546">
        <v>31</v>
      </c>
      <c r="J546">
        <v>56.31</v>
      </c>
      <c r="K546">
        <v>90.81</v>
      </c>
      <c r="O546" t="s">
        <v>577</v>
      </c>
      <c r="P546" t="s">
        <v>120</v>
      </c>
      <c r="Q546" t="s">
        <v>13</v>
      </c>
      <c r="R546" t="s">
        <v>221</v>
      </c>
      <c r="S546">
        <v>24</v>
      </c>
      <c r="T546">
        <v>66.94</v>
      </c>
      <c r="U546">
        <v>73.7</v>
      </c>
      <c r="V546">
        <v>23.5</v>
      </c>
      <c r="W546">
        <v>53.31</v>
      </c>
      <c r="X546">
        <v>72.459999999999994</v>
      </c>
    </row>
    <row r="547" spans="1:24" x14ac:dyDescent="0.35">
      <c r="A547" t="s">
        <v>578</v>
      </c>
      <c r="B547" t="s">
        <v>120</v>
      </c>
      <c r="C547" t="s">
        <v>13</v>
      </c>
      <c r="D547" t="s">
        <v>14</v>
      </c>
      <c r="E547">
        <v>17.5</v>
      </c>
      <c r="F547">
        <v>43</v>
      </c>
      <c r="G547">
        <v>57.36</v>
      </c>
      <c r="H547">
        <f t="shared" si="8"/>
        <v>0.74965132496513254</v>
      </c>
      <c r="I547">
        <v>17</v>
      </c>
      <c r="J547">
        <v>22.44</v>
      </c>
      <c r="K547">
        <v>56.08</v>
      </c>
      <c r="O547" t="s">
        <v>578</v>
      </c>
      <c r="P547" t="s">
        <v>120</v>
      </c>
      <c r="Q547" t="s">
        <v>13</v>
      </c>
      <c r="R547" t="s">
        <v>221</v>
      </c>
      <c r="S547">
        <v>23.5</v>
      </c>
      <c r="T547">
        <v>108.6</v>
      </c>
      <c r="U547">
        <v>72.459999999999994</v>
      </c>
      <c r="V547">
        <v>21</v>
      </c>
      <c r="W547">
        <v>58.09</v>
      </c>
      <c r="X547">
        <v>66.22</v>
      </c>
    </row>
    <row r="548" spans="1:24" x14ac:dyDescent="0.35">
      <c r="A548" s="2" t="s">
        <v>579</v>
      </c>
      <c r="B548" t="s">
        <v>120</v>
      </c>
      <c r="C548" t="s">
        <v>13</v>
      </c>
      <c r="D548" t="s">
        <v>14</v>
      </c>
      <c r="E548">
        <v>30.5</v>
      </c>
      <c r="F548">
        <v>67.239999999999995</v>
      </c>
      <c r="G548">
        <v>89.6</v>
      </c>
      <c r="H548">
        <f t="shared" si="8"/>
        <v>0.75044642857142851</v>
      </c>
      <c r="I548">
        <v>30</v>
      </c>
      <c r="J548">
        <v>50.26</v>
      </c>
      <c r="K548">
        <v>88.39</v>
      </c>
      <c r="O548" t="s">
        <v>579</v>
      </c>
      <c r="P548" t="s">
        <v>120</v>
      </c>
      <c r="Q548" t="s">
        <v>13</v>
      </c>
      <c r="R548" t="s">
        <v>221</v>
      </c>
      <c r="S548">
        <v>16</v>
      </c>
      <c r="T548">
        <v>54.65</v>
      </c>
      <c r="U548">
        <v>53.5</v>
      </c>
      <c r="V548">
        <v>15.5</v>
      </c>
      <c r="W548">
        <v>17.579999999999998</v>
      </c>
      <c r="X548">
        <v>52.21</v>
      </c>
    </row>
    <row r="549" spans="1:24" x14ac:dyDescent="0.35">
      <c r="A549" s="2" t="s">
        <v>580</v>
      </c>
      <c r="B549" t="s">
        <v>120</v>
      </c>
      <c r="C549" t="s">
        <v>13</v>
      </c>
      <c r="D549" t="s">
        <v>14</v>
      </c>
      <c r="E549">
        <v>15</v>
      </c>
      <c r="F549">
        <v>23.41</v>
      </c>
      <c r="G549">
        <v>50.91</v>
      </c>
      <c r="H549">
        <f t="shared" si="8"/>
        <v>0.45983107444509924</v>
      </c>
      <c r="I549">
        <v>15</v>
      </c>
      <c r="J549">
        <v>23.41</v>
      </c>
      <c r="K549">
        <v>50.91</v>
      </c>
      <c r="O549" t="s">
        <v>580</v>
      </c>
      <c r="P549" t="s">
        <v>120</v>
      </c>
      <c r="Q549" t="s">
        <v>13</v>
      </c>
      <c r="R549" t="s">
        <v>221</v>
      </c>
      <c r="S549">
        <v>24</v>
      </c>
      <c r="T549">
        <v>131.24</v>
      </c>
      <c r="U549">
        <v>73.7</v>
      </c>
      <c r="V549">
        <v>21.5</v>
      </c>
      <c r="W549">
        <v>53.86</v>
      </c>
      <c r="X549">
        <v>67.47</v>
      </c>
    </row>
    <row r="550" spans="1:24" x14ac:dyDescent="0.35">
      <c r="A550" s="2" t="s">
        <v>581</v>
      </c>
      <c r="B550" t="s">
        <v>120</v>
      </c>
      <c r="C550" t="s">
        <v>13</v>
      </c>
      <c r="D550" t="s">
        <v>14</v>
      </c>
      <c r="E550">
        <v>15</v>
      </c>
      <c r="F550">
        <v>22.19</v>
      </c>
      <c r="G550">
        <v>50.91</v>
      </c>
      <c r="H550">
        <f t="shared" si="8"/>
        <v>0.43586721665684547</v>
      </c>
      <c r="I550">
        <v>15</v>
      </c>
      <c r="J550">
        <v>22.19</v>
      </c>
      <c r="K550">
        <v>50.91</v>
      </c>
      <c r="O550" t="s">
        <v>581</v>
      </c>
      <c r="P550" t="s">
        <v>120</v>
      </c>
      <c r="Q550" t="s">
        <v>13</v>
      </c>
      <c r="R550" t="s">
        <v>221</v>
      </c>
      <c r="S550">
        <v>22</v>
      </c>
      <c r="T550">
        <v>77.180000000000007</v>
      </c>
      <c r="U550">
        <v>68.72</v>
      </c>
      <c r="V550">
        <v>23.5</v>
      </c>
      <c r="W550">
        <v>73.11</v>
      </c>
      <c r="X550">
        <v>72.459999999999994</v>
      </c>
    </row>
    <row r="551" spans="1:24" x14ac:dyDescent="0.35">
      <c r="A551" t="s">
        <v>582</v>
      </c>
      <c r="B551" t="s">
        <v>120</v>
      </c>
      <c r="C551" t="s">
        <v>13</v>
      </c>
      <c r="D551" t="s">
        <v>14</v>
      </c>
      <c r="E551">
        <v>23</v>
      </c>
      <c r="F551">
        <v>131.59</v>
      </c>
      <c r="G551">
        <v>71.22</v>
      </c>
      <c r="H551">
        <f t="shared" si="8"/>
        <v>1.847655153046897</v>
      </c>
      <c r="I551">
        <v>21.5</v>
      </c>
      <c r="J551">
        <v>56.88</v>
      </c>
      <c r="K551">
        <v>67.47</v>
      </c>
      <c r="O551" t="s">
        <v>582</v>
      </c>
      <c r="P551" t="s">
        <v>120</v>
      </c>
      <c r="Q551" t="s">
        <v>13</v>
      </c>
      <c r="R551" t="s">
        <v>221</v>
      </c>
      <c r="S551">
        <v>24</v>
      </c>
      <c r="T551">
        <v>151.72</v>
      </c>
      <c r="U551">
        <v>73.7</v>
      </c>
      <c r="V551">
        <v>21.5</v>
      </c>
      <c r="W551">
        <v>56.46</v>
      </c>
      <c r="X551">
        <v>67.47</v>
      </c>
    </row>
    <row r="552" spans="1:24" x14ac:dyDescent="0.35">
      <c r="A552" s="2" t="s">
        <v>583</v>
      </c>
      <c r="B552" t="s">
        <v>120</v>
      </c>
      <c r="C552" t="s">
        <v>13</v>
      </c>
      <c r="D552" t="s">
        <v>14</v>
      </c>
      <c r="E552">
        <v>0</v>
      </c>
      <c r="F552">
        <v>0</v>
      </c>
      <c r="G552">
        <v>0</v>
      </c>
      <c r="H552" t="e">
        <f t="shared" si="8"/>
        <v>#DIV/0!</v>
      </c>
      <c r="I552">
        <v>0</v>
      </c>
      <c r="J552">
        <v>0</v>
      </c>
      <c r="K552">
        <v>0</v>
      </c>
      <c r="O552" t="s">
        <v>583</v>
      </c>
      <c r="P552" t="s">
        <v>120</v>
      </c>
      <c r="Q552" t="s">
        <v>13</v>
      </c>
      <c r="R552" t="s">
        <v>221</v>
      </c>
      <c r="S552">
        <v>24</v>
      </c>
      <c r="T552">
        <v>119.52</v>
      </c>
      <c r="U552">
        <v>73.7</v>
      </c>
      <c r="V552">
        <v>21.5</v>
      </c>
      <c r="W552">
        <v>52.37</v>
      </c>
      <c r="X552">
        <v>67.47</v>
      </c>
    </row>
    <row r="553" spans="1:24" x14ac:dyDescent="0.35">
      <c r="A553" t="s">
        <v>584</v>
      </c>
      <c r="B553" t="s">
        <v>120</v>
      </c>
      <c r="C553" t="s">
        <v>13</v>
      </c>
      <c r="D553" t="s">
        <v>14</v>
      </c>
      <c r="E553">
        <v>33.5</v>
      </c>
      <c r="F553">
        <v>93.45</v>
      </c>
      <c r="G553">
        <v>96.84</v>
      </c>
      <c r="H553">
        <f t="shared" si="8"/>
        <v>0.96499380421313508</v>
      </c>
      <c r="I553">
        <v>33</v>
      </c>
      <c r="J553">
        <v>61.28</v>
      </c>
      <c r="K553">
        <v>95.64</v>
      </c>
      <c r="O553" t="s">
        <v>584</v>
      </c>
      <c r="P553" t="s">
        <v>120</v>
      </c>
      <c r="Q553" t="s">
        <v>13</v>
      </c>
      <c r="R553" t="s">
        <v>221</v>
      </c>
      <c r="S553">
        <v>26.5</v>
      </c>
      <c r="T553">
        <v>111.75</v>
      </c>
      <c r="U553">
        <v>79.86</v>
      </c>
      <c r="V553">
        <v>23</v>
      </c>
      <c r="W553">
        <v>68.33</v>
      </c>
      <c r="X553">
        <v>71.22</v>
      </c>
    </row>
    <row r="554" spans="1:24" x14ac:dyDescent="0.35">
      <c r="A554" s="2" t="s">
        <v>585</v>
      </c>
      <c r="B554" t="s">
        <v>120</v>
      </c>
      <c r="C554" t="s">
        <v>13</v>
      </c>
      <c r="D554" t="s">
        <v>14</v>
      </c>
      <c r="E554">
        <v>23.5</v>
      </c>
      <c r="F554">
        <v>43.45</v>
      </c>
      <c r="G554">
        <v>72.459999999999994</v>
      </c>
      <c r="H554">
        <f t="shared" si="8"/>
        <v>0.59964118134142985</v>
      </c>
      <c r="I554">
        <v>23</v>
      </c>
      <c r="J554">
        <v>32.659999999999997</v>
      </c>
      <c r="K554">
        <v>71.22</v>
      </c>
      <c r="O554" t="s">
        <v>585</v>
      </c>
      <c r="P554" t="s">
        <v>120</v>
      </c>
      <c r="Q554" t="s">
        <v>13</v>
      </c>
      <c r="R554" t="s">
        <v>221</v>
      </c>
      <c r="S554">
        <v>23.5</v>
      </c>
      <c r="T554">
        <v>78.05</v>
      </c>
      <c r="U554">
        <v>72.459999999999994</v>
      </c>
      <c r="V554">
        <v>23</v>
      </c>
      <c r="W554">
        <v>61.28</v>
      </c>
      <c r="X554">
        <v>71.22</v>
      </c>
    </row>
    <row r="555" spans="1:24" x14ac:dyDescent="0.35">
      <c r="A555" s="2" t="s">
        <v>586</v>
      </c>
      <c r="B555" t="s">
        <v>120</v>
      </c>
      <c r="C555" t="s">
        <v>13</v>
      </c>
      <c r="D555" t="s">
        <v>14</v>
      </c>
      <c r="E555">
        <v>25</v>
      </c>
      <c r="F555">
        <v>47.25</v>
      </c>
      <c r="G555">
        <v>76.17</v>
      </c>
      <c r="H555">
        <f t="shared" si="8"/>
        <v>0.62032296179598267</v>
      </c>
      <c r="I555">
        <v>24.5</v>
      </c>
      <c r="J555">
        <v>36.92</v>
      </c>
      <c r="K555">
        <v>74.930000000000007</v>
      </c>
      <c r="O555" t="s">
        <v>586</v>
      </c>
      <c r="P555" t="s">
        <v>120</v>
      </c>
      <c r="Q555" t="s">
        <v>13</v>
      </c>
      <c r="R555" t="s">
        <v>221</v>
      </c>
      <c r="S555">
        <v>24</v>
      </c>
      <c r="T555">
        <v>75.150000000000006</v>
      </c>
      <c r="U555">
        <v>73.7</v>
      </c>
      <c r="V555">
        <v>23.5</v>
      </c>
      <c r="W555">
        <v>71.959999999999994</v>
      </c>
      <c r="X555">
        <v>72.459999999999994</v>
      </c>
    </row>
    <row r="556" spans="1:24" x14ac:dyDescent="0.35">
      <c r="A556" t="s">
        <v>587</v>
      </c>
      <c r="B556" t="s">
        <v>120</v>
      </c>
      <c r="C556" t="s">
        <v>13</v>
      </c>
      <c r="D556" t="s">
        <v>14</v>
      </c>
      <c r="E556">
        <v>22</v>
      </c>
      <c r="F556">
        <v>66.849999999999994</v>
      </c>
      <c r="G556">
        <v>68.72</v>
      </c>
      <c r="H556">
        <f t="shared" si="8"/>
        <v>0.9727881257275901</v>
      </c>
      <c r="I556">
        <v>21.5</v>
      </c>
      <c r="J556">
        <v>45.87</v>
      </c>
      <c r="K556">
        <v>67.47</v>
      </c>
      <c r="O556" t="s">
        <v>587</v>
      </c>
      <c r="P556" t="s">
        <v>120</v>
      </c>
      <c r="Q556" t="s">
        <v>13</v>
      </c>
      <c r="R556" t="s">
        <v>221</v>
      </c>
      <c r="S556">
        <v>23.5</v>
      </c>
      <c r="T556">
        <v>114.25</v>
      </c>
      <c r="U556">
        <v>72.459999999999994</v>
      </c>
      <c r="V556">
        <v>22</v>
      </c>
      <c r="W556">
        <v>68.709999999999994</v>
      </c>
      <c r="X556">
        <v>68.72</v>
      </c>
    </row>
    <row r="557" spans="1:24" x14ac:dyDescent="0.35">
      <c r="A557" t="s">
        <v>588</v>
      </c>
      <c r="B557" t="s">
        <v>120</v>
      </c>
      <c r="C557" t="s">
        <v>13</v>
      </c>
      <c r="D557" t="s">
        <v>14</v>
      </c>
      <c r="E557">
        <v>29.5</v>
      </c>
      <c r="F557">
        <v>83.6</v>
      </c>
      <c r="G557">
        <v>87.18</v>
      </c>
      <c r="H557">
        <f t="shared" si="8"/>
        <v>0.95893553567331946</v>
      </c>
      <c r="I557">
        <v>29</v>
      </c>
      <c r="J557">
        <v>55.9</v>
      </c>
      <c r="K557">
        <v>85.96</v>
      </c>
      <c r="O557" t="s">
        <v>588</v>
      </c>
      <c r="P557" t="s">
        <v>120</v>
      </c>
      <c r="Q557" t="s">
        <v>13</v>
      </c>
      <c r="R557" t="s">
        <v>221</v>
      </c>
      <c r="S557">
        <v>18.5</v>
      </c>
      <c r="T557">
        <v>57.95</v>
      </c>
      <c r="U557">
        <v>59.91</v>
      </c>
      <c r="V557">
        <v>18</v>
      </c>
      <c r="W557">
        <v>29.66</v>
      </c>
      <c r="X557">
        <v>58.64</v>
      </c>
    </row>
    <row r="558" spans="1:24" x14ac:dyDescent="0.35">
      <c r="A558" s="2" t="s">
        <v>589</v>
      </c>
      <c r="B558" t="s">
        <v>120</v>
      </c>
      <c r="C558" t="s">
        <v>13</v>
      </c>
      <c r="D558" t="s">
        <v>14</v>
      </c>
      <c r="E558">
        <v>28.5</v>
      </c>
      <c r="F558">
        <v>61.9</v>
      </c>
      <c r="G558">
        <v>84.74</v>
      </c>
      <c r="H558">
        <f t="shared" si="8"/>
        <v>0.73046967193769174</v>
      </c>
      <c r="I558">
        <v>28</v>
      </c>
      <c r="J558">
        <v>56.2</v>
      </c>
      <c r="K558">
        <v>83.53</v>
      </c>
      <c r="O558" t="s">
        <v>589</v>
      </c>
      <c r="P558" t="s">
        <v>120</v>
      </c>
      <c r="Q558" t="s">
        <v>13</v>
      </c>
      <c r="R558" t="s">
        <v>221</v>
      </c>
      <c r="S558">
        <v>24</v>
      </c>
      <c r="T558">
        <v>111.93</v>
      </c>
      <c r="U558">
        <v>73.7</v>
      </c>
      <c r="V558">
        <v>21.5</v>
      </c>
      <c r="W558">
        <v>62.93</v>
      </c>
      <c r="X558">
        <v>67.47</v>
      </c>
    </row>
    <row r="559" spans="1:24" x14ac:dyDescent="0.35">
      <c r="A559" s="2" t="s">
        <v>590</v>
      </c>
      <c r="B559" t="s">
        <v>120</v>
      </c>
      <c r="C559" t="s">
        <v>13</v>
      </c>
      <c r="D559" t="s">
        <v>14</v>
      </c>
      <c r="E559">
        <v>17</v>
      </c>
      <c r="F559">
        <v>16.68</v>
      </c>
      <c r="G559">
        <v>56.08</v>
      </c>
      <c r="H559">
        <f t="shared" si="8"/>
        <v>0.29743223965763194</v>
      </c>
      <c r="I559">
        <v>16.5</v>
      </c>
      <c r="J559">
        <v>13.16</v>
      </c>
      <c r="K559">
        <v>54.79</v>
      </c>
      <c r="O559" t="s">
        <v>590</v>
      </c>
      <c r="P559" t="s">
        <v>120</v>
      </c>
      <c r="Q559" t="s">
        <v>13</v>
      </c>
      <c r="R559" t="s">
        <v>221</v>
      </c>
      <c r="S559">
        <v>24.5</v>
      </c>
      <c r="T559">
        <v>69.87</v>
      </c>
      <c r="U559">
        <v>74.930000000000007</v>
      </c>
      <c r="V559">
        <v>24</v>
      </c>
      <c r="W559">
        <v>64.05</v>
      </c>
      <c r="X559">
        <v>73.7</v>
      </c>
    </row>
    <row r="560" spans="1:24" x14ac:dyDescent="0.35">
      <c r="A560" s="2" t="s">
        <v>591</v>
      </c>
      <c r="B560" t="s">
        <v>120</v>
      </c>
      <c r="C560" t="s">
        <v>13</v>
      </c>
      <c r="D560" t="s">
        <v>14</v>
      </c>
      <c r="E560">
        <v>15.5</v>
      </c>
      <c r="F560">
        <v>34.25</v>
      </c>
      <c r="G560">
        <v>52.21</v>
      </c>
      <c r="H560">
        <f t="shared" si="8"/>
        <v>0.65600459682053247</v>
      </c>
      <c r="I560">
        <v>15</v>
      </c>
      <c r="J560">
        <v>26.4</v>
      </c>
      <c r="K560">
        <v>50.91</v>
      </c>
      <c r="O560" t="s">
        <v>591</v>
      </c>
      <c r="P560" t="s">
        <v>120</v>
      </c>
      <c r="Q560" t="s">
        <v>13</v>
      </c>
      <c r="R560" t="s">
        <v>221</v>
      </c>
      <c r="S560">
        <v>23.5</v>
      </c>
      <c r="T560">
        <v>71.66</v>
      </c>
      <c r="U560">
        <v>72.459999999999994</v>
      </c>
      <c r="V560">
        <v>23</v>
      </c>
      <c r="W560">
        <v>36.04</v>
      </c>
      <c r="X560">
        <v>71.22</v>
      </c>
    </row>
    <row r="561" spans="1:24" x14ac:dyDescent="0.35">
      <c r="A561" t="s">
        <v>592</v>
      </c>
      <c r="B561" t="s">
        <v>120</v>
      </c>
      <c r="C561" t="s">
        <v>13</v>
      </c>
      <c r="D561" t="s">
        <v>14</v>
      </c>
      <c r="E561">
        <v>21</v>
      </c>
      <c r="F561">
        <v>92.46</v>
      </c>
      <c r="G561">
        <v>66.22</v>
      </c>
      <c r="H561">
        <f t="shared" si="8"/>
        <v>1.3962549078828148</v>
      </c>
      <c r="I561">
        <v>20</v>
      </c>
      <c r="J561">
        <v>59.26</v>
      </c>
      <c r="K561">
        <v>63.71</v>
      </c>
      <c r="O561" t="s">
        <v>592</v>
      </c>
      <c r="P561" t="s">
        <v>120</v>
      </c>
      <c r="Q561" t="s">
        <v>13</v>
      </c>
      <c r="R561" t="s">
        <v>221</v>
      </c>
      <c r="S561">
        <v>24</v>
      </c>
      <c r="T561">
        <v>141.12</v>
      </c>
      <c r="U561">
        <v>73.7</v>
      </c>
      <c r="V561">
        <v>22</v>
      </c>
      <c r="W561">
        <v>53.85</v>
      </c>
      <c r="X561">
        <v>68.72</v>
      </c>
    </row>
    <row r="562" spans="1:24" x14ac:dyDescent="0.35">
      <c r="A562" s="2" t="s">
        <v>593</v>
      </c>
      <c r="B562" t="s">
        <v>120</v>
      </c>
      <c r="C562" t="s">
        <v>13</v>
      </c>
      <c r="D562" t="s">
        <v>14</v>
      </c>
      <c r="E562">
        <v>0</v>
      </c>
      <c r="F562">
        <v>0</v>
      </c>
      <c r="G562">
        <v>0</v>
      </c>
      <c r="H562" t="e">
        <f t="shared" si="8"/>
        <v>#DIV/0!</v>
      </c>
      <c r="I562">
        <v>0</v>
      </c>
      <c r="J562">
        <v>0</v>
      </c>
      <c r="K562">
        <v>0</v>
      </c>
      <c r="O562" s="2" t="s">
        <v>593</v>
      </c>
      <c r="P562" t="s">
        <v>120</v>
      </c>
      <c r="Q562" t="s">
        <v>13</v>
      </c>
      <c r="R562" t="s">
        <v>221</v>
      </c>
      <c r="S562">
        <v>0</v>
      </c>
      <c r="T562">
        <v>0</v>
      </c>
      <c r="U562">
        <v>0</v>
      </c>
      <c r="V562">
        <v>0</v>
      </c>
      <c r="W562">
        <v>0</v>
      </c>
      <c r="X562">
        <v>0</v>
      </c>
    </row>
    <row r="563" spans="1:24" x14ac:dyDescent="0.35">
      <c r="A563" s="2" t="s">
        <v>594</v>
      </c>
      <c r="B563" t="s">
        <v>120</v>
      </c>
      <c r="C563" t="s">
        <v>13</v>
      </c>
      <c r="D563" t="s">
        <v>14</v>
      </c>
      <c r="E563">
        <v>0</v>
      </c>
      <c r="F563">
        <v>0</v>
      </c>
      <c r="G563">
        <v>0</v>
      </c>
      <c r="H563" t="e">
        <f t="shared" si="8"/>
        <v>#DIV/0!</v>
      </c>
      <c r="I563">
        <v>0</v>
      </c>
      <c r="J563">
        <v>0</v>
      </c>
      <c r="K563">
        <v>0</v>
      </c>
      <c r="O563" s="2" t="s">
        <v>594</v>
      </c>
      <c r="P563" t="s">
        <v>120</v>
      </c>
      <c r="Q563" t="s">
        <v>13</v>
      </c>
      <c r="R563" t="s">
        <v>221</v>
      </c>
      <c r="S563">
        <v>0</v>
      </c>
      <c r="T563">
        <v>0</v>
      </c>
      <c r="U563">
        <v>0</v>
      </c>
      <c r="V563">
        <v>0</v>
      </c>
      <c r="W563">
        <v>0</v>
      </c>
      <c r="X563">
        <v>0</v>
      </c>
    </row>
    <row r="564" spans="1:24" x14ac:dyDescent="0.35">
      <c r="A564" t="s">
        <v>595</v>
      </c>
      <c r="B564" t="s">
        <v>120</v>
      </c>
      <c r="C564" t="s">
        <v>13</v>
      </c>
      <c r="D564" t="s">
        <v>14</v>
      </c>
      <c r="E564">
        <v>35</v>
      </c>
      <c r="F564">
        <v>92.24</v>
      </c>
      <c r="G564">
        <v>100.44</v>
      </c>
      <c r="H564">
        <f t="shared" si="8"/>
        <v>0.91835921943448817</v>
      </c>
      <c r="I564">
        <v>34.5</v>
      </c>
      <c r="J564">
        <v>60.64</v>
      </c>
      <c r="K564">
        <v>99.24</v>
      </c>
      <c r="O564" t="s">
        <v>595</v>
      </c>
      <c r="P564" t="s">
        <v>120</v>
      </c>
      <c r="Q564" t="s">
        <v>13</v>
      </c>
      <c r="R564" t="s">
        <v>221</v>
      </c>
      <c r="S564">
        <v>19</v>
      </c>
      <c r="T564">
        <v>43.41</v>
      </c>
      <c r="U564">
        <v>61.18</v>
      </c>
      <c r="V564">
        <v>18.5</v>
      </c>
      <c r="W564">
        <v>41.15</v>
      </c>
      <c r="X564">
        <v>59.91</v>
      </c>
    </row>
    <row r="565" spans="1:24" x14ac:dyDescent="0.35">
      <c r="A565" t="s">
        <v>596</v>
      </c>
      <c r="B565" t="s">
        <v>120</v>
      </c>
      <c r="C565" t="s">
        <v>13</v>
      </c>
      <c r="D565" t="s">
        <v>14</v>
      </c>
      <c r="E565">
        <v>18.5</v>
      </c>
      <c r="F565">
        <v>53.06</v>
      </c>
      <c r="G565">
        <v>59.91</v>
      </c>
      <c r="H565">
        <f t="shared" si="8"/>
        <v>0.88566182607244204</v>
      </c>
      <c r="I565">
        <v>18</v>
      </c>
      <c r="J565">
        <v>26.95</v>
      </c>
      <c r="K565">
        <v>58.64</v>
      </c>
      <c r="O565" t="s">
        <v>596</v>
      </c>
      <c r="P565" t="s">
        <v>120</v>
      </c>
      <c r="Q565" t="s">
        <v>13</v>
      </c>
      <c r="R565" t="s">
        <v>221</v>
      </c>
      <c r="S565">
        <v>24</v>
      </c>
      <c r="T565">
        <v>127.51</v>
      </c>
      <c r="U565">
        <v>73.7</v>
      </c>
      <c r="V565">
        <v>20.5</v>
      </c>
      <c r="W565">
        <v>59.47</v>
      </c>
      <c r="X565">
        <v>64.97</v>
      </c>
    </row>
    <row r="566" spans="1:24" x14ac:dyDescent="0.35">
      <c r="A566" s="2" t="s">
        <v>597</v>
      </c>
      <c r="B566" t="s">
        <v>120</v>
      </c>
      <c r="C566" t="s">
        <v>13</v>
      </c>
      <c r="D566" t="s">
        <v>14</v>
      </c>
      <c r="E566">
        <v>16</v>
      </c>
      <c r="F566">
        <v>21.79</v>
      </c>
      <c r="G566">
        <v>53.5</v>
      </c>
      <c r="H566">
        <f t="shared" si="8"/>
        <v>0.40728971962616822</v>
      </c>
      <c r="I566">
        <v>15.5</v>
      </c>
      <c r="J566">
        <v>13.98</v>
      </c>
      <c r="K566">
        <v>52.21</v>
      </c>
      <c r="O566" t="s">
        <v>597</v>
      </c>
      <c r="P566" t="s">
        <v>120</v>
      </c>
      <c r="Q566" t="s">
        <v>13</v>
      </c>
      <c r="R566" t="s">
        <v>221</v>
      </c>
      <c r="S566">
        <v>22.5</v>
      </c>
      <c r="T566">
        <v>140.93</v>
      </c>
      <c r="U566">
        <v>69.97</v>
      </c>
      <c r="V566">
        <v>20.5</v>
      </c>
      <c r="W566">
        <v>60.49</v>
      </c>
      <c r="X566">
        <v>64.97</v>
      </c>
    </row>
    <row r="567" spans="1:24" x14ac:dyDescent="0.35">
      <c r="A567" s="2" t="s">
        <v>598</v>
      </c>
      <c r="B567" t="s">
        <v>120</v>
      </c>
      <c r="C567" t="s">
        <v>13</v>
      </c>
      <c r="D567" t="s">
        <v>14</v>
      </c>
      <c r="E567">
        <v>15</v>
      </c>
      <c r="F567">
        <v>13.88</v>
      </c>
      <c r="G567">
        <v>50.91</v>
      </c>
      <c r="H567">
        <f t="shared" si="8"/>
        <v>0.27263798860734634</v>
      </c>
      <c r="I567">
        <v>15</v>
      </c>
      <c r="J567">
        <v>13.88</v>
      </c>
      <c r="K567">
        <v>50.91</v>
      </c>
      <c r="O567" t="s">
        <v>598</v>
      </c>
      <c r="P567" t="s">
        <v>120</v>
      </c>
      <c r="Q567" t="s">
        <v>13</v>
      </c>
      <c r="R567" t="s">
        <v>221</v>
      </c>
      <c r="S567">
        <v>23</v>
      </c>
      <c r="T567">
        <v>69.67</v>
      </c>
      <c r="U567">
        <v>71.22</v>
      </c>
      <c r="V567">
        <v>22.5</v>
      </c>
      <c r="W567">
        <v>51.95</v>
      </c>
      <c r="X567">
        <v>69.97</v>
      </c>
    </row>
    <row r="568" spans="1:24" x14ac:dyDescent="0.35">
      <c r="A568" s="2" t="s">
        <v>599</v>
      </c>
      <c r="B568" t="s">
        <v>139</v>
      </c>
      <c r="C568" t="s">
        <v>32</v>
      </c>
      <c r="D568" t="s">
        <v>14</v>
      </c>
      <c r="E568">
        <v>0</v>
      </c>
      <c r="F568">
        <v>0</v>
      </c>
      <c r="G568">
        <v>0</v>
      </c>
      <c r="H568" t="e">
        <f t="shared" si="8"/>
        <v>#DIV/0!</v>
      </c>
      <c r="I568">
        <v>0</v>
      </c>
      <c r="J568">
        <v>0</v>
      </c>
      <c r="K568">
        <v>0</v>
      </c>
      <c r="O568" s="2" t="s">
        <v>599</v>
      </c>
      <c r="P568" t="s">
        <v>139</v>
      </c>
      <c r="Q568" t="s">
        <v>32</v>
      </c>
      <c r="R568" t="s">
        <v>221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0</v>
      </c>
    </row>
    <row r="569" spans="1:24" x14ac:dyDescent="0.35">
      <c r="A569" s="2" t="s">
        <v>600</v>
      </c>
      <c r="B569" t="s">
        <v>139</v>
      </c>
      <c r="C569" t="s">
        <v>32</v>
      </c>
      <c r="D569" t="s">
        <v>14</v>
      </c>
      <c r="E569">
        <v>0</v>
      </c>
      <c r="F569">
        <v>0</v>
      </c>
      <c r="G569">
        <v>0</v>
      </c>
      <c r="H569" t="e">
        <f t="shared" si="8"/>
        <v>#DIV/0!</v>
      </c>
      <c r="I569">
        <v>0</v>
      </c>
      <c r="J569">
        <v>0</v>
      </c>
      <c r="K569">
        <v>0</v>
      </c>
      <c r="O569" s="2" t="s">
        <v>600</v>
      </c>
      <c r="P569" t="s">
        <v>139</v>
      </c>
      <c r="Q569" t="s">
        <v>32</v>
      </c>
      <c r="R569" t="s">
        <v>221</v>
      </c>
      <c r="S569">
        <v>0</v>
      </c>
      <c r="T569">
        <v>0</v>
      </c>
      <c r="U569">
        <v>0</v>
      </c>
      <c r="V569">
        <v>0</v>
      </c>
      <c r="W569">
        <v>0</v>
      </c>
      <c r="X569">
        <v>0</v>
      </c>
    </row>
    <row r="570" spans="1:24" x14ac:dyDescent="0.35">
      <c r="A570" s="2" t="s">
        <v>601</v>
      </c>
      <c r="B570" t="s">
        <v>139</v>
      </c>
      <c r="C570" t="s">
        <v>32</v>
      </c>
      <c r="D570" t="s">
        <v>14</v>
      </c>
      <c r="E570">
        <v>0</v>
      </c>
      <c r="F570">
        <v>0</v>
      </c>
      <c r="G570">
        <v>0</v>
      </c>
      <c r="H570" t="e">
        <f t="shared" si="8"/>
        <v>#DIV/0!</v>
      </c>
      <c r="I570">
        <v>0</v>
      </c>
      <c r="J570">
        <v>0</v>
      </c>
      <c r="K570">
        <v>0</v>
      </c>
      <c r="O570" s="2" t="s">
        <v>601</v>
      </c>
      <c r="P570" t="s">
        <v>139</v>
      </c>
      <c r="Q570" t="s">
        <v>32</v>
      </c>
      <c r="R570" t="s">
        <v>221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0</v>
      </c>
    </row>
    <row r="571" spans="1:24" x14ac:dyDescent="0.35">
      <c r="A571" s="2" t="s">
        <v>602</v>
      </c>
      <c r="B571" t="s">
        <v>139</v>
      </c>
      <c r="C571" t="s">
        <v>32</v>
      </c>
      <c r="D571" t="s">
        <v>14</v>
      </c>
      <c r="E571">
        <v>0</v>
      </c>
      <c r="F571">
        <v>0</v>
      </c>
      <c r="G571">
        <v>0</v>
      </c>
      <c r="H571" t="e">
        <f t="shared" si="8"/>
        <v>#DIV/0!</v>
      </c>
      <c r="I571">
        <v>0</v>
      </c>
      <c r="J571">
        <v>0</v>
      </c>
      <c r="K571">
        <v>0</v>
      </c>
      <c r="O571" s="2" t="s">
        <v>602</v>
      </c>
      <c r="P571" t="s">
        <v>139</v>
      </c>
      <c r="Q571" t="s">
        <v>32</v>
      </c>
      <c r="R571" t="s">
        <v>221</v>
      </c>
      <c r="S571">
        <v>0</v>
      </c>
      <c r="T571">
        <v>0</v>
      </c>
      <c r="U571">
        <v>0</v>
      </c>
      <c r="V571">
        <v>0</v>
      </c>
      <c r="W571">
        <v>0</v>
      </c>
      <c r="X571">
        <v>0</v>
      </c>
    </row>
    <row r="572" spans="1:24" x14ac:dyDescent="0.35">
      <c r="A572" s="2" t="s">
        <v>603</v>
      </c>
      <c r="B572" t="s">
        <v>139</v>
      </c>
      <c r="C572" t="s">
        <v>32</v>
      </c>
      <c r="D572" t="s">
        <v>14</v>
      </c>
      <c r="E572">
        <v>0</v>
      </c>
      <c r="F572">
        <v>0</v>
      </c>
      <c r="G572">
        <v>0</v>
      </c>
      <c r="H572" t="e">
        <f t="shared" si="8"/>
        <v>#DIV/0!</v>
      </c>
      <c r="I572">
        <v>0</v>
      </c>
      <c r="J572">
        <v>0</v>
      </c>
      <c r="K572">
        <v>0</v>
      </c>
      <c r="O572" s="2" t="s">
        <v>603</v>
      </c>
      <c r="P572" t="s">
        <v>139</v>
      </c>
      <c r="Q572" t="s">
        <v>32</v>
      </c>
      <c r="R572" t="s">
        <v>221</v>
      </c>
      <c r="S572">
        <v>0</v>
      </c>
      <c r="T572">
        <v>0</v>
      </c>
      <c r="U572">
        <v>0</v>
      </c>
      <c r="V572">
        <v>0</v>
      </c>
      <c r="W572">
        <v>0</v>
      </c>
      <c r="X572">
        <v>0</v>
      </c>
    </row>
    <row r="573" spans="1:24" x14ac:dyDescent="0.35">
      <c r="A573" t="s">
        <v>604</v>
      </c>
      <c r="B573" t="s">
        <v>139</v>
      </c>
      <c r="C573" t="s">
        <v>32</v>
      </c>
      <c r="D573" t="s">
        <v>14</v>
      </c>
      <c r="E573">
        <v>23</v>
      </c>
      <c r="F573">
        <v>64.400000000000006</v>
      </c>
      <c r="G573">
        <v>71.22</v>
      </c>
      <c r="H573">
        <f t="shared" si="8"/>
        <v>0.9042403819151924</v>
      </c>
      <c r="I573">
        <v>22.5</v>
      </c>
      <c r="J573">
        <v>49.59</v>
      </c>
      <c r="K573">
        <v>69.97</v>
      </c>
      <c r="O573" t="s">
        <v>604</v>
      </c>
      <c r="P573" t="s">
        <v>139</v>
      </c>
      <c r="Q573" t="s">
        <v>32</v>
      </c>
      <c r="R573" t="s">
        <v>221</v>
      </c>
      <c r="S573">
        <v>24</v>
      </c>
      <c r="T573">
        <v>90.19</v>
      </c>
      <c r="U573">
        <v>73.7</v>
      </c>
      <c r="V573">
        <v>23.5</v>
      </c>
      <c r="W573">
        <v>72.28</v>
      </c>
      <c r="X573">
        <v>72.459999999999994</v>
      </c>
    </row>
    <row r="574" spans="1:24" x14ac:dyDescent="0.35">
      <c r="A574" t="s">
        <v>605</v>
      </c>
      <c r="B574" t="s">
        <v>139</v>
      </c>
      <c r="C574" t="s">
        <v>32</v>
      </c>
      <c r="D574" t="s">
        <v>14</v>
      </c>
      <c r="E574">
        <v>23.5</v>
      </c>
      <c r="F574">
        <v>82.07</v>
      </c>
      <c r="G574">
        <v>72.459999999999994</v>
      </c>
      <c r="H574">
        <f t="shared" si="8"/>
        <v>1.1326248964946177</v>
      </c>
      <c r="I574">
        <v>22</v>
      </c>
      <c r="J574">
        <v>68.73</v>
      </c>
      <c r="K574">
        <v>68.72</v>
      </c>
      <c r="O574" t="s">
        <v>605</v>
      </c>
      <c r="P574" t="s">
        <v>139</v>
      </c>
      <c r="Q574" t="s">
        <v>32</v>
      </c>
      <c r="R574" t="s">
        <v>221</v>
      </c>
      <c r="S574">
        <v>24</v>
      </c>
      <c r="T574">
        <v>126</v>
      </c>
      <c r="U574">
        <v>73.7</v>
      </c>
      <c r="V574">
        <v>23</v>
      </c>
      <c r="W574">
        <v>70.36</v>
      </c>
      <c r="X574">
        <v>71.22</v>
      </c>
    </row>
    <row r="575" spans="1:24" x14ac:dyDescent="0.35">
      <c r="A575" s="2" t="s">
        <v>606</v>
      </c>
      <c r="B575" t="s">
        <v>139</v>
      </c>
      <c r="C575" t="s">
        <v>32</v>
      </c>
      <c r="D575" t="s">
        <v>14</v>
      </c>
      <c r="E575">
        <v>23.5</v>
      </c>
      <c r="F575">
        <v>83.41</v>
      </c>
      <c r="G575">
        <v>72.459999999999994</v>
      </c>
      <c r="H575">
        <f t="shared" si="8"/>
        <v>1.1511178581286228</v>
      </c>
      <c r="I575">
        <v>21</v>
      </c>
      <c r="J575">
        <v>56.97</v>
      </c>
      <c r="K575">
        <v>66.22</v>
      </c>
      <c r="O575" t="s">
        <v>606</v>
      </c>
      <c r="P575" t="s">
        <v>139</v>
      </c>
      <c r="Q575" t="s">
        <v>32</v>
      </c>
      <c r="R575" t="s">
        <v>221</v>
      </c>
      <c r="S575">
        <v>24</v>
      </c>
      <c r="T575">
        <v>139.22</v>
      </c>
      <c r="U575">
        <v>73.7</v>
      </c>
      <c r="V575">
        <v>22.5</v>
      </c>
      <c r="W575">
        <v>54.03</v>
      </c>
      <c r="X575">
        <v>69.97</v>
      </c>
    </row>
    <row r="576" spans="1:24" x14ac:dyDescent="0.35">
      <c r="A576" s="2" t="s">
        <v>607</v>
      </c>
      <c r="B576" t="s">
        <v>139</v>
      </c>
      <c r="C576" t="s">
        <v>32</v>
      </c>
      <c r="D576" t="s">
        <v>14</v>
      </c>
      <c r="E576">
        <v>0</v>
      </c>
      <c r="F576">
        <v>0</v>
      </c>
      <c r="G576">
        <v>0</v>
      </c>
      <c r="H576" t="e">
        <f t="shared" si="8"/>
        <v>#DIV/0!</v>
      </c>
      <c r="I576">
        <v>0</v>
      </c>
      <c r="J576">
        <v>0</v>
      </c>
      <c r="K576">
        <v>0</v>
      </c>
      <c r="O576" s="2" t="s">
        <v>607</v>
      </c>
      <c r="P576" t="s">
        <v>139</v>
      </c>
      <c r="Q576" t="s">
        <v>32</v>
      </c>
      <c r="R576" t="s">
        <v>221</v>
      </c>
      <c r="S576">
        <v>0</v>
      </c>
      <c r="T576">
        <v>0</v>
      </c>
      <c r="U576">
        <v>0</v>
      </c>
      <c r="V576">
        <v>0</v>
      </c>
      <c r="W576">
        <v>0</v>
      </c>
      <c r="X576">
        <v>0</v>
      </c>
    </row>
    <row r="577" spans="1:24" x14ac:dyDescent="0.35">
      <c r="A577" s="2" t="s">
        <v>608</v>
      </c>
      <c r="B577" t="s">
        <v>139</v>
      </c>
      <c r="C577" t="s">
        <v>32</v>
      </c>
      <c r="D577" t="s">
        <v>14</v>
      </c>
      <c r="E577">
        <v>0</v>
      </c>
      <c r="F577">
        <v>0</v>
      </c>
      <c r="G577">
        <v>0</v>
      </c>
      <c r="H577" t="e">
        <f t="shared" si="8"/>
        <v>#DIV/0!</v>
      </c>
      <c r="I577">
        <v>0</v>
      </c>
      <c r="J577">
        <v>0</v>
      </c>
      <c r="K577">
        <v>0</v>
      </c>
      <c r="O577" s="2" t="s">
        <v>608</v>
      </c>
      <c r="P577" t="s">
        <v>139</v>
      </c>
      <c r="Q577" t="s">
        <v>32</v>
      </c>
      <c r="R577" t="s">
        <v>221</v>
      </c>
      <c r="S577">
        <v>0</v>
      </c>
      <c r="T577">
        <v>0</v>
      </c>
      <c r="U577">
        <v>0</v>
      </c>
      <c r="V577">
        <v>0</v>
      </c>
      <c r="W577">
        <v>0</v>
      </c>
      <c r="X577">
        <v>0</v>
      </c>
    </row>
    <row r="578" spans="1:24" x14ac:dyDescent="0.35">
      <c r="A578" t="s">
        <v>609</v>
      </c>
      <c r="B578" t="s">
        <v>188</v>
      </c>
      <c r="C578" t="s">
        <v>13</v>
      </c>
      <c r="D578" t="s">
        <v>87</v>
      </c>
      <c r="E578">
        <v>24</v>
      </c>
      <c r="F578">
        <v>111.49</v>
      </c>
      <c r="G578">
        <v>73.7</v>
      </c>
      <c r="H578">
        <f t="shared" ref="H578:H641" si="9">F578/G578</f>
        <v>1.5127544097693351</v>
      </c>
      <c r="I578">
        <v>22.5</v>
      </c>
      <c r="J578">
        <v>55.89</v>
      </c>
      <c r="K578">
        <v>69.97</v>
      </c>
      <c r="O578" t="s">
        <v>609</v>
      </c>
      <c r="P578" t="s">
        <v>188</v>
      </c>
      <c r="Q578" t="s">
        <v>13</v>
      </c>
      <c r="R578" t="s">
        <v>222</v>
      </c>
      <c r="S578">
        <v>24</v>
      </c>
      <c r="T578">
        <v>107.25</v>
      </c>
      <c r="U578">
        <v>73.7</v>
      </c>
      <c r="V578">
        <v>23.5</v>
      </c>
      <c r="W578">
        <v>67.260000000000005</v>
      </c>
      <c r="X578">
        <v>72.459999999999994</v>
      </c>
    </row>
    <row r="579" spans="1:24" x14ac:dyDescent="0.35">
      <c r="A579" s="2" t="s">
        <v>610</v>
      </c>
      <c r="B579" t="s">
        <v>188</v>
      </c>
      <c r="C579" t="s">
        <v>13</v>
      </c>
      <c r="D579" t="s">
        <v>87</v>
      </c>
      <c r="E579">
        <v>29</v>
      </c>
      <c r="F579">
        <v>66.760000000000005</v>
      </c>
      <c r="G579">
        <v>85.96</v>
      </c>
      <c r="H579">
        <f t="shared" si="9"/>
        <v>0.77664029781293642</v>
      </c>
      <c r="I579">
        <v>28.5</v>
      </c>
      <c r="J579">
        <v>46.39</v>
      </c>
      <c r="K579">
        <v>84.74</v>
      </c>
      <c r="O579" t="s">
        <v>610</v>
      </c>
      <c r="P579" t="s">
        <v>188</v>
      </c>
      <c r="Q579" t="s">
        <v>13</v>
      </c>
      <c r="R579" t="s">
        <v>222</v>
      </c>
      <c r="S579">
        <v>24</v>
      </c>
      <c r="T579">
        <v>143.74</v>
      </c>
      <c r="U579">
        <v>73.7</v>
      </c>
      <c r="V579">
        <v>22.5</v>
      </c>
      <c r="W579">
        <v>57.56</v>
      </c>
      <c r="X579">
        <v>69.97</v>
      </c>
    </row>
    <row r="580" spans="1:24" x14ac:dyDescent="0.35">
      <c r="A580" s="2" t="s">
        <v>611</v>
      </c>
      <c r="B580" t="s">
        <v>188</v>
      </c>
      <c r="C580" t="s">
        <v>13</v>
      </c>
      <c r="D580" t="s">
        <v>87</v>
      </c>
      <c r="E580">
        <v>15.5</v>
      </c>
      <c r="F580">
        <v>39.409999999999997</v>
      </c>
      <c r="G580">
        <v>52.21</v>
      </c>
      <c r="H580">
        <f t="shared" si="9"/>
        <v>0.75483623826853086</v>
      </c>
      <c r="I580">
        <v>15</v>
      </c>
      <c r="J580">
        <v>19.670000000000002</v>
      </c>
      <c r="K580">
        <v>50.91</v>
      </c>
      <c r="O580" t="s">
        <v>611</v>
      </c>
      <c r="P580" t="s">
        <v>188</v>
      </c>
      <c r="Q580" t="s">
        <v>13</v>
      </c>
      <c r="R580" t="s">
        <v>222</v>
      </c>
      <c r="S580">
        <v>24</v>
      </c>
      <c r="T580">
        <v>115.23</v>
      </c>
      <c r="U580">
        <v>73.7</v>
      </c>
      <c r="V580">
        <v>23</v>
      </c>
      <c r="W580">
        <v>64.64</v>
      </c>
      <c r="X580">
        <v>71.22</v>
      </c>
    </row>
    <row r="581" spans="1:24" x14ac:dyDescent="0.35">
      <c r="A581" s="2" t="s">
        <v>612</v>
      </c>
      <c r="B581" t="s">
        <v>188</v>
      </c>
      <c r="C581" t="s">
        <v>13</v>
      </c>
      <c r="D581" t="s">
        <v>87</v>
      </c>
      <c r="E581">
        <v>25</v>
      </c>
      <c r="F581">
        <v>51.84</v>
      </c>
      <c r="G581">
        <v>76.17</v>
      </c>
      <c r="H581">
        <f t="shared" si="9"/>
        <v>0.68058290665616383</v>
      </c>
      <c r="I581">
        <v>24.5</v>
      </c>
      <c r="J581">
        <v>43.29</v>
      </c>
      <c r="K581">
        <v>74.930000000000007</v>
      </c>
      <c r="O581" t="s">
        <v>612</v>
      </c>
      <c r="P581" t="s">
        <v>188</v>
      </c>
      <c r="Q581" t="s">
        <v>13</v>
      </c>
      <c r="R581" t="s">
        <v>222</v>
      </c>
      <c r="S581">
        <v>24</v>
      </c>
      <c r="T581">
        <v>102.61</v>
      </c>
      <c r="U581">
        <v>73.7</v>
      </c>
      <c r="V581">
        <v>23</v>
      </c>
      <c r="W581">
        <v>54.51</v>
      </c>
      <c r="X581">
        <v>71.22</v>
      </c>
    </row>
    <row r="582" spans="1:24" x14ac:dyDescent="0.35">
      <c r="A582" t="s">
        <v>613</v>
      </c>
      <c r="B582" t="s">
        <v>188</v>
      </c>
      <c r="C582" t="s">
        <v>13</v>
      </c>
      <c r="D582" t="s">
        <v>87</v>
      </c>
      <c r="E582">
        <v>18.5</v>
      </c>
      <c r="F582">
        <v>52.29</v>
      </c>
      <c r="G582">
        <v>59.91</v>
      </c>
      <c r="H582">
        <f t="shared" si="9"/>
        <v>0.87280921382073118</v>
      </c>
      <c r="I582">
        <v>18</v>
      </c>
      <c r="J582">
        <v>21.67</v>
      </c>
      <c r="K582">
        <v>58.64</v>
      </c>
      <c r="O582" t="s">
        <v>613</v>
      </c>
      <c r="P582" t="s">
        <v>188</v>
      </c>
      <c r="Q582" t="s">
        <v>13</v>
      </c>
      <c r="R582" t="s">
        <v>222</v>
      </c>
      <c r="S582">
        <v>22</v>
      </c>
      <c r="T582">
        <v>57.17</v>
      </c>
      <c r="U582">
        <v>68.72</v>
      </c>
      <c r="V582">
        <v>21.5</v>
      </c>
      <c r="W582">
        <v>42.63</v>
      </c>
      <c r="X582">
        <v>67.47</v>
      </c>
    </row>
    <row r="583" spans="1:24" x14ac:dyDescent="0.35">
      <c r="A583" s="2" t="s">
        <v>614</v>
      </c>
      <c r="B583" t="s">
        <v>188</v>
      </c>
      <c r="C583" t="s">
        <v>13</v>
      </c>
      <c r="D583" t="s">
        <v>87</v>
      </c>
      <c r="E583">
        <v>16</v>
      </c>
      <c r="F583">
        <v>35.78</v>
      </c>
      <c r="G583">
        <v>53.5</v>
      </c>
      <c r="H583">
        <f t="shared" si="9"/>
        <v>0.66878504672897199</v>
      </c>
      <c r="I583">
        <v>15.5</v>
      </c>
      <c r="J583">
        <v>23.16</v>
      </c>
      <c r="K583">
        <v>52.21</v>
      </c>
      <c r="O583" t="s">
        <v>614</v>
      </c>
      <c r="P583" t="s">
        <v>188</v>
      </c>
      <c r="Q583" t="s">
        <v>13</v>
      </c>
      <c r="R583" t="s">
        <v>222</v>
      </c>
      <c r="S583">
        <v>21.5</v>
      </c>
      <c r="T583">
        <v>58.94</v>
      </c>
      <c r="U583">
        <v>67.47</v>
      </c>
      <c r="V583">
        <v>21</v>
      </c>
      <c r="W583">
        <v>37.76</v>
      </c>
      <c r="X583">
        <v>66.22</v>
      </c>
    </row>
    <row r="584" spans="1:24" x14ac:dyDescent="0.35">
      <c r="A584" t="s">
        <v>615</v>
      </c>
      <c r="B584" t="s">
        <v>188</v>
      </c>
      <c r="C584" t="s">
        <v>13</v>
      </c>
      <c r="D584" t="s">
        <v>87</v>
      </c>
      <c r="E584">
        <v>24</v>
      </c>
      <c r="F584">
        <v>73.290000000000006</v>
      </c>
      <c r="G584">
        <v>73.7</v>
      </c>
      <c r="H584">
        <f t="shared" si="9"/>
        <v>0.99443690637720494</v>
      </c>
      <c r="I584">
        <v>23.5</v>
      </c>
      <c r="J584">
        <v>50.45</v>
      </c>
      <c r="K584">
        <v>72.459999999999994</v>
      </c>
      <c r="O584" t="s">
        <v>615</v>
      </c>
      <c r="P584" t="s">
        <v>188</v>
      </c>
      <c r="Q584" t="s">
        <v>13</v>
      </c>
      <c r="R584" t="s">
        <v>222</v>
      </c>
      <c r="S584">
        <v>24</v>
      </c>
      <c r="T584">
        <v>77.45</v>
      </c>
      <c r="U584">
        <v>73.7</v>
      </c>
      <c r="V584">
        <v>23.5</v>
      </c>
      <c r="W584">
        <v>62.87</v>
      </c>
      <c r="X584">
        <v>72.459999999999994</v>
      </c>
    </row>
    <row r="585" spans="1:24" x14ac:dyDescent="0.35">
      <c r="A585" s="2" t="s">
        <v>616</v>
      </c>
      <c r="B585" t="s">
        <v>188</v>
      </c>
      <c r="C585" t="s">
        <v>13</v>
      </c>
      <c r="D585" t="s">
        <v>87</v>
      </c>
      <c r="E585">
        <v>25</v>
      </c>
      <c r="F585">
        <v>64.59</v>
      </c>
      <c r="G585">
        <v>76.17</v>
      </c>
      <c r="H585">
        <f t="shared" si="9"/>
        <v>0.84797164237888933</v>
      </c>
      <c r="I585">
        <v>24.5</v>
      </c>
      <c r="J585">
        <v>47.86</v>
      </c>
      <c r="K585">
        <v>74.930000000000007</v>
      </c>
      <c r="O585" t="s">
        <v>616</v>
      </c>
      <c r="P585" t="s">
        <v>188</v>
      </c>
      <c r="Q585" t="s">
        <v>13</v>
      </c>
      <c r="R585" t="s">
        <v>222</v>
      </c>
      <c r="S585">
        <v>15.5</v>
      </c>
      <c r="T585">
        <v>45.11</v>
      </c>
      <c r="U585">
        <v>52.21</v>
      </c>
      <c r="V585">
        <v>15</v>
      </c>
      <c r="W585">
        <v>30.53</v>
      </c>
      <c r="X585">
        <v>50.91</v>
      </c>
    </row>
    <row r="586" spans="1:24" x14ac:dyDescent="0.35">
      <c r="A586" s="2" t="s">
        <v>617</v>
      </c>
      <c r="B586" t="s">
        <v>188</v>
      </c>
      <c r="C586" t="s">
        <v>13</v>
      </c>
      <c r="D586" t="s">
        <v>87</v>
      </c>
      <c r="E586">
        <v>0</v>
      </c>
      <c r="F586">
        <v>0</v>
      </c>
      <c r="G586">
        <v>0</v>
      </c>
      <c r="H586" t="e">
        <f t="shared" si="9"/>
        <v>#DIV/0!</v>
      </c>
      <c r="I586">
        <v>0</v>
      </c>
      <c r="J586">
        <v>0</v>
      </c>
      <c r="K586">
        <v>0</v>
      </c>
      <c r="O586" t="s">
        <v>617</v>
      </c>
      <c r="P586" t="s">
        <v>188</v>
      </c>
      <c r="Q586" t="s">
        <v>13</v>
      </c>
      <c r="R586" t="s">
        <v>222</v>
      </c>
      <c r="S586">
        <v>0</v>
      </c>
      <c r="T586">
        <v>0</v>
      </c>
      <c r="U586">
        <v>0</v>
      </c>
      <c r="V586">
        <v>0</v>
      </c>
      <c r="W586">
        <v>0</v>
      </c>
      <c r="X586">
        <v>0</v>
      </c>
    </row>
    <row r="587" spans="1:24" x14ac:dyDescent="0.35">
      <c r="A587" s="2" t="s">
        <v>618</v>
      </c>
      <c r="B587" t="s">
        <v>188</v>
      </c>
      <c r="C587" t="s">
        <v>13</v>
      </c>
      <c r="D587" t="s">
        <v>87</v>
      </c>
      <c r="E587">
        <v>0</v>
      </c>
      <c r="F587">
        <v>0</v>
      </c>
      <c r="G587">
        <v>0</v>
      </c>
      <c r="H587" t="e">
        <f t="shared" si="9"/>
        <v>#DIV/0!</v>
      </c>
      <c r="I587">
        <v>0</v>
      </c>
      <c r="J587">
        <v>0</v>
      </c>
      <c r="K587">
        <v>0</v>
      </c>
      <c r="O587" t="s">
        <v>618</v>
      </c>
      <c r="P587" t="s">
        <v>188</v>
      </c>
      <c r="Q587" t="s">
        <v>13</v>
      </c>
      <c r="R587" t="s">
        <v>222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0</v>
      </c>
    </row>
    <row r="588" spans="1:24" x14ac:dyDescent="0.35">
      <c r="A588" s="2" t="s">
        <v>619</v>
      </c>
      <c r="B588" t="s">
        <v>188</v>
      </c>
      <c r="C588" t="s">
        <v>13</v>
      </c>
      <c r="D588" t="s">
        <v>87</v>
      </c>
      <c r="E588">
        <v>0</v>
      </c>
      <c r="F588">
        <v>0</v>
      </c>
      <c r="G588">
        <v>0</v>
      </c>
      <c r="H588" t="e">
        <f t="shared" si="9"/>
        <v>#DIV/0!</v>
      </c>
      <c r="I588">
        <v>0</v>
      </c>
      <c r="J588">
        <v>0</v>
      </c>
      <c r="K588">
        <v>0</v>
      </c>
      <c r="O588" t="s">
        <v>619</v>
      </c>
      <c r="P588" t="s">
        <v>188</v>
      </c>
      <c r="Q588" t="s">
        <v>13</v>
      </c>
      <c r="R588" t="s">
        <v>222</v>
      </c>
      <c r="S588">
        <v>21.5</v>
      </c>
      <c r="T588">
        <v>57.77</v>
      </c>
      <c r="U588">
        <v>67.47</v>
      </c>
      <c r="V588">
        <v>21</v>
      </c>
      <c r="W588">
        <v>41.95</v>
      </c>
      <c r="X588">
        <v>66.22</v>
      </c>
    </row>
    <row r="589" spans="1:24" x14ac:dyDescent="0.35">
      <c r="A589" t="s">
        <v>620</v>
      </c>
      <c r="B589" t="s">
        <v>188</v>
      </c>
      <c r="C589" t="s">
        <v>13</v>
      </c>
      <c r="D589" t="s">
        <v>87</v>
      </c>
      <c r="E589">
        <v>24.5</v>
      </c>
      <c r="F589">
        <v>89.9</v>
      </c>
      <c r="G589">
        <v>74.930000000000007</v>
      </c>
      <c r="H589">
        <f t="shared" si="9"/>
        <v>1.1997864673695449</v>
      </c>
      <c r="I589">
        <v>23</v>
      </c>
      <c r="J589">
        <v>52.69</v>
      </c>
      <c r="K589">
        <v>71.22</v>
      </c>
      <c r="O589" t="s">
        <v>620</v>
      </c>
      <c r="P589" t="s">
        <v>188</v>
      </c>
      <c r="Q589" t="s">
        <v>13</v>
      </c>
      <c r="R589" t="s">
        <v>222</v>
      </c>
      <c r="S589">
        <v>24</v>
      </c>
      <c r="T589">
        <v>130.51</v>
      </c>
      <c r="U589">
        <v>73.7</v>
      </c>
      <c r="V589">
        <v>23</v>
      </c>
      <c r="W589">
        <v>52.52</v>
      </c>
      <c r="X589">
        <v>71.22</v>
      </c>
    </row>
    <row r="590" spans="1:24" x14ac:dyDescent="0.35">
      <c r="A590" s="2" t="s">
        <v>621</v>
      </c>
      <c r="B590" t="s">
        <v>188</v>
      </c>
      <c r="C590" t="s">
        <v>13</v>
      </c>
      <c r="D590" t="s">
        <v>87</v>
      </c>
      <c r="E590">
        <v>17.5</v>
      </c>
      <c r="F590">
        <v>52.23</v>
      </c>
      <c r="G590">
        <v>57.36</v>
      </c>
      <c r="H590">
        <f t="shared" si="9"/>
        <v>0.91056485355648531</v>
      </c>
      <c r="I590">
        <v>17</v>
      </c>
      <c r="J590">
        <v>40.14</v>
      </c>
      <c r="K590">
        <v>56.08</v>
      </c>
      <c r="O590" t="s">
        <v>621</v>
      </c>
      <c r="P590" t="s">
        <v>188</v>
      </c>
      <c r="Q590" t="s">
        <v>13</v>
      </c>
      <c r="R590" t="s">
        <v>222</v>
      </c>
      <c r="S590">
        <v>24</v>
      </c>
      <c r="T590">
        <v>129.66999999999999</v>
      </c>
      <c r="U590">
        <v>73.7</v>
      </c>
      <c r="V590">
        <v>23</v>
      </c>
      <c r="W590">
        <v>67.86</v>
      </c>
      <c r="X590">
        <v>71.22</v>
      </c>
    </row>
    <row r="591" spans="1:24" x14ac:dyDescent="0.35">
      <c r="A591" s="2" t="s">
        <v>622</v>
      </c>
      <c r="B591" t="s">
        <v>188</v>
      </c>
      <c r="C591" t="s">
        <v>13</v>
      </c>
      <c r="D591" t="s">
        <v>87</v>
      </c>
      <c r="E591">
        <v>0</v>
      </c>
      <c r="F591">
        <v>0</v>
      </c>
      <c r="G591">
        <v>0</v>
      </c>
      <c r="H591" t="e">
        <f t="shared" si="9"/>
        <v>#DIV/0!</v>
      </c>
      <c r="I591">
        <v>0</v>
      </c>
      <c r="J591">
        <v>0</v>
      </c>
      <c r="K591">
        <v>0</v>
      </c>
      <c r="O591" t="s">
        <v>622</v>
      </c>
      <c r="P591" t="s">
        <v>188</v>
      </c>
      <c r="Q591" t="s">
        <v>13</v>
      </c>
      <c r="R591" t="s">
        <v>222</v>
      </c>
      <c r="S591">
        <v>0</v>
      </c>
      <c r="T591">
        <v>0</v>
      </c>
      <c r="U591">
        <v>0</v>
      </c>
      <c r="V591">
        <v>0</v>
      </c>
      <c r="W591">
        <v>0</v>
      </c>
      <c r="X591">
        <v>0</v>
      </c>
    </row>
    <row r="592" spans="1:24" x14ac:dyDescent="0.35">
      <c r="A592" s="2" t="s">
        <v>623</v>
      </c>
      <c r="B592" t="s">
        <v>188</v>
      </c>
      <c r="C592" t="s">
        <v>13</v>
      </c>
      <c r="D592" t="s">
        <v>87</v>
      </c>
      <c r="E592">
        <v>0</v>
      </c>
      <c r="F592">
        <v>0</v>
      </c>
      <c r="G592">
        <v>0</v>
      </c>
      <c r="H592" t="e">
        <f t="shared" si="9"/>
        <v>#DIV/0!</v>
      </c>
      <c r="I592">
        <v>0</v>
      </c>
      <c r="J592">
        <v>0</v>
      </c>
      <c r="K592">
        <v>0</v>
      </c>
      <c r="O592" t="s">
        <v>623</v>
      </c>
      <c r="P592" t="s">
        <v>188</v>
      </c>
      <c r="Q592" t="s">
        <v>13</v>
      </c>
      <c r="R592" t="s">
        <v>222</v>
      </c>
      <c r="S592">
        <v>0</v>
      </c>
      <c r="T592">
        <v>0</v>
      </c>
      <c r="U592">
        <v>0</v>
      </c>
      <c r="V592">
        <v>0</v>
      </c>
      <c r="W592">
        <v>0</v>
      </c>
      <c r="X592">
        <v>0</v>
      </c>
    </row>
    <row r="593" spans="1:24" x14ac:dyDescent="0.35">
      <c r="A593" t="s">
        <v>624</v>
      </c>
      <c r="B593" t="s">
        <v>188</v>
      </c>
      <c r="C593" t="s">
        <v>13</v>
      </c>
      <c r="D593" t="s">
        <v>87</v>
      </c>
      <c r="E593">
        <v>23.5</v>
      </c>
      <c r="F593">
        <v>92.31</v>
      </c>
      <c r="G593">
        <v>72.459999999999994</v>
      </c>
      <c r="H593">
        <f t="shared" si="9"/>
        <v>1.2739442451007454</v>
      </c>
      <c r="I593">
        <v>22.5</v>
      </c>
      <c r="J593">
        <v>56.12</v>
      </c>
      <c r="K593">
        <v>69.97</v>
      </c>
      <c r="O593" t="s">
        <v>624</v>
      </c>
      <c r="P593" t="s">
        <v>188</v>
      </c>
      <c r="Q593" t="s">
        <v>13</v>
      </c>
      <c r="R593" t="s">
        <v>222</v>
      </c>
      <c r="S593">
        <v>24</v>
      </c>
      <c r="T593">
        <v>74.97</v>
      </c>
      <c r="U593">
        <v>73.7</v>
      </c>
      <c r="V593">
        <v>23.5</v>
      </c>
      <c r="W593">
        <v>51.7</v>
      </c>
      <c r="X593">
        <v>72.459999999999994</v>
      </c>
    </row>
    <row r="594" spans="1:24" x14ac:dyDescent="0.35">
      <c r="A594" t="s">
        <v>625</v>
      </c>
      <c r="B594" t="s">
        <v>205</v>
      </c>
      <c r="C594" t="s">
        <v>32</v>
      </c>
      <c r="D594" t="s">
        <v>87</v>
      </c>
      <c r="E594">
        <v>23</v>
      </c>
      <c r="F594">
        <v>63.02</v>
      </c>
      <c r="G594">
        <v>71.22</v>
      </c>
      <c r="H594">
        <f t="shared" si="9"/>
        <v>0.88486380230272399</v>
      </c>
      <c r="I594">
        <v>22.5</v>
      </c>
      <c r="J594">
        <v>59.38</v>
      </c>
      <c r="K594">
        <v>69.97</v>
      </c>
      <c r="O594" t="s">
        <v>625</v>
      </c>
      <c r="P594" t="s">
        <v>205</v>
      </c>
      <c r="Q594" t="s">
        <v>32</v>
      </c>
      <c r="R594" t="s">
        <v>222</v>
      </c>
      <c r="S594">
        <v>24</v>
      </c>
      <c r="T594">
        <v>79.17</v>
      </c>
      <c r="U594">
        <v>73.7</v>
      </c>
      <c r="V594">
        <v>23.5</v>
      </c>
      <c r="W594">
        <v>42.04</v>
      </c>
      <c r="X594">
        <v>72.459999999999994</v>
      </c>
    </row>
    <row r="595" spans="1:24" x14ac:dyDescent="0.35">
      <c r="A595" s="2" t="s">
        <v>626</v>
      </c>
      <c r="B595" t="s">
        <v>205</v>
      </c>
      <c r="C595" t="s">
        <v>32</v>
      </c>
      <c r="D595" t="s">
        <v>87</v>
      </c>
      <c r="E595">
        <v>17.5</v>
      </c>
      <c r="F595">
        <v>20.83</v>
      </c>
      <c r="G595">
        <v>57.36</v>
      </c>
      <c r="H595">
        <f t="shared" si="9"/>
        <v>0.36314504881450488</v>
      </c>
      <c r="I595">
        <v>17</v>
      </c>
      <c r="J595">
        <v>18.12</v>
      </c>
      <c r="K595">
        <v>56.08</v>
      </c>
      <c r="O595" t="s">
        <v>626</v>
      </c>
      <c r="P595" t="s">
        <v>205</v>
      </c>
      <c r="Q595" t="s">
        <v>32</v>
      </c>
      <c r="R595" t="s">
        <v>222</v>
      </c>
      <c r="S595">
        <v>24</v>
      </c>
      <c r="T595">
        <v>128.79</v>
      </c>
      <c r="U595">
        <v>73.7</v>
      </c>
      <c r="V595">
        <v>23</v>
      </c>
      <c r="W595">
        <v>51.83</v>
      </c>
      <c r="X595">
        <v>71.22</v>
      </c>
    </row>
    <row r="596" spans="1:24" x14ac:dyDescent="0.35">
      <c r="A596" s="2" t="s">
        <v>627</v>
      </c>
      <c r="B596" t="s">
        <v>205</v>
      </c>
      <c r="C596" t="s">
        <v>32</v>
      </c>
      <c r="D596" t="s">
        <v>87</v>
      </c>
      <c r="E596">
        <v>23</v>
      </c>
      <c r="F596">
        <v>78.900000000000006</v>
      </c>
      <c r="G596">
        <v>71.22</v>
      </c>
      <c r="H596">
        <f t="shared" si="9"/>
        <v>1.1078348778433025</v>
      </c>
      <c r="I596">
        <v>24</v>
      </c>
      <c r="J596">
        <v>75.72</v>
      </c>
      <c r="K596">
        <v>73.7</v>
      </c>
      <c r="O596" t="s">
        <v>627</v>
      </c>
      <c r="P596" t="s">
        <v>205</v>
      </c>
      <c r="Q596" t="s">
        <v>32</v>
      </c>
      <c r="R596" t="s">
        <v>222</v>
      </c>
      <c r="S596">
        <v>24</v>
      </c>
      <c r="T596">
        <v>160.84</v>
      </c>
      <c r="U596">
        <v>73.7</v>
      </c>
      <c r="V596">
        <v>23</v>
      </c>
      <c r="W596">
        <v>58.38</v>
      </c>
      <c r="X596">
        <v>71.22</v>
      </c>
    </row>
    <row r="597" spans="1:24" x14ac:dyDescent="0.35">
      <c r="A597" s="2" t="s">
        <v>628</v>
      </c>
      <c r="B597" t="s">
        <v>205</v>
      </c>
      <c r="C597" t="s">
        <v>32</v>
      </c>
      <c r="D597" t="s">
        <v>87</v>
      </c>
      <c r="E597">
        <v>21.5</v>
      </c>
      <c r="F597">
        <v>34.42</v>
      </c>
      <c r="G597">
        <v>67.47</v>
      </c>
      <c r="H597">
        <f t="shared" si="9"/>
        <v>0.51015266044167784</v>
      </c>
      <c r="I597">
        <v>21</v>
      </c>
      <c r="J597">
        <v>28.44</v>
      </c>
      <c r="K597">
        <v>66.22</v>
      </c>
      <c r="O597" t="s">
        <v>628</v>
      </c>
      <c r="P597" t="s">
        <v>205</v>
      </c>
      <c r="Q597" t="s">
        <v>32</v>
      </c>
      <c r="R597" t="s">
        <v>222</v>
      </c>
      <c r="S597">
        <v>24</v>
      </c>
      <c r="T597">
        <v>122.01</v>
      </c>
      <c r="U597">
        <v>73.7</v>
      </c>
      <c r="V597">
        <v>18</v>
      </c>
      <c r="W597">
        <v>58.69</v>
      </c>
      <c r="X597">
        <v>58.64</v>
      </c>
    </row>
    <row r="598" spans="1:24" x14ac:dyDescent="0.35">
      <c r="A598" t="s">
        <v>629</v>
      </c>
      <c r="B598" t="s">
        <v>205</v>
      </c>
      <c r="C598" t="s">
        <v>32</v>
      </c>
      <c r="D598" t="s">
        <v>87</v>
      </c>
      <c r="E598">
        <v>25</v>
      </c>
      <c r="F598">
        <v>55.87</v>
      </c>
      <c r="G598">
        <v>76.17</v>
      </c>
      <c r="H598">
        <f t="shared" si="9"/>
        <v>0.73349087567283699</v>
      </c>
      <c r="I598">
        <v>24.5</v>
      </c>
      <c r="J598">
        <v>50.54</v>
      </c>
      <c r="K598">
        <v>74.930000000000007</v>
      </c>
      <c r="O598" t="s">
        <v>629</v>
      </c>
      <c r="P598" t="s">
        <v>205</v>
      </c>
      <c r="Q598" t="s">
        <v>32</v>
      </c>
      <c r="R598" t="s">
        <v>222</v>
      </c>
      <c r="S598">
        <v>24</v>
      </c>
      <c r="T598">
        <v>124.99</v>
      </c>
      <c r="U598">
        <v>73.7</v>
      </c>
      <c r="V598">
        <v>23</v>
      </c>
      <c r="W598">
        <v>65.13</v>
      </c>
      <c r="X598">
        <v>71.22</v>
      </c>
    </row>
    <row r="599" spans="1:24" x14ac:dyDescent="0.35">
      <c r="A599" t="s">
        <v>630</v>
      </c>
      <c r="B599" t="s">
        <v>205</v>
      </c>
      <c r="C599" t="s">
        <v>32</v>
      </c>
      <c r="D599" t="s">
        <v>87</v>
      </c>
      <c r="E599">
        <v>24</v>
      </c>
      <c r="F599">
        <v>103</v>
      </c>
      <c r="G599">
        <v>73.7</v>
      </c>
      <c r="H599">
        <f t="shared" si="9"/>
        <v>1.3975576662143825</v>
      </c>
      <c r="I599">
        <v>22.5</v>
      </c>
      <c r="J599">
        <v>63.61</v>
      </c>
      <c r="K599">
        <v>69.97</v>
      </c>
      <c r="O599" t="s">
        <v>630</v>
      </c>
      <c r="P599" t="s">
        <v>205</v>
      </c>
      <c r="Q599" t="s">
        <v>32</v>
      </c>
      <c r="R599" t="s">
        <v>222</v>
      </c>
      <c r="S599">
        <v>24</v>
      </c>
      <c r="T599">
        <v>116.67</v>
      </c>
      <c r="U599">
        <v>73.7</v>
      </c>
      <c r="V599">
        <v>23</v>
      </c>
      <c r="W599">
        <v>53.87</v>
      </c>
      <c r="X599">
        <v>71.22</v>
      </c>
    </row>
    <row r="600" spans="1:24" x14ac:dyDescent="0.35">
      <c r="A600" s="2" t="s">
        <v>631</v>
      </c>
      <c r="B600" t="s">
        <v>205</v>
      </c>
      <c r="C600" t="s">
        <v>32</v>
      </c>
      <c r="D600" t="s">
        <v>87</v>
      </c>
      <c r="E600">
        <v>0</v>
      </c>
      <c r="F600">
        <v>0</v>
      </c>
      <c r="G600">
        <v>0</v>
      </c>
      <c r="H600" t="e">
        <f t="shared" si="9"/>
        <v>#DIV/0!</v>
      </c>
      <c r="I600">
        <v>0</v>
      </c>
      <c r="J600">
        <v>0</v>
      </c>
      <c r="K600">
        <v>0</v>
      </c>
      <c r="O600" t="s">
        <v>631</v>
      </c>
      <c r="P600" t="s">
        <v>205</v>
      </c>
      <c r="Q600" t="s">
        <v>32</v>
      </c>
      <c r="R600" t="s">
        <v>222</v>
      </c>
      <c r="S600">
        <v>24.5</v>
      </c>
      <c r="T600">
        <v>106.35</v>
      </c>
      <c r="U600">
        <v>74.930000000000007</v>
      </c>
      <c r="V600">
        <v>24</v>
      </c>
      <c r="W600">
        <v>66.709999999999994</v>
      </c>
      <c r="X600">
        <v>73.7</v>
      </c>
    </row>
    <row r="601" spans="1:24" x14ac:dyDescent="0.35">
      <c r="A601" s="2" t="s">
        <v>632</v>
      </c>
      <c r="B601" t="s">
        <v>205</v>
      </c>
      <c r="C601" t="s">
        <v>32</v>
      </c>
      <c r="D601" t="s">
        <v>87</v>
      </c>
      <c r="E601">
        <v>16</v>
      </c>
      <c r="F601">
        <v>34.049999999999997</v>
      </c>
      <c r="G601">
        <v>53.5</v>
      </c>
      <c r="H601">
        <f t="shared" si="9"/>
        <v>0.63644859813084109</v>
      </c>
      <c r="I601">
        <v>15.5</v>
      </c>
      <c r="J601">
        <v>30.05</v>
      </c>
      <c r="K601">
        <v>52.21</v>
      </c>
      <c r="O601" t="s">
        <v>632</v>
      </c>
      <c r="P601" t="s">
        <v>205</v>
      </c>
      <c r="Q601" t="s">
        <v>32</v>
      </c>
      <c r="R601" t="s">
        <v>222</v>
      </c>
      <c r="S601">
        <v>24</v>
      </c>
      <c r="T601">
        <v>83.27</v>
      </c>
      <c r="U601">
        <v>73.7</v>
      </c>
      <c r="V601">
        <v>16</v>
      </c>
      <c r="W601">
        <v>58.16</v>
      </c>
      <c r="X601">
        <v>53.5</v>
      </c>
    </row>
    <row r="602" spans="1:24" x14ac:dyDescent="0.35">
      <c r="A602" s="2" t="s">
        <v>633</v>
      </c>
      <c r="B602" t="s">
        <v>205</v>
      </c>
      <c r="C602" t="s">
        <v>32</v>
      </c>
      <c r="D602" t="s">
        <v>87</v>
      </c>
      <c r="E602">
        <v>15</v>
      </c>
      <c r="F602">
        <v>5.6</v>
      </c>
      <c r="G602">
        <v>50.91</v>
      </c>
      <c r="H602">
        <f t="shared" si="9"/>
        <v>0.10999803574936162</v>
      </c>
      <c r="I602">
        <v>15</v>
      </c>
      <c r="J602">
        <v>5.6</v>
      </c>
      <c r="K602">
        <v>50.91</v>
      </c>
      <c r="O602" t="s">
        <v>633</v>
      </c>
      <c r="P602" t="s">
        <v>205</v>
      </c>
      <c r="Q602" t="s">
        <v>32</v>
      </c>
      <c r="R602" t="s">
        <v>222</v>
      </c>
      <c r="S602">
        <v>24</v>
      </c>
      <c r="T602">
        <v>149.99</v>
      </c>
      <c r="U602">
        <v>73.7</v>
      </c>
      <c r="V602">
        <v>35</v>
      </c>
      <c r="W602">
        <v>104.25</v>
      </c>
      <c r="X602">
        <v>100.44</v>
      </c>
    </row>
    <row r="603" spans="1:24" x14ac:dyDescent="0.35">
      <c r="A603" t="s">
        <v>634</v>
      </c>
      <c r="B603" t="s">
        <v>205</v>
      </c>
      <c r="C603" t="s">
        <v>32</v>
      </c>
      <c r="D603" t="s">
        <v>87</v>
      </c>
      <c r="E603">
        <v>23.5</v>
      </c>
      <c r="F603">
        <v>108.4</v>
      </c>
      <c r="G603">
        <v>72.459999999999994</v>
      </c>
      <c r="H603">
        <f t="shared" si="9"/>
        <v>1.4959977918851783</v>
      </c>
      <c r="I603">
        <v>22.5</v>
      </c>
      <c r="J603">
        <v>50.78</v>
      </c>
      <c r="K603">
        <v>69.97</v>
      </c>
      <c r="O603" t="s">
        <v>634</v>
      </c>
      <c r="P603" t="s">
        <v>205</v>
      </c>
      <c r="Q603" t="s">
        <v>32</v>
      </c>
      <c r="R603" t="s">
        <v>222</v>
      </c>
      <c r="S603">
        <v>24</v>
      </c>
      <c r="T603">
        <v>104.04</v>
      </c>
      <c r="U603">
        <v>73.7</v>
      </c>
      <c r="V603">
        <v>22.5</v>
      </c>
      <c r="W603">
        <v>52.13</v>
      </c>
      <c r="X603">
        <v>69.97</v>
      </c>
    </row>
    <row r="604" spans="1:24" x14ac:dyDescent="0.35">
      <c r="A604" t="s">
        <v>635</v>
      </c>
      <c r="B604" t="s">
        <v>205</v>
      </c>
      <c r="C604" t="s">
        <v>32</v>
      </c>
      <c r="D604" t="s">
        <v>87</v>
      </c>
      <c r="E604">
        <v>24.5</v>
      </c>
      <c r="F604">
        <v>72.05</v>
      </c>
      <c r="G604">
        <v>74.930000000000007</v>
      </c>
      <c r="H604">
        <f t="shared" si="9"/>
        <v>0.96156412651808343</v>
      </c>
      <c r="I604">
        <v>24</v>
      </c>
      <c r="J604">
        <v>58.86</v>
      </c>
      <c r="K604">
        <v>73.7</v>
      </c>
      <c r="O604" t="s">
        <v>635</v>
      </c>
      <c r="P604" t="s">
        <v>205</v>
      </c>
      <c r="Q604" t="s">
        <v>32</v>
      </c>
      <c r="R604" t="s">
        <v>222</v>
      </c>
      <c r="S604">
        <v>24</v>
      </c>
      <c r="T604">
        <v>102.38</v>
      </c>
      <c r="U604">
        <v>73.7</v>
      </c>
      <c r="V604">
        <v>23.5</v>
      </c>
      <c r="W604">
        <v>61.09</v>
      </c>
      <c r="X604">
        <v>72.459999999999994</v>
      </c>
    </row>
    <row r="605" spans="1:24" x14ac:dyDescent="0.35">
      <c r="A605" s="2" t="s">
        <v>636</v>
      </c>
      <c r="B605" t="s">
        <v>205</v>
      </c>
      <c r="C605" t="s">
        <v>32</v>
      </c>
      <c r="D605" t="s">
        <v>87</v>
      </c>
      <c r="E605">
        <v>0</v>
      </c>
      <c r="F605">
        <v>0</v>
      </c>
      <c r="G605">
        <v>0</v>
      </c>
      <c r="H605" t="e">
        <f t="shared" si="9"/>
        <v>#DIV/0!</v>
      </c>
      <c r="I605">
        <v>0</v>
      </c>
      <c r="J605">
        <v>0</v>
      </c>
      <c r="K605">
        <v>0</v>
      </c>
      <c r="O605" t="s">
        <v>636</v>
      </c>
      <c r="P605" t="s">
        <v>205</v>
      </c>
      <c r="Q605" t="s">
        <v>32</v>
      </c>
      <c r="R605" t="s">
        <v>222</v>
      </c>
      <c r="S605">
        <v>23.5</v>
      </c>
      <c r="T605">
        <v>64.91</v>
      </c>
      <c r="U605">
        <v>72.459999999999994</v>
      </c>
      <c r="V605">
        <v>23</v>
      </c>
      <c r="W605">
        <v>49.87</v>
      </c>
      <c r="X605">
        <v>71.22</v>
      </c>
    </row>
    <row r="606" spans="1:24" x14ac:dyDescent="0.35">
      <c r="A606" t="s">
        <v>637</v>
      </c>
      <c r="B606" t="s">
        <v>205</v>
      </c>
      <c r="C606" t="s">
        <v>32</v>
      </c>
      <c r="D606" t="s">
        <v>87</v>
      </c>
      <c r="E606">
        <v>24</v>
      </c>
      <c r="F606">
        <v>212.58</v>
      </c>
      <c r="G606">
        <v>73.7</v>
      </c>
      <c r="H606">
        <f t="shared" si="9"/>
        <v>2.8843962008141113</v>
      </c>
      <c r="I606">
        <v>22</v>
      </c>
      <c r="J606">
        <v>57.84</v>
      </c>
      <c r="K606">
        <v>68.72</v>
      </c>
      <c r="O606" t="s">
        <v>637</v>
      </c>
      <c r="P606" t="s">
        <v>205</v>
      </c>
      <c r="Q606" t="s">
        <v>32</v>
      </c>
      <c r="R606" t="s">
        <v>222</v>
      </c>
      <c r="S606">
        <v>24</v>
      </c>
      <c r="T606">
        <v>124.1</v>
      </c>
      <c r="U606">
        <v>73.7</v>
      </c>
      <c r="V606">
        <v>23</v>
      </c>
      <c r="W606">
        <v>47.37</v>
      </c>
      <c r="X606">
        <v>71.22</v>
      </c>
    </row>
    <row r="607" spans="1:24" x14ac:dyDescent="0.35">
      <c r="A607" t="s">
        <v>638</v>
      </c>
      <c r="B607" t="s">
        <v>205</v>
      </c>
      <c r="C607" t="s">
        <v>32</v>
      </c>
      <c r="D607" t="s">
        <v>87</v>
      </c>
      <c r="E607">
        <v>24.5</v>
      </c>
      <c r="F607">
        <v>61.19</v>
      </c>
      <c r="G607">
        <v>74.930000000000007</v>
      </c>
      <c r="H607">
        <f t="shared" si="9"/>
        <v>0.81662885359669013</v>
      </c>
      <c r="I607">
        <v>24</v>
      </c>
      <c r="J607">
        <v>58.23</v>
      </c>
      <c r="K607">
        <v>73.7</v>
      </c>
      <c r="O607" t="s">
        <v>638</v>
      </c>
      <c r="P607" t="s">
        <v>205</v>
      </c>
      <c r="Q607" t="s">
        <v>32</v>
      </c>
      <c r="R607" t="s">
        <v>222</v>
      </c>
      <c r="S607">
        <v>24</v>
      </c>
      <c r="T607">
        <v>93.91</v>
      </c>
      <c r="U607">
        <v>73.7</v>
      </c>
      <c r="V607">
        <v>23</v>
      </c>
      <c r="W607">
        <v>58.68</v>
      </c>
      <c r="X607">
        <v>71.22</v>
      </c>
    </row>
    <row r="608" spans="1:24" x14ac:dyDescent="0.35">
      <c r="A608" s="2" t="s">
        <v>639</v>
      </c>
      <c r="B608" t="s">
        <v>205</v>
      </c>
      <c r="C608" t="s">
        <v>32</v>
      </c>
      <c r="D608" t="s">
        <v>87</v>
      </c>
      <c r="E608">
        <v>0</v>
      </c>
      <c r="F608">
        <v>0</v>
      </c>
      <c r="G608">
        <v>0</v>
      </c>
      <c r="H608" t="e">
        <f t="shared" si="9"/>
        <v>#DIV/0!</v>
      </c>
      <c r="I608">
        <v>0</v>
      </c>
      <c r="J608">
        <v>0</v>
      </c>
      <c r="K608">
        <v>0</v>
      </c>
      <c r="O608" t="s">
        <v>639</v>
      </c>
      <c r="P608" t="s">
        <v>205</v>
      </c>
      <c r="Q608" t="s">
        <v>32</v>
      </c>
      <c r="R608" t="s">
        <v>222</v>
      </c>
      <c r="S608">
        <v>24</v>
      </c>
      <c r="T608">
        <v>162.11000000000001</v>
      </c>
      <c r="U608">
        <v>73.7</v>
      </c>
      <c r="V608">
        <v>16</v>
      </c>
      <c r="W608">
        <v>56.36</v>
      </c>
      <c r="X608">
        <v>53.5</v>
      </c>
    </row>
    <row r="609" spans="1:24" x14ac:dyDescent="0.35">
      <c r="A609" t="s">
        <v>640</v>
      </c>
      <c r="B609" t="s">
        <v>205</v>
      </c>
      <c r="C609" t="s">
        <v>32</v>
      </c>
      <c r="D609" t="s">
        <v>87</v>
      </c>
      <c r="E609">
        <v>25</v>
      </c>
      <c r="F609">
        <v>138.43</v>
      </c>
      <c r="G609">
        <v>76.17</v>
      </c>
      <c r="H609">
        <f t="shared" si="9"/>
        <v>1.8173821714585796</v>
      </c>
      <c r="I609">
        <v>22.5</v>
      </c>
      <c r="J609">
        <v>44.77</v>
      </c>
      <c r="K609">
        <v>69.97</v>
      </c>
      <c r="O609" t="s">
        <v>640</v>
      </c>
      <c r="P609" t="s">
        <v>205</v>
      </c>
      <c r="Q609" t="s">
        <v>32</v>
      </c>
      <c r="R609" t="s">
        <v>222</v>
      </c>
      <c r="S609">
        <v>24</v>
      </c>
      <c r="T609">
        <v>117.64</v>
      </c>
      <c r="U609">
        <v>73.7</v>
      </c>
      <c r="V609">
        <v>16</v>
      </c>
      <c r="W609">
        <v>58.09</v>
      </c>
      <c r="X609">
        <v>53.5</v>
      </c>
    </row>
    <row r="610" spans="1:24" x14ac:dyDescent="0.35">
      <c r="A610" s="2" t="s">
        <v>641</v>
      </c>
      <c r="B610" t="s">
        <v>188</v>
      </c>
      <c r="C610" t="s">
        <v>13</v>
      </c>
      <c r="D610" t="s">
        <v>14</v>
      </c>
      <c r="E610">
        <v>0</v>
      </c>
      <c r="F610">
        <v>0</v>
      </c>
      <c r="G610">
        <v>0</v>
      </c>
      <c r="H610" t="e">
        <f t="shared" si="9"/>
        <v>#DIV/0!</v>
      </c>
      <c r="I610">
        <v>0</v>
      </c>
      <c r="J610">
        <v>0</v>
      </c>
      <c r="K610">
        <v>0</v>
      </c>
      <c r="O610" t="s">
        <v>641</v>
      </c>
      <c r="P610" t="s">
        <v>188</v>
      </c>
      <c r="Q610" t="s">
        <v>13</v>
      </c>
      <c r="R610" t="s">
        <v>221</v>
      </c>
      <c r="S610">
        <v>0</v>
      </c>
      <c r="T610">
        <v>0</v>
      </c>
      <c r="U610">
        <v>0</v>
      </c>
      <c r="V610">
        <v>0</v>
      </c>
      <c r="W610">
        <v>0</v>
      </c>
      <c r="X610">
        <v>0</v>
      </c>
    </row>
    <row r="611" spans="1:24" x14ac:dyDescent="0.35">
      <c r="A611" t="s">
        <v>642</v>
      </c>
      <c r="B611" t="s">
        <v>188</v>
      </c>
      <c r="C611" t="s">
        <v>13</v>
      </c>
      <c r="D611" t="s">
        <v>14</v>
      </c>
      <c r="E611">
        <v>19.5</v>
      </c>
      <c r="F611">
        <v>55.12</v>
      </c>
      <c r="G611">
        <v>62.44</v>
      </c>
      <c r="H611">
        <f t="shared" si="9"/>
        <v>0.88276745675848811</v>
      </c>
      <c r="I611">
        <v>19</v>
      </c>
      <c r="J611">
        <v>33.869999999999997</v>
      </c>
      <c r="K611">
        <v>61.18</v>
      </c>
      <c r="O611" t="s">
        <v>642</v>
      </c>
      <c r="P611" t="s">
        <v>188</v>
      </c>
      <c r="Q611" t="s">
        <v>13</v>
      </c>
      <c r="R611" t="s">
        <v>221</v>
      </c>
      <c r="S611">
        <v>24</v>
      </c>
      <c r="T611">
        <v>93.4</v>
      </c>
      <c r="U611">
        <v>73.7</v>
      </c>
      <c r="V611">
        <v>23</v>
      </c>
      <c r="W611">
        <v>69.14</v>
      </c>
      <c r="X611">
        <v>71.22</v>
      </c>
    </row>
    <row r="612" spans="1:24" x14ac:dyDescent="0.35">
      <c r="A612" s="2" t="s">
        <v>643</v>
      </c>
      <c r="B612" t="s">
        <v>188</v>
      </c>
      <c r="C612" t="s">
        <v>13</v>
      </c>
      <c r="D612" t="s">
        <v>14</v>
      </c>
      <c r="E612">
        <v>19</v>
      </c>
      <c r="F612">
        <v>41.25</v>
      </c>
      <c r="G612">
        <v>61.18</v>
      </c>
      <c r="H612">
        <f t="shared" si="9"/>
        <v>0.67423994769532525</v>
      </c>
      <c r="I612">
        <v>18.5</v>
      </c>
      <c r="J612">
        <v>25.77</v>
      </c>
      <c r="K612">
        <v>59.91</v>
      </c>
      <c r="O612" t="s">
        <v>643</v>
      </c>
      <c r="P612" t="s">
        <v>188</v>
      </c>
      <c r="Q612" t="s">
        <v>13</v>
      </c>
      <c r="R612" t="s">
        <v>221</v>
      </c>
      <c r="S612">
        <v>24.5</v>
      </c>
      <c r="T612">
        <v>90.02</v>
      </c>
      <c r="U612">
        <v>74.930000000000007</v>
      </c>
      <c r="V612">
        <v>23.5</v>
      </c>
      <c r="W612">
        <v>68.900000000000006</v>
      </c>
      <c r="X612">
        <v>72.459999999999994</v>
      </c>
    </row>
    <row r="613" spans="1:24" x14ac:dyDescent="0.35">
      <c r="A613" s="2" t="s">
        <v>644</v>
      </c>
      <c r="B613" t="s">
        <v>188</v>
      </c>
      <c r="C613" t="s">
        <v>13</v>
      </c>
      <c r="D613" t="s">
        <v>14</v>
      </c>
      <c r="E613">
        <v>0</v>
      </c>
      <c r="F613">
        <v>0</v>
      </c>
      <c r="G613">
        <v>0</v>
      </c>
      <c r="H613" t="e">
        <f t="shared" si="9"/>
        <v>#DIV/0!</v>
      </c>
      <c r="I613">
        <v>0</v>
      </c>
      <c r="J613">
        <v>0</v>
      </c>
      <c r="K613">
        <v>0</v>
      </c>
      <c r="O613" t="s">
        <v>644</v>
      </c>
      <c r="P613" t="s">
        <v>188</v>
      </c>
      <c r="Q613" t="s">
        <v>13</v>
      </c>
      <c r="R613" t="s">
        <v>221</v>
      </c>
      <c r="S613">
        <v>0</v>
      </c>
      <c r="T613">
        <v>0</v>
      </c>
      <c r="U613">
        <v>0</v>
      </c>
      <c r="V613">
        <v>0</v>
      </c>
      <c r="W613">
        <v>0</v>
      </c>
      <c r="X613">
        <v>0</v>
      </c>
    </row>
    <row r="614" spans="1:24" x14ac:dyDescent="0.35">
      <c r="A614" s="2" t="s">
        <v>645</v>
      </c>
      <c r="B614" t="s">
        <v>188</v>
      </c>
      <c r="C614" t="s">
        <v>13</v>
      </c>
      <c r="D614" t="s">
        <v>14</v>
      </c>
      <c r="E614">
        <v>0</v>
      </c>
      <c r="F614">
        <v>0</v>
      </c>
      <c r="G614">
        <v>0</v>
      </c>
      <c r="H614" t="e">
        <f t="shared" si="9"/>
        <v>#DIV/0!</v>
      </c>
      <c r="I614">
        <v>0</v>
      </c>
      <c r="J614">
        <v>0</v>
      </c>
      <c r="K614">
        <v>0</v>
      </c>
      <c r="O614" t="s">
        <v>645</v>
      </c>
      <c r="P614" t="s">
        <v>188</v>
      </c>
      <c r="Q614" t="s">
        <v>13</v>
      </c>
      <c r="R614" t="s">
        <v>221</v>
      </c>
      <c r="S614">
        <v>0</v>
      </c>
      <c r="T614">
        <v>0</v>
      </c>
      <c r="U614">
        <v>0</v>
      </c>
      <c r="V614">
        <v>0</v>
      </c>
      <c r="W614">
        <v>0</v>
      </c>
      <c r="X614">
        <v>0</v>
      </c>
    </row>
    <row r="615" spans="1:24" x14ac:dyDescent="0.35">
      <c r="A615" t="s">
        <v>646</v>
      </c>
      <c r="B615" t="s">
        <v>188</v>
      </c>
      <c r="C615" t="s">
        <v>13</v>
      </c>
      <c r="D615" t="s">
        <v>14</v>
      </c>
      <c r="E615">
        <v>24</v>
      </c>
      <c r="F615">
        <v>87.81</v>
      </c>
      <c r="G615">
        <v>73.7</v>
      </c>
      <c r="H615">
        <f t="shared" si="9"/>
        <v>1.1914518317503393</v>
      </c>
      <c r="I615">
        <v>23.5</v>
      </c>
      <c r="J615">
        <v>61.54</v>
      </c>
      <c r="K615">
        <v>72.459999999999994</v>
      </c>
      <c r="O615" t="s">
        <v>646</v>
      </c>
      <c r="P615" t="s">
        <v>188</v>
      </c>
      <c r="Q615" t="s">
        <v>13</v>
      </c>
      <c r="R615" t="s">
        <v>221</v>
      </c>
      <c r="S615">
        <v>24.5</v>
      </c>
      <c r="T615">
        <v>107.58</v>
      </c>
      <c r="U615">
        <v>74.930000000000007</v>
      </c>
      <c r="V615">
        <v>23</v>
      </c>
      <c r="W615">
        <v>53.96</v>
      </c>
      <c r="X615">
        <v>71.22</v>
      </c>
    </row>
    <row r="616" spans="1:24" x14ac:dyDescent="0.35">
      <c r="A616" t="s">
        <v>647</v>
      </c>
      <c r="B616" t="s">
        <v>188</v>
      </c>
      <c r="C616" t="s">
        <v>13</v>
      </c>
      <c r="D616" t="s">
        <v>14</v>
      </c>
      <c r="E616">
        <v>23.5</v>
      </c>
      <c r="F616">
        <v>95.52</v>
      </c>
      <c r="G616">
        <v>72.459999999999994</v>
      </c>
      <c r="H616">
        <f t="shared" si="9"/>
        <v>1.3182445487165333</v>
      </c>
      <c r="I616">
        <v>22.5</v>
      </c>
      <c r="J616">
        <v>64.569999999999993</v>
      </c>
      <c r="K616">
        <v>69.97</v>
      </c>
      <c r="O616" t="s">
        <v>647</v>
      </c>
      <c r="P616" t="s">
        <v>188</v>
      </c>
      <c r="Q616" t="s">
        <v>13</v>
      </c>
      <c r="R616" t="s">
        <v>221</v>
      </c>
      <c r="S616">
        <v>24</v>
      </c>
      <c r="T616">
        <v>117.38</v>
      </c>
      <c r="U616">
        <v>73.7</v>
      </c>
      <c r="V616">
        <v>23</v>
      </c>
      <c r="W616">
        <v>52.77</v>
      </c>
      <c r="X616">
        <v>71.22</v>
      </c>
    </row>
    <row r="617" spans="1:24" x14ac:dyDescent="0.35">
      <c r="A617" t="s">
        <v>648</v>
      </c>
      <c r="B617" t="s">
        <v>188</v>
      </c>
      <c r="C617" t="s">
        <v>13</v>
      </c>
      <c r="D617" t="s">
        <v>14</v>
      </c>
      <c r="E617">
        <v>24</v>
      </c>
      <c r="F617">
        <v>86.35</v>
      </c>
      <c r="G617">
        <v>73.7</v>
      </c>
      <c r="H617">
        <f t="shared" si="9"/>
        <v>1.1716417910447761</v>
      </c>
      <c r="I617">
        <v>22.5</v>
      </c>
      <c r="J617">
        <v>73.88</v>
      </c>
      <c r="K617">
        <v>69.97</v>
      </c>
      <c r="O617" t="s">
        <v>648</v>
      </c>
      <c r="P617" t="s">
        <v>188</v>
      </c>
      <c r="Q617" t="s">
        <v>13</v>
      </c>
      <c r="R617" t="s">
        <v>221</v>
      </c>
      <c r="S617">
        <v>24</v>
      </c>
      <c r="T617">
        <v>112.23</v>
      </c>
      <c r="U617">
        <v>73.7</v>
      </c>
      <c r="V617">
        <v>27</v>
      </c>
      <c r="W617">
        <v>83.29</v>
      </c>
      <c r="X617">
        <v>81.08</v>
      </c>
    </row>
    <row r="618" spans="1:24" x14ac:dyDescent="0.35">
      <c r="A618" s="2" t="s">
        <v>649</v>
      </c>
      <c r="B618" t="s">
        <v>188</v>
      </c>
      <c r="C618" t="s">
        <v>13</v>
      </c>
      <c r="D618" t="s">
        <v>14</v>
      </c>
      <c r="E618">
        <v>23</v>
      </c>
      <c r="F618">
        <v>58.87</v>
      </c>
      <c r="G618">
        <v>71.22</v>
      </c>
      <c r="H618">
        <f t="shared" si="9"/>
        <v>0.82659365346812685</v>
      </c>
      <c r="I618">
        <v>22.5</v>
      </c>
      <c r="J618">
        <v>49.76</v>
      </c>
      <c r="K618">
        <v>69.97</v>
      </c>
      <c r="O618" t="s">
        <v>649</v>
      </c>
      <c r="P618" t="s">
        <v>188</v>
      </c>
      <c r="Q618" t="s">
        <v>13</v>
      </c>
      <c r="R618" t="s">
        <v>221</v>
      </c>
      <c r="S618">
        <v>23.5</v>
      </c>
      <c r="T618">
        <v>99.5</v>
      </c>
      <c r="U618">
        <v>72.459999999999994</v>
      </c>
      <c r="V618">
        <v>23</v>
      </c>
      <c r="W618">
        <v>62.38</v>
      </c>
      <c r="X618">
        <v>71.22</v>
      </c>
    </row>
    <row r="619" spans="1:24" x14ac:dyDescent="0.35">
      <c r="A619" t="s">
        <v>650</v>
      </c>
      <c r="B619" t="s">
        <v>188</v>
      </c>
      <c r="C619" t="s">
        <v>13</v>
      </c>
      <c r="D619" t="s">
        <v>14</v>
      </c>
      <c r="E619">
        <v>24</v>
      </c>
      <c r="F619">
        <v>129.19999999999999</v>
      </c>
      <c r="G619">
        <v>73.7</v>
      </c>
      <c r="H619">
        <f t="shared" si="9"/>
        <v>1.7530529172320215</v>
      </c>
      <c r="I619">
        <v>23</v>
      </c>
      <c r="J619">
        <v>66.569999999999993</v>
      </c>
      <c r="K619">
        <v>71.22</v>
      </c>
      <c r="O619" t="s">
        <v>650</v>
      </c>
      <c r="P619" t="s">
        <v>188</v>
      </c>
      <c r="Q619" t="s">
        <v>13</v>
      </c>
      <c r="R619" t="s">
        <v>221</v>
      </c>
      <c r="S619">
        <v>24.5</v>
      </c>
      <c r="T619">
        <v>101.83</v>
      </c>
      <c r="U619">
        <v>74.930000000000007</v>
      </c>
      <c r="V619">
        <v>23.5</v>
      </c>
      <c r="W619">
        <v>68.489999999999995</v>
      </c>
      <c r="X619">
        <v>72.459999999999994</v>
      </c>
    </row>
    <row r="620" spans="1:24" x14ac:dyDescent="0.35">
      <c r="A620" s="2" t="s">
        <v>651</v>
      </c>
      <c r="B620" t="s">
        <v>188</v>
      </c>
      <c r="C620" t="s">
        <v>13</v>
      </c>
      <c r="D620" t="s">
        <v>14</v>
      </c>
      <c r="E620">
        <v>22</v>
      </c>
      <c r="F620">
        <v>77.67</v>
      </c>
      <c r="G620">
        <v>68.72</v>
      </c>
      <c r="H620">
        <f t="shared" si="9"/>
        <v>1.1302386495925496</v>
      </c>
      <c r="I620">
        <v>21.5</v>
      </c>
      <c r="J620">
        <v>61.88</v>
      </c>
      <c r="K620">
        <v>67.47</v>
      </c>
      <c r="O620" t="s">
        <v>651</v>
      </c>
      <c r="P620" t="s">
        <v>188</v>
      </c>
      <c r="Q620" t="s">
        <v>13</v>
      </c>
      <c r="R620" t="s">
        <v>221</v>
      </c>
      <c r="S620">
        <v>24.5</v>
      </c>
      <c r="T620">
        <v>83.49</v>
      </c>
      <c r="U620">
        <v>74.930000000000007</v>
      </c>
      <c r="V620">
        <v>26</v>
      </c>
      <c r="W620">
        <v>83.32</v>
      </c>
      <c r="X620">
        <v>78.63</v>
      </c>
    </row>
    <row r="621" spans="1:24" x14ac:dyDescent="0.35">
      <c r="A621" t="s">
        <v>652</v>
      </c>
      <c r="B621" t="s">
        <v>188</v>
      </c>
      <c r="C621" t="s">
        <v>13</v>
      </c>
      <c r="D621" t="s">
        <v>14</v>
      </c>
      <c r="E621">
        <v>23.5</v>
      </c>
      <c r="F621">
        <v>70.77</v>
      </c>
      <c r="G621">
        <v>72.459999999999994</v>
      </c>
      <c r="H621">
        <f t="shared" si="9"/>
        <v>0.97667678719293405</v>
      </c>
      <c r="I621">
        <v>23</v>
      </c>
      <c r="J621">
        <v>52.98</v>
      </c>
      <c r="K621">
        <v>71.22</v>
      </c>
      <c r="O621" t="s">
        <v>652</v>
      </c>
      <c r="P621" t="s">
        <v>188</v>
      </c>
      <c r="Q621" t="s">
        <v>13</v>
      </c>
      <c r="R621" t="s">
        <v>221</v>
      </c>
      <c r="S621">
        <v>24.5</v>
      </c>
      <c r="T621">
        <v>87.76</v>
      </c>
      <c r="U621">
        <v>74.930000000000007</v>
      </c>
      <c r="V621">
        <v>27</v>
      </c>
      <c r="W621">
        <v>85.9</v>
      </c>
      <c r="X621">
        <v>81.08</v>
      </c>
    </row>
    <row r="622" spans="1:24" x14ac:dyDescent="0.35">
      <c r="A622" s="2" t="s">
        <v>653</v>
      </c>
      <c r="B622" t="s">
        <v>188</v>
      </c>
      <c r="C622" t="s">
        <v>13</v>
      </c>
      <c r="D622" t="s">
        <v>14</v>
      </c>
      <c r="E622">
        <v>22.5</v>
      </c>
      <c r="F622">
        <v>58.39</v>
      </c>
      <c r="G622">
        <v>69.97</v>
      </c>
      <c r="H622">
        <f t="shared" si="9"/>
        <v>0.83450050021437761</v>
      </c>
      <c r="I622">
        <v>22</v>
      </c>
      <c r="J622">
        <v>42.15</v>
      </c>
      <c r="K622">
        <v>68.72</v>
      </c>
      <c r="O622" t="s">
        <v>653</v>
      </c>
      <c r="P622" t="s">
        <v>188</v>
      </c>
      <c r="Q622" t="s">
        <v>13</v>
      </c>
      <c r="R622" t="s">
        <v>221</v>
      </c>
      <c r="S622">
        <v>24</v>
      </c>
      <c r="T622">
        <v>69.959999999999994</v>
      </c>
      <c r="U622">
        <v>73.7</v>
      </c>
      <c r="V622">
        <v>23.5</v>
      </c>
      <c r="W622">
        <v>53.12</v>
      </c>
      <c r="X622">
        <v>72.459999999999994</v>
      </c>
    </row>
    <row r="623" spans="1:24" x14ac:dyDescent="0.35">
      <c r="A623" t="s">
        <v>654</v>
      </c>
      <c r="B623" t="s">
        <v>188</v>
      </c>
      <c r="C623" t="s">
        <v>13</v>
      </c>
      <c r="D623" t="s">
        <v>14</v>
      </c>
      <c r="E623">
        <v>23</v>
      </c>
      <c r="F623">
        <v>60.11</v>
      </c>
      <c r="G623">
        <v>71.22</v>
      </c>
      <c r="H623">
        <f t="shared" si="9"/>
        <v>0.8440044931199101</v>
      </c>
      <c r="I623">
        <v>22.5</v>
      </c>
      <c r="J623">
        <v>45.15</v>
      </c>
      <c r="K623">
        <v>69.97</v>
      </c>
      <c r="O623" t="s">
        <v>654</v>
      </c>
      <c r="P623" t="s">
        <v>188</v>
      </c>
      <c r="Q623" t="s">
        <v>13</v>
      </c>
      <c r="R623" t="s">
        <v>221</v>
      </c>
      <c r="S623">
        <v>24</v>
      </c>
      <c r="T623">
        <v>96.45</v>
      </c>
      <c r="U623">
        <v>73.7</v>
      </c>
      <c r="V623">
        <v>23</v>
      </c>
      <c r="W623">
        <v>51.8</v>
      </c>
      <c r="X623">
        <v>71.22</v>
      </c>
    </row>
    <row r="624" spans="1:24" x14ac:dyDescent="0.35">
      <c r="A624" s="2" t="s">
        <v>655</v>
      </c>
      <c r="B624" t="s">
        <v>188</v>
      </c>
      <c r="C624" t="s">
        <v>13</v>
      </c>
      <c r="D624" t="s">
        <v>14</v>
      </c>
      <c r="E624">
        <v>0</v>
      </c>
      <c r="F624">
        <v>0</v>
      </c>
      <c r="G624">
        <v>0</v>
      </c>
      <c r="H624" t="e">
        <f t="shared" si="9"/>
        <v>#DIV/0!</v>
      </c>
      <c r="I624">
        <v>0</v>
      </c>
      <c r="J624">
        <v>0</v>
      </c>
      <c r="K624">
        <v>0</v>
      </c>
      <c r="O624" t="s">
        <v>655</v>
      </c>
      <c r="P624" t="s">
        <v>188</v>
      </c>
      <c r="Q624" t="s">
        <v>13</v>
      </c>
      <c r="R624" t="s">
        <v>221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0</v>
      </c>
    </row>
    <row r="625" spans="1:24" x14ac:dyDescent="0.35">
      <c r="A625" t="s">
        <v>656</v>
      </c>
      <c r="B625" t="s">
        <v>188</v>
      </c>
      <c r="C625" t="s">
        <v>13</v>
      </c>
      <c r="D625" t="s">
        <v>14</v>
      </c>
      <c r="E625">
        <v>20.5</v>
      </c>
      <c r="F625">
        <v>53.81</v>
      </c>
      <c r="G625">
        <v>64.97</v>
      </c>
      <c r="H625">
        <f t="shared" si="9"/>
        <v>0.82822841311374484</v>
      </c>
      <c r="I625">
        <v>20</v>
      </c>
      <c r="J625">
        <v>46.65</v>
      </c>
      <c r="K625">
        <v>63.71</v>
      </c>
      <c r="O625" t="s">
        <v>656</v>
      </c>
      <c r="P625" t="s">
        <v>188</v>
      </c>
      <c r="Q625" t="s">
        <v>13</v>
      </c>
      <c r="R625" t="s">
        <v>221</v>
      </c>
      <c r="S625">
        <v>23.5</v>
      </c>
      <c r="T625">
        <v>65.87</v>
      </c>
      <c r="U625">
        <v>72.459999999999994</v>
      </c>
      <c r="V625">
        <v>23</v>
      </c>
      <c r="W625">
        <v>52.92</v>
      </c>
      <c r="X625">
        <v>71.22</v>
      </c>
    </row>
    <row r="626" spans="1:24" x14ac:dyDescent="0.35">
      <c r="A626" t="s">
        <v>657</v>
      </c>
      <c r="B626" t="s">
        <v>205</v>
      </c>
      <c r="C626" t="s">
        <v>32</v>
      </c>
      <c r="D626" t="s">
        <v>14</v>
      </c>
      <c r="E626">
        <v>25.5</v>
      </c>
      <c r="F626">
        <v>87.59</v>
      </c>
      <c r="G626">
        <v>77.400000000000006</v>
      </c>
      <c r="H626">
        <f t="shared" si="9"/>
        <v>1.1316537467700258</v>
      </c>
      <c r="I626">
        <v>24.5</v>
      </c>
      <c r="J626">
        <v>81.680000000000007</v>
      </c>
      <c r="K626">
        <v>74.930000000000007</v>
      </c>
      <c r="O626" t="s">
        <v>657</v>
      </c>
      <c r="P626" t="s">
        <v>205</v>
      </c>
      <c r="Q626" t="s">
        <v>32</v>
      </c>
      <c r="R626" t="s">
        <v>221</v>
      </c>
      <c r="S626">
        <v>24</v>
      </c>
      <c r="T626">
        <v>106.1</v>
      </c>
      <c r="U626">
        <v>73.7</v>
      </c>
      <c r="V626">
        <v>23</v>
      </c>
      <c r="W626">
        <v>50.82</v>
      </c>
      <c r="X626">
        <v>71.22</v>
      </c>
    </row>
    <row r="627" spans="1:24" x14ac:dyDescent="0.35">
      <c r="A627" t="s">
        <v>658</v>
      </c>
      <c r="B627" t="s">
        <v>205</v>
      </c>
      <c r="C627" t="s">
        <v>32</v>
      </c>
      <c r="D627" t="s">
        <v>14</v>
      </c>
      <c r="E627">
        <v>23.5</v>
      </c>
      <c r="F627">
        <v>75.08</v>
      </c>
      <c r="G627">
        <v>72.459999999999994</v>
      </c>
      <c r="H627">
        <f t="shared" si="9"/>
        <v>1.0361578802097711</v>
      </c>
      <c r="I627">
        <v>23</v>
      </c>
      <c r="J627">
        <v>69.88</v>
      </c>
      <c r="K627">
        <v>71.22</v>
      </c>
      <c r="O627" t="s">
        <v>658</v>
      </c>
      <c r="P627" t="s">
        <v>205</v>
      </c>
      <c r="Q627" t="s">
        <v>32</v>
      </c>
      <c r="R627" t="s">
        <v>221</v>
      </c>
      <c r="S627">
        <v>24.5</v>
      </c>
      <c r="T627">
        <v>76.37</v>
      </c>
      <c r="U627">
        <v>74.930000000000007</v>
      </c>
      <c r="V627">
        <v>24</v>
      </c>
      <c r="W627">
        <v>67.290000000000006</v>
      </c>
      <c r="X627">
        <v>73.7</v>
      </c>
    </row>
    <row r="628" spans="1:24" x14ac:dyDescent="0.35">
      <c r="A628" s="2" t="s">
        <v>659</v>
      </c>
      <c r="B628" t="s">
        <v>205</v>
      </c>
      <c r="C628" t="s">
        <v>32</v>
      </c>
      <c r="D628" t="s">
        <v>14</v>
      </c>
      <c r="E628">
        <v>15</v>
      </c>
      <c r="F628">
        <v>23.07</v>
      </c>
      <c r="G628">
        <v>50.91</v>
      </c>
      <c r="H628">
        <f t="shared" si="9"/>
        <v>0.45315262227460229</v>
      </c>
      <c r="I628">
        <v>15</v>
      </c>
      <c r="J628">
        <v>23.07</v>
      </c>
      <c r="K628">
        <v>50.91</v>
      </c>
      <c r="O628" t="s">
        <v>659</v>
      </c>
      <c r="P628" t="s">
        <v>205</v>
      </c>
      <c r="Q628" t="s">
        <v>32</v>
      </c>
      <c r="R628" t="s">
        <v>221</v>
      </c>
      <c r="S628">
        <v>25</v>
      </c>
      <c r="T628">
        <v>77.91</v>
      </c>
      <c r="U628">
        <v>76.17</v>
      </c>
      <c r="V628">
        <v>24.5</v>
      </c>
      <c r="W628">
        <v>74.58</v>
      </c>
      <c r="X628">
        <v>74.930000000000007</v>
      </c>
    </row>
    <row r="629" spans="1:24" x14ac:dyDescent="0.35">
      <c r="A629" t="s">
        <v>660</v>
      </c>
      <c r="B629" t="s">
        <v>205</v>
      </c>
      <c r="C629" t="s">
        <v>32</v>
      </c>
      <c r="D629" t="s">
        <v>14</v>
      </c>
      <c r="E629">
        <v>24</v>
      </c>
      <c r="F629">
        <v>104.43</v>
      </c>
      <c r="G629">
        <v>73.7</v>
      </c>
      <c r="H629">
        <f t="shared" si="9"/>
        <v>1.4169606512890096</v>
      </c>
      <c r="I629">
        <v>22.5</v>
      </c>
      <c r="J629">
        <v>68.790000000000006</v>
      </c>
      <c r="K629">
        <v>69.97</v>
      </c>
      <c r="O629" t="s">
        <v>660</v>
      </c>
      <c r="P629" t="s">
        <v>205</v>
      </c>
      <c r="Q629" t="s">
        <v>32</v>
      </c>
      <c r="R629" t="s">
        <v>221</v>
      </c>
      <c r="S629">
        <v>25.5</v>
      </c>
      <c r="T629">
        <v>112.48</v>
      </c>
      <c r="U629">
        <v>77.400000000000006</v>
      </c>
      <c r="V629">
        <v>22</v>
      </c>
      <c r="W629">
        <v>57.36</v>
      </c>
      <c r="X629">
        <v>68.72</v>
      </c>
    </row>
    <row r="630" spans="1:24" x14ac:dyDescent="0.35">
      <c r="A630" t="s">
        <v>661</v>
      </c>
      <c r="B630" t="s">
        <v>205</v>
      </c>
      <c r="C630" t="s">
        <v>32</v>
      </c>
      <c r="D630" t="s">
        <v>14</v>
      </c>
      <c r="E630">
        <v>24</v>
      </c>
      <c r="F630">
        <v>94.97</v>
      </c>
      <c r="G630">
        <v>73.7</v>
      </c>
      <c r="H630">
        <f t="shared" si="9"/>
        <v>1.2886024423337856</v>
      </c>
      <c r="I630">
        <v>22.5</v>
      </c>
      <c r="J630">
        <v>49.41</v>
      </c>
      <c r="K630">
        <v>69.97</v>
      </c>
      <c r="O630" t="s">
        <v>661</v>
      </c>
      <c r="P630" t="s">
        <v>205</v>
      </c>
      <c r="Q630" t="s">
        <v>32</v>
      </c>
      <c r="R630" t="s">
        <v>221</v>
      </c>
      <c r="S630">
        <v>24</v>
      </c>
      <c r="T630">
        <v>88.31</v>
      </c>
      <c r="U630">
        <v>73.7</v>
      </c>
      <c r="V630">
        <v>23</v>
      </c>
      <c r="W630">
        <v>60.1</v>
      </c>
      <c r="X630">
        <v>71.22</v>
      </c>
    </row>
    <row r="631" spans="1:24" x14ac:dyDescent="0.35">
      <c r="A631" t="s">
        <v>662</v>
      </c>
      <c r="B631" t="s">
        <v>205</v>
      </c>
      <c r="C631" t="s">
        <v>32</v>
      </c>
      <c r="D631" t="s">
        <v>14</v>
      </c>
      <c r="E631">
        <v>24.5</v>
      </c>
      <c r="F631">
        <v>81.150000000000006</v>
      </c>
      <c r="G631">
        <v>74.930000000000007</v>
      </c>
      <c r="H631">
        <f t="shared" si="9"/>
        <v>1.0830108100894167</v>
      </c>
      <c r="I631">
        <v>24</v>
      </c>
      <c r="J631">
        <v>72.680000000000007</v>
      </c>
      <c r="K631">
        <v>73.7</v>
      </c>
      <c r="O631" t="s">
        <v>662</v>
      </c>
      <c r="P631" t="s">
        <v>205</v>
      </c>
      <c r="Q631" t="s">
        <v>32</v>
      </c>
      <c r="R631" t="s">
        <v>221</v>
      </c>
      <c r="S631">
        <v>24</v>
      </c>
      <c r="T631">
        <v>130.37</v>
      </c>
      <c r="U631">
        <v>73.7</v>
      </c>
      <c r="V631">
        <v>21.5</v>
      </c>
      <c r="W631">
        <v>56.67</v>
      </c>
      <c r="X631">
        <v>67.47</v>
      </c>
    </row>
    <row r="632" spans="1:24" x14ac:dyDescent="0.35">
      <c r="A632" t="s">
        <v>663</v>
      </c>
      <c r="B632" t="s">
        <v>205</v>
      </c>
      <c r="C632" t="s">
        <v>32</v>
      </c>
      <c r="D632" t="s">
        <v>14</v>
      </c>
      <c r="E632">
        <v>22.5</v>
      </c>
      <c r="F632">
        <v>62.37</v>
      </c>
      <c r="G632">
        <v>69.97</v>
      </c>
      <c r="H632">
        <f t="shared" si="9"/>
        <v>0.89138202086608542</v>
      </c>
      <c r="I632">
        <v>22</v>
      </c>
      <c r="J632">
        <v>50.12</v>
      </c>
      <c r="K632">
        <v>68.72</v>
      </c>
      <c r="O632" t="s">
        <v>663</v>
      </c>
      <c r="P632" t="s">
        <v>205</v>
      </c>
      <c r="Q632" t="s">
        <v>32</v>
      </c>
      <c r="R632" t="s">
        <v>221</v>
      </c>
      <c r="S632">
        <v>24</v>
      </c>
      <c r="T632">
        <v>95.66</v>
      </c>
      <c r="U632">
        <v>73.7</v>
      </c>
      <c r="V632">
        <v>25.5</v>
      </c>
      <c r="W632">
        <v>84.77</v>
      </c>
      <c r="X632">
        <v>77.400000000000006</v>
      </c>
    </row>
    <row r="633" spans="1:24" x14ac:dyDescent="0.35">
      <c r="A633" t="s">
        <v>664</v>
      </c>
      <c r="B633" t="s">
        <v>205</v>
      </c>
      <c r="C633" t="s">
        <v>32</v>
      </c>
      <c r="D633" t="s">
        <v>14</v>
      </c>
      <c r="E633">
        <v>32</v>
      </c>
      <c r="F633">
        <v>94.13</v>
      </c>
      <c r="G633">
        <v>93.23</v>
      </c>
      <c r="H633">
        <f t="shared" si="9"/>
        <v>1.0096535449962458</v>
      </c>
      <c r="I633">
        <v>31.5</v>
      </c>
      <c r="J633">
        <v>54.79</v>
      </c>
      <c r="K633">
        <v>92.02</v>
      </c>
      <c r="O633" t="s">
        <v>664</v>
      </c>
      <c r="P633" t="s">
        <v>205</v>
      </c>
      <c r="Q633" t="s">
        <v>32</v>
      </c>
      <c r="R633" t="s">
        <v>221</v>
      </c>
      <c r="S633">
        <v>24</v>
      </c>
      <c r="T633">
        <v>117.36</v>
      </c>
      <c r="U633">
        <v>73.7</v>
      </c>
      <c r="V633">
        <v>21.5</v>
      </c>
      <c r="W633">
        <v>62.33</v>
      </c>
      <c r="X633">
        <v>67.47</v>
      </c>
    </row>
    <row r="634" spans="1:24" x14ac:dyDescent="0.35">
      <c r="A634" t="s">
        <v>665</v>
      </c>
      <c r="B634" t="s">
        <v>205</v>
      </c>
      <c r="C634" t="s">
        <v>32</v>
      </c>
      <c r="D634" t="s">
        <v>14</v>
      </c>
      <c r="E634">
        <v>24</v>
      </c>
      <c r="F634">
        <v>79.72</v>
      </c>
      <c r="G634">
        <v>73.7</v>
      </c>
      <c r="H634">
        <f t="shared" si="9"/>
        <v>1.0816824966078697</v>
      </c>
      <c r="I634">
        <v>23.5</v>
      </c>
      <c r="J634">
        <v>69.38</v>
      </c>
      <c r="K634">
        <v>72.459999999999994</v>
      </c>
      <c r="O634" t="s">
        <v>665</v>
      </c>
      <c r="P634" t="s">
        <v>205</v>
      </c>
      <c r="Q634" t="s">
        <v>32</v>
      </c>
      <c r="R634" t="s">
        <v>221</v>
      </c>
      <c r="S634">
        <v>24</v>
      </c>
      <c r="T634">
        <v>100.33</v>
      </c>
      <c r="U634">
        <v>73.7</v>
      </c>
      <c r="V634">
        <v>23</v>
      </c>
      <c r="W634">
        <v>59.41</v>
      </c>
      <c r="X634">
        <v>71.22</v>
      </c>
    </row>
    <row r="635" spans="1:24" x14ac:dyDescent="0.35">
      <c r="A635" s="2" t="s">
        <v>666</v>
      </c>
      <c r="B635" t="s">
        <v>205</v>
      </c>
      <c r="C635" t="s">
        <v>32</v>
      </c>
      <c r="D635" t="s">
        <v>14</v>
      </c>
      <c r="E635">
        <v>0</v>
      </c>
      <c r="F635">
        <v>0</v>
      </c>
      <c r="G635">
        <v>0</v>
      </c>
      <c r="H635" t="e">
        <f t="shared" si="9"/>
        <v>#DIV/0!</v>
      </c>
      <c r="I635">
        <v>0</v>
      </c>
      <c r="J635">
        <v>0</v>
      </c>
      <c r="K635">
        <v>0</v>
      </c>
      <c r="O635" t="s">
        <v>666</v>
      </c>
      <c r="P635" t="s">
        <v>205</v>
      </c>
      <c r="Q635" t="s">
        <v>32</v>
      </c>
      <c r="R635" t="s">
        <v>221</v>
      </c>
      <c r="S635">
        <v>0</v>
      </c>
      <c r="T635">
        <v>0</v>
      </c>
      <c r="U635">
        <v>0</v>
      </c>
      <c r="V635">
        <v>0</v>
      </c>
      <c r="W635">
        <v>0</v>
      </c>
      <c r="X635">
        <v>0</v>
      </c>
    </row>
    <row r="636" spans="1:24" x14ac:dyDescent="0.35">
      <c r="A636" t="s">
        <v>667</v>
      </c>
      <c r="B636" t="s">
        <v>205</v>
      </c>
      <c r="C636" t="s">
        <v>32</v>
      </c>
      <c r="D636" t="s">
        <v>14</v>
      </c>
      <c r="E636">
        <v>24.5</v>
      </c>
      <c r="F636">
        <v>114.05</v>
      </c>
      <c r="G636">
        <v>74.930000000000007</v>
      </c>
      <c r="H636">
        <f t="shared" si="9"/>
        <v>1.5220872814626984</v>
      </c>
      <c r="I636">
        <v>22.5</v>
      </c>
      <c r="J636">
        <v>37.729999999999997</v>
      </c>
      <c r="K636">
        <v>69.97</v>
      </c>
      <c r="O636" t="s">
        <v>667</v>
      </c>
      <c r="P636" t="s">
        <v>205</v>
      </c>
      <c r="Q636" t="s">
        <v>32</v>
      </c>
      <c r="R636" t="s">
        <v>221</v>
      </c>
      <c r="S636">
        <v>24</v>
      </c>
      <c r="T636">
        <v>93.82</v>
      </c>
      <c r="U636">
        <v>73.7</v>
      </c>
      <c r="V636">
        <v>25.5</v>
      </c>
      <c r="W636">
        <v>79.040000000000006</v>
      </c>
      <c r="X636">
        <v>77.400000000000006</v>
      </c>
    </row>
    <row r="637" spans="1:24" x14ac:dyDescent="0.35">
      <c r="A637" t="s">
        <v>668</v>
      </c>
      <c r="B637" t="s">
        <v>205</v>
      </c>
      <c r="C637" t="s">
        <v>32</v>
      </c>
      <c r="D637" t="s">
        <v>14</v>
      </c>
      <c r="E637">
        <v>24</v>
      </c>
      <c r="F637">
        <v>91.3</v>
      </c>
      <c r="G637">
        <v>73.7</v>
      </c>
      <c r="H637">
        <f t="shared" si="9"/>
        <v>1.2388059701492538</v>
      </c>
      <c r="I637">
        <v>23</v>
      </c>
      <c r="J637">
        <v>57.35</v>
      </c>
      <c r="K637">
        <v>71.22</v>
      </c>
      <c r="O637" t="s">
        <v>668</v>
      </c>
      <c r="P637" t="s">
        <v>205</v>
      </c>
      <c r="Q637" t="s">
        <v>32</v>
      </c>
      <c r="R637" t="s">
        <v>221</v>
      </c>
      <c r="S637">
        <v>24</v>
      </c>
      <c r="T637">
        <v>89.87</v>
      </c>
      <c r="U637">
        <v>73.7</v>
      </c>
      <c r="V637">
        <v>23</v>
      </c>
      <c r="W637">
        <v>57.84</v>
      </c>
      <c r="X637">
        <v>71.22</v>
      </c>
    </row>
    <row r="638" spans="1:24" x14ac:dyDescent="0.35">
      <c r="A638" t="s">
        <v>669</v>
      </c>
      <c r="B638" t="s">
        <v>205</v>
      </c>
      <c r="C638" t="s">
        <v>32</v>
      </c>
      <c r="D638" t="s">
        <v>14</v>
      </c>
      <c r="E638">
        <v>24</v>
      </c>
      <c r="F638">
        <v>93.95</v>
      </c>
      <c r="G638">
        <v>73.7</v>
      </c>
      <c r="H638">
        <f t="shared" si="9"/>
        <v>1.2747625508819538</v>
      </c>
      <c r="I638">
        <v>23</v>
      </c>
      <c r="J638">
        <v>56.55</v>
      </c>
      <c r="K638">
        <v>71.22</v>
      </c>
      <c r="O638" t="s">
        <v>669</v>
      </c>
      <c r="P638" t="s">
        <v>205</v>
      </c>
      <c r="Q638" t="s">
        <v>32</v>
      </c>
      <c r="R638" t="s">
        <v>221</v>
      </c>
      <c r="S638">
        <v>24</v>
      </c>
      <c r="T638">
        <v>99.23</v>
      </c>
      <c r="U638">
        <v>73.7</v>
      </c>
      <c r="V638">
        <v>22.5</v>
      </c>
      <c r="W638">
        <v>60.61</v>
      </c>
      <c r="X638">
        <v>69.97</v>
      </c>
    </row>
    <row r="639" spans="1:24" x14ac:dyDescent="0.35">
      <c r="A639" t="s">
        <v>670</v>
      </c>
      <c r="B639" t="s">
        <v>205</v>
      </c>
      <c r="C639" t="s">
        <v>32</v>
      </c>
      <c r="D639" t="s">
        <v>14</v>
      </c>
      <c r="E639">
        <v>24</v>
      </c>
      <c r="F639">
        <v>128.37</v>
      </c>
      <c r="G639">
        <v>73.7</v>
      </c>
      <c r="H639">
        <f t="shared" si="9"/>
        <v>1.7417910447761193</v>
      </c>
      <c r="I639">
        <v>22.5</v>
      </c>
      <c r="J639">
        <v>51.18</v>
      </c>
      <c r="K639">
        <v>69.97</v>
      </c>
      <c r="O639" t="s">
        <v>670</v>
      </c>
      <c r="P639" t="s">
        <v>205</v>
      </c>
      <c r="Q639" t="s">
        <v>32</v>
      </c>
      <c r="R639" t="s">
        <v>221</v>
      </c>
      <c r="S639">
        <v>24</v>
      </c>
      <c r="T639">
        <v>122.25</v>
      </c>
      <c r="U639">
        <v>73.7</v>
      </c>
      <c r="V639">
        <v>22.5</v>
      </c>
      <c r="W639">
        <v>65.38</v>
      </c>
      <c r="X639">
        <v>69.97</v>
      </c>
    </row>
    <row r="640" spans="1:24" x14ac:dyDescent="0.35">
      <c r="A640" s="2" t="s">
        <v>671</v>
      </c>
      <c r="B640" t="s">
        <v>205</v>
      </c>
      <c r="C640" t="s">
        <v>32</v>
      </c>
      <c r="D640" t="s">
        <v>14</v>
      </c>
      <c r="E640">
        <v>23.5</v>
      </c>
      <c r="F640">
        <v>72.53</v>
      </c>
      <c r="G640">
        <v>72.459999999999994</v>
      </c>
      <c r="H640">
        <f t="shared" si="9"/>
        <v>1.0009660502346123</v>
      </c>
      <c r="I640">
        <v>23</v>
      </c>
      <c r="J640">
        <v>60.5</v>
      </c>
      <c r="K640">
        <v>71.22</v>
      </c>
      <c r="O640" t="s">
        <v>671</v>
      </c>
      <c r="P640" t="s">
        <v>205</v>
      </c>
      <c r="Q640" t="s">
        <v>32</v>
      </c>
      <c r="R640" t="s">
        <v>221</v>
      </c>
      <c r="S640">
        <v>24</v>
      </c>
      <c r="T640">
        <v>149.31</v>
      </c>
      <c r="U640">
        <v>73.7</v>
      </c>
      <c r="V640">
        <v>22.5</v>
      </c>
      <c r="W640">
        <v>66.72</v>
      </c>
      <c r="X640">
        <v>69.97</v>
      </c>
    </row>
    <row r="641" spans="1:24" x14ac:dyDescent="0.35">
      <c r="A641" t="s">
        <v>672</v>
      </c>
      <c r="B641" t="s">
        <v>205</v>
      </c>
      <c r="C641" t="s">
        <v>32</v>
      </c>
      <c r="D641" t="s">
        <v>14</v>
      </c>
      <c r="E641">
        <v>23.5</v>
      </c>
      <c r="F641">
        <v>68.09</v>
      </c>
      <c r="G641">
        <v>72.459999999999994</v>
      </c>
      <c r="H641">
        <f t="shared" si="9"/>
        <v>0.93969086392492418</v>
      </c>
      <c r="I641">
        <v>23</v>
      </c>
      <c r="J641">
        <v>50.56</v>
      </c>
      <c r="K641">
        <v>71.22</v>
      </c>
      <c r="O641" t="s">
        <v>672</v>
      </c>
      <c r="P641" t="s">
        <v>205</v>
      </c>
      <c r="Q641" t="s">
        <v>32</v>
      </c>
      <c r="R641" t="s">
        <v>221</v>
      </c>
      <c r="S641">
        <v>24</v>
      </c>
      <c r="T641">
        <v>138.18</v>
      </c>
      <c r="U641">
        <v>73.7</v>
      </c>
      <c r="V641">
        <v>22.5</v>
      </c>
      <c r="W641">
        <v>68.59</v>
      </c>
      <c r="X641">
        <v>69.97</v>
      </c>
    </row>
    <row r="642" spans="1:24" x14ac:dyDescent="0.35">
      <c r="A642" t="s">
        <v>673</v>
      </c>
      <c r="B642" t="s">
        <v>737</v>
      </c>
      <c r="C642" t="s">
        <v>13</v>
      </c>
      <c r="D642" t="s">
        <v>87</v>
      </c>
      <c r="E642">
        <v>23</v>
      </c>
      <c r="F642">
        <v>88.6</v>
      </c>
      <c r="G642">
        <v>71.22</v>
      </c>
      <c r="H642">
        <f t="shared" ref="H642:H705" si="10">F642/G642</f>
        <v>1.2440325751193484</v>
      </c>
      <c r="I642">
        <v>22.5</v>
      </c>
      <c r="J642">
        <v>64.66</v>
      </c>
      <c r="K642">
        <v>69.97</v>
      </c>
      <c r="O642" t="s">
        <v>673</v>
      </c>
      <c r="P642" t="s">
        <v>838</v>
      </c>
      <c r="Q642" t="s">
        <v>13</v>
      </c>
      <c r="R642" t="s">
        <v>222</v>
      </c>
      <c r="S642">
        <v>24</v>
      </c>
      <c r="T642">
        <v>186.01</v>
      </c>
      <c r="U642">
        <v>73.7</v>
      </c>
      <c r="V642">
        <v>23</v>
      </c>
      <c r="W642">
        <v>60.48</v>
      </c>
      <c r="X642">
        <v>71.22</v>
      </c>
    </row>
    <row r="643" spans="1:24" x14ac:dyDescent="0.35">
      <c r="A643" s="2" t="s">
        <v>674</v>
      </c>
      <c r="B643" t="s">
        <v>737</v>
      </c>
      <c r="C643" t="s">
        <v>13</v>
      </c>
      <c r="D643" t="s">
        <v>87</v>
      </c>
      <c r="E643">
        <v>0</v>
      </c>
      <c r="F643">
        <v>0</v>
      </c>
      <c r="G643">
        <v>0</v>
      </c>
      <c r="H643" t="e">
        <f t="shared" si="10"/>
        <v>#DIV/0!</v>
      </c>
      <c r="I643">
        <v>0</v>
      </c>
      <c r="J643">
        <v>0</v>
      </c>
      <c r="K643">
        <v>0</v>
      </c>
      <c r="O643" t="s">
        <v>674</v>
      </c>
      <c r="P643" t="s">
        <v>838</v>
      </c>
      <c r="Q643" t="s">
        <v>13</v>
      </c>
      <c r="R643" t="s">
        <v>222</v>
      </c>
      <c r="S643">
        <v>24</v>
      </c>
      <c r="T643">
        <v>153.27000000000001</v>
      </c>
      <c r="U643">
        <v>73.7</v>
      </c>
      <c r="V643">
        <v>35</v>
      </c>
      <c r="W643">
        <v>108.15</v>
      </c>
      <c r="X643">
        <v>100.44</v>
      </c>
    </row>
    <row r="644" spans="1:24" x14ac:dyDescent="0.35">
      <c r="A644" t="s">
        <v>675</v>
      </c>
      <c r="B644" t="s">
        <v>737</v>
      </c>
      <c r="C644" t="s">
        <v>13</v>
      </c>
      <c r="D644" t="s">
        <v>87</v>
      </c>
      <c r="E644">
        <v>24.5</v>
      </c>
      <c r="F644">
        <v>84.5</v>
      </c>
      <c r="G644">
        <v>74.930000000000007</v>
      </c>
      <c r="H644">
        <f t="shared" si="10"/>
        <v>1.1277192045909514</v>
      </c>
      <c r="I644">
        <v>23</v>
      </c>
      <c r="J644">
        <v>50.48</v>
      </c>
      <c r="K644">
        <v>71.22</v>
      </c>
      <c r="O644" t="s">
        <v>675</v>
      </c>
      <c r="P644" t="s">
        <v>838</v>
      </c>
      <c r="Q644" t="s">
        <v>13</v>
      </c>
      <c r="R644" t="s">
        <v>222</v>
      </c>
      <c r="S644">
        <v>24</v>
      </c>
      <c r="T644">
        <v>59.84</v>
      </c>
      <c r="U644">
        <v>73.7</v>
      </c>
      <c r="V644">
        <v>23.5</v>
      </c>
      <c r="W644">
        <v>51.53</v>
      </c>
      <c r="X644">
        <v>72.459999999999994</v>
      </c>
    </row>
    <row r="645" spans="1:24" x14ac:dyDescent="0.35">
      <c r="A645" t="s">
        <v>676</v>
      </c>
      <c r="B645" t="s">
        <v>737</v>
      </c>
      <c r="C645" t="s">
        <v>13</v>
      </c>
      <c r="D645" t="s">
        <v>87</v>
      </c>
      <c r="E645">
        <v>23.5</v>
      </c>
      <c r="F645">
        <v>99.46</v>
      </c>
      <c r="G645">
        <v>72.459999999999994</v>
      </c>
      <c r="H645">
        <f t="shared" si="10"/>
        <v>1.3726193762075629</v>
      </c>
      <c r="I645">
        <v>22.5</v>
      </c>
      <c r="J645">
        <v>59.99</v>
      </c>
      <c r="K645">
        <v>69.97</v>
      </c>
      <c r="O645" t="s">
        <v>676</v>
      </c>
      <c r="P645" t="s">
        <v>838</v>
      </c>
      <c r="Q645" t="s">
        <v>13</v>
      </c>
      <c r="R645" t="s">
        <v>222</v>
      </c>
      <c r="S645">
        <v>24</v>
      </c>
      <c r="T645">
        <v>194.84</v>
      </c>
      <c r="U645">
        <v>73.7</v>
      </c>
      <c r="V645">
        <v>35</v>
      </c>
      <c r="W645">
        <v>108.87</v>
      </c>
      <c r="X645">
        <v>100.44</v>
      </c>
    </row>
    <row r="646" spans="1:24" x14ac:dyDescent="0.35">
      <c r="A646" s="2" t="s">
        <v>677</v>
      </c>
      <c r="B646" t="s">
        <v>737</v>
      </c>
      <c r="C646" t="s">
        <v>13</v>
      </c>
      <c r="D646" t="s">
        <v>87</v>
      </c>
      <c r="E646">
        <v>0</v>
      </c>
      <c r="F646">
        <v>0</v>
      </c>
      <c r="G646">
        <v>0</v>
      </c>
      <c r="H646" t="e">
        <f t="shared" si="10"/>
        <v>#DIV/0!</v>
      </c>
      <c r="I646">
        <v>0</v>
      </c>
      <c r="J646">
        <v>0</v>
      </c>
      <c r="K646">
        <v>0</v>
      </c>
      <c r="O646" t="s">
        <v>677</v>
      </c>
      <c r="P646" t="s">
        <v>838</v>
      </c>
      <c r="Q646" t="s">
        <v>13</v>
      </c>
      <c r="R646" t="s">
        <v>222</v>
      </c>
      <c r="S646">
        <v>0</v>
      </c>
      <c r="T646">
        <v>0</v>
      </c>
      <c r="U646">
        <v>0</v>
      </c>
      <c r="V646">
        <v>0</v>
      </c>
      <c r="W646">
        <v>0</v>
      </c>
      <c r="X646">
        <v>0</v>
      </c>
    </row>
    <row r="647" spans="1:24" x14ac:dyDescent="0.35">
      <c r="A647" s="2" t="s">
        <v>678</v>
      </c>
      <c r="B647" t="s">
        <v>737</v>
      </c>
      <c r="C647" t="s">
        <v>13</v>
      </c>
      <c r="D647" t="s">
        <v>87</v>
      </c>
      <c r="E647">
        <v>0</v>
      </c>
      <c r="F647">
        <v>0</v>
      </c>
      <c r="G647">
        <v>0</v>
      </c>
      <c r="H647" t="e">
        <f t="shared" si="10"/>
        <v>#DIV/0!</v>
      </c>
      <c r="I647">
        <v>0</v>
      </c>
      <c r="J647">
        <v>0</v>
      </c>
      <c r="K647">
        <v>0</v>
      </c>
      <c r="O647" t="s">
        <v>678</v>
      </c>
      <c r="P647" t="s">
        <v>838</v>
      </c>
      <c r="Q647" t="s">
        <v>13</v>
      </c>
      <c r="R647" t="s">
        <v>222</v>
      </c>
      <c r="S647">
        <v>24</v>
      </c>
      <c r="T647">
        <v>63.85</v>
      </c>
      <c r="U647">
        <v>73.7</v>
      </c>
      <c r="V647">
        <v>23.5</v>
      </c>
      <c r="W647">
        <v>56.6</v>
      </c>
      <c r="X647">
        <v>72.459999999999994</v>
      </c>
    </row>
    <row r="648" spans="1:24" x14ac:dyDescent="0.35">
      <c r="A648" t="s">
        <v>679</v>
      </c>
      <c r="B648" t="s">
        <v>737</v>
      </c>
      <c r="C648" t="s">
        <v>13</v>
      </c>
      <c r="D648" t="s">
        <v>87</v>
      </c>
      <c r="E648">
        <v>23</v>
      </c>
      <c r="F648">
        <v>84.84</v>
      </c>
      <c r="G648">
        <v>71.22</v>
      </c>
      <c r="H648">
        <f t="shared" si="10"/>
        <v>1.1912384161752319</v>
      </c>
      <c r="I648">
        <v>22.5</v>
      </c>
      <c r="J648">
        <v>66.010000000000005</v>
      </c>
      <c r="K648">
        <v>69.97</v>
      </c>
      <c r="O648" t="s">
        <v>679</v>
      </c>
      <c r="P648" t="s">
        <v>838</v>
      </c>
      <c r="Q648" t="s">
        <v>13</v>
      </c>
      <c r="R648" t="s">
        <v>222</v>
      </c>
      <c r="S648">
        <v>24</v>
      </c>
      <c r="T648">
        <v>130.41999999999999</v>
      </c>
      <c r="U648">
        <v>73.7</v>
      </c>
      <c r="V648">
        <v>22.5</v>
      </c>
      <c r="W648">
        <v>55.12</v>
      </c>
      <c r="X648">
        <v>69.97</v>
      </c>
    </row>
    <row r="649" spans="1:24" x14ac:dyDescent="0.35">
      <c r="A649" s="2" t="s">
        <v>680</v>
      </c>
      <c r="B649" t="s">
        <v>737</v>
      </c>
      <c r="C649" t="s">
        <v>13</v>
      </c>
      <c r="D649" t="s">
        <v>87</v>
      </c>
      <c r="E649">
        <v>0</v>
      </c>
      <c r="F649">
        <v>0</v>
      </c>
      <c r="G649">
        <v>0</v>
      </c>
      <c r="H649" t="e">
        <f t="shared" si="10"/>
        <v>#DIV/0!</v>
      </c>
      <c r="I649">
        <v>0</v>
      </c>
      <c r="J649">
        <v>0</v>
      </c>
      <c r="K649">
        <v>0</v>
      </c>
      <c r="O649" t="s">
        <v>680</v>
      </c>
      <c r="P649" t="s">
        <v>838</v>
      </c>
      <c r="Q649" t="s">
        <v>13</v>
      </c>
      <c r="R649" t="s">
        <v>222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0</v>
      </c>
    </row>
    <row r="650" spans="1:24" x14ac:dyDescent="0.35">
      <c r="A650" t="s">
        <v>681</v>
      </c>
      <c r="B650" t="s">
        <v>737</v>
      </c>
      <c r="C650" t="s">
        <v>13</v>
      </c>
      <c r="D650" t="s">
        <v>87</v>
      </c>
      <c r="E650">
        <v>24</v>
      </c>
      <c r="F650">
        <v>65.239999999999995</v>
      </c>
      <c r="G650">
        <v>73.7</v>
      </c>
      <c r="H650">
        <f t="shared" si="10"/>
        <v>0.88521031207598366</v>
      </c>
      <c r="I650">
        <v>23.5</v>
      </c>
      <c r="J650">
        <v>63.67</v>
      </c>
      <c r="K650">
        <v>72.459999999999994</v>
      </c>
      <c r="O650" t="s">
        <v>681</v>
      </c>
      <c r="P650" t="s">
        <v>838</v>
      </c>
      <c r="Q650" t="s">
        <v>13</v>
      </c>
      <c r="R650" t="s">
        <v>222</v>
      </c>
      <c r="S650">
        <v>24</v>
      </c>
      <c r="T650">
        <v>103.35</v>
      </c>
      <c r="U650">
        <v>73.7</v>
      </c>
      <c r="V650">
        <v>23</v>
      </c>
      <c r="W650">
        <v>64.930000000000007</v>
      </c>
      <c r="X650">
        <v>71.22</v>
      </c>
    </row>
    <row r="651" spans="1:24" x14ac:dyDescent="0.35">
      <c r="A651" t="s">
        <v>682</v>
      </c>
      <c r="B651" t="s">
        <v>737</v>
      </c>
      <c r="C651" t="s">
        <v>13</v>
      </c>
      <c r="D651" t="s">
        <v>87</v>
      </c>
      <c r="E651">
        <v>24</v>
      </c>
      <c r="F651">
        <v>66.39</v>
      </c>
      <c r="G651">
        <v>73.7</v>
      </c>
      <c r="H651">
        <f t="shared" si="10"/>
        <v>0.90081411126187239</v>
      </c>
      <c r="I651">
        <v>23.5</v>
      </c>
      <c r="J651">
        <v>43.87</v>
      </c>
      <c r="K651">
        <v>72.459999999999994</v>
      </c>
      <c r="O651" t="s">
        <v>682</v>
      </c>
      <c r="P651" t="s">
        <v>838</v>
      </c>
      <c r="Q651" t="s">
        <v>13</v>
      </c>
      <c r="R651" t="s">
        <v>222</v>
      </c>
      <c r="S651">
        <v>24</v>
      </c>
      <c r="T651">
        <v>122.9</v>
      </c>
      <c r="U651">
        <v>73.7</v>
      </c>
      <c r="V651">
        <v>23</v>
      </c>
      <c r="W651">
        <v>41.22</v>
      </c>
      <c r="X651">
        <v>71.22</v>
      </c>
    </row>
    <row r="652" spans="1:24" x14ac:dyDescent="0.35">
      <c r="A652" s="2" t="s">
        <v>683</v>
      </c>
      <c r="B652" t="s">
        <v>737</v>
      </c>
      <c r="C652" t="s">
        <v>13</v>
      </c>
      <c r="D652" t="s">
        <v>87</v>
      </c>
      <c r="E652">
        <v>24.5</v>
      </c>
      <c r="F652">
        <v>69.34</v>
      </c>
      <c r="G652">
        <v>74.930000000000007</v>
      </c>
      <c r="H652">
        <f t="shared" si="10"/>
        <v>0.92539703723475242</v>
      </c>
      <c r="I652">
        <v>24</v>
      </c>
      <c r="J652">
        <v>55.66</v>
      </c>
      <c r="K652">
        <v>73.7</v>
      </c>
      <c r="O652" t="s">
        <v>683</v>
      </c>
      <c r="P652" t="s">
        <v>838</v>
      </c>
      <c r="Q652" t="s">
        <v>13</v>
      </c>
      <c r="R652" t="s">
        <v>222</v>
      </c>
      <c r="S652">
        <v>24</v>
      </c>
      <c r="T652">
        <v>192.39</v>
      </c>
      <c r="U652">
        <v>73.7</v>
      </c>
      <c r="V652">
        <v>23</v>
      </c>
      <c r="W652">
        <v>60.74</v>
      </c>
      <c r="X652">
        <v>71.22</v>
      </c>
    </row>
    <row r="653" spans="1:24" x14ac:dyDescent="0.35">
      <c r="A653" t="s">
        <v>684</v>
      </c>
      <c r="B653" t="s">
        <v>737</v>
      </c>
      <c r="C653" t="s">
        <v>13</v>
      </c>
      <c r="D653" t="s">
        <v>87</v>
      </c>
      <c r="E653">
        <v>23.5</v>
      </c>
      <c r="F653">
        <v>112.39</v>
      </c>
      <c r="G653">
        <v>72.459999999999994</v>
      </c>
      <c r="H653">
        <f t="shared" si="10"/>
        <v>1.5510626552580735</v>
      </c>
      <c r="I653">
        <v>22.5</v>
      </c>
      <c r="J653">
        <v>62.72</v>
      </c>
      <c r="K653">
        <v>69.97</v>
      </c>
      <c r="O653" t="s">
        <v>684</v>
      </c>
      <c r="P653" t="s">
        <v>838</v>
      </c>
      <c r="Q653" t="s">
        <v>13</v>
      </c>
      <c r="R653" t="s">
        <v>222</v>
      </c>
      <c r="S653">
        <v>24</v>
      </c>
      <c r="T653">
        <v>190.38</v>
      </c>
      <c r="U653">
        <v>73.7</v>
      </c>
      <c r="V653">
        <v>23</v>
      </c>
      <c r="W653">
        <v>62.31</v>
      </c>
      <c r="X653">
        <v>71.22</v>
      </c>
    </row>
    <row r="654" spans="1:24" x14ac:dyDescent="0.35">
      <c r="A654" t="s">
        <v>685</v>
      </c>
      <c r="B654" t="s">
        <v>737</v>
      </c>
      <c r="C654" t="s">
        <v>13</v>
      </c>
      <c r="D654" t="s">
        <v>87</v>
      </c>
      <c r="E654">
        <v>21</v>
      </c>
      <c r="F654">
        <v>62.49</v>
      </c>
      <c r="G654">
        <v>66.22</v>
      </c>
      <c r="H654">
        <f t="shared" si="10"/>
        <v>0.9436726064633042</v>
      </c>
      <c r="I654">
        <v>20.5</v>
      </c>
      <c r="J654">
        <v>48.42</v>
      </c>
      <c r="K654">
        <v>64.97</v>
      </c>
      <c r="O654" t="s">
        <v>685</v>
      </c>
      <c r="P654" t="s">
        <v>838</v>
      </c>
      <c r="Q654" t="s">
        <v>13</v>
      </c>
      <c r="R654" t="s">
        <v>222</v>
      </c>
      <c r="S654">
        <v>34.5</v>
      </c>
      <c r="T654">
        <v>95.04</v>
      </c>
      <c r="U654">
        <v>99.24</v>
      </c>
      <c r="V654">
        <v>34</v>
      </c>
      <c r="W654">
        <v>59.99</v>
      </c>
      <c r="X654">
        <v>98.04</v>
      </c>
    </row>
    <row r="655" spans="1:24" x14ac:dyDescent="0.35">
      <c r="A655" t="s">
        <v>686</v>
      </c>
      <c r="B655" t="s">
        <v>737</v>
      </c>
      <c r="C655" t="s">
        <v>13</v>
      </c>
      <c r="D655" t="s">
        <v>87</v>
      </c>
      <c r="E655">
        <v>23.5</v>
      </c>
      <c r="F655">
        <v>131.41</v>
      </c>
      <c r="G655">
        <v>72.459999999999994</v>
      </c>
      <c r="H655">
        <f t="shared" si="10"/>
        <v>1.8135523047198456</v>
      </c>
      <c r="I655">
        <v>34</v>
      </c>
      <c r="J655">
        <v>109.5</v>
      </c>
      <c r="K655">
        <v>98.04</v>
      </c>
      <c r="O655" t="s">
        <v>686</v>
      </c>
      <c r="P655" t="s">
        <v>838</v>
      </c>
      <c r="Q655" t="s">
        <v>13</v>
      </c>
      <c r="R655" t="s">
        <v>222</v>
      </c>
      <c r="S655">
        <v>24.5</v>
      </c>
      <c r="T655">
        <v>109.08</v>
      </c>
      <c r="U655">
        <v>74.930000000000007</v>
      </c>
      <c r="V655">
        <v>23</v>
      </c>
      <c r="W655">
        <v>43.61</v>
      </c>
      <c r="X655">
        <v>71.22</v>
      </c>
    </row>
    <row r="656" spans="1:24" x14ac:dyDescent="0.35">
      <c r="A656" s="2" t="s">
        <v>687</v>
      </c>
      <c r="B656" t="s">
        <v>737</v>
      </c>
      <c r="C656" t="s">
        <v>13</v>
      </c>
      <c r="D656" t="s">
        <v>87</v>
      </c>
      <c r="E656">
        <v>17</v>
      </c>
      <c r="F656">
        <v>45.74</v>
      </c>
      <c r="G656">
        <v>56.08</v>
      </c>
      <c r="H656">
        <f t="shared" si="10"/>
        <v>0.81562054208273904</v>
      </c>
      <c r="I656">
        <v>16.5</v>
      </c>
      <c r="J656">
        <v>26.9</v>
      </c>
      <c r="K656">
        <v>54.79</v>
      </c>
      <c r="O656" t="s">
        <v>687</v>
      </c>
      <c r="P656" t="s">
        <v>838</v>
      </c>
      <c r="Q656" t="s">
        <v>13</v>
      </c>
      <c r="R656" t="s">
        <v>222</v>
      </c>
      <c r="S656">
        <v>24</v>
      </c>
      <c r="T656">
        <v>67.099999999999994</v>
      </c>
      <c r="U656">
        <v>73.7</v>
      </c>
      <c r="V656">
        <v>23.5</v>
      </c>
      <c r="W656">
        <v>57.05</v>
      </c>
      <c r="X656">
        <v>72.459999999999994</v>
      </c>
    </row>
    <row r="657" spans="1:24" x14ac:dyDescent="0.35">
      <c r="A657" t="s">
        <v>688</v>
      </c>
      <c r="B657" t="s">
        <v>737</v>
      </c>
      <c r="C657" t="s">
        <v>13</v>
      </c>
      <c r="D657" t="s">
        <v>87</v>
      </c>
      <c r="E657">
        <v>23.5</v>
      </c>
      <c r="F657">
        <v>128.03</v>
      </c>
      <c r="G657">
        <v>72.459999999999994</v>
      </c>
      <c r="H657">
        <f t="shared" si="10"/>
        <v>1.7669058791057137</v>
      </c>
      <c r="I657">
        <v>22</v>
      </c>
      <c r="J657">
        <v>53.29</v>
      </c>
      <c r="K657">
        <v>68.72</v>
      </c>
      <c r="O657" t="s">
        <v>688</v>
      </c>
      <c r="P657" t="s">
        <v>838</v>
      </c>
      <c r="Q657" t="s">
        <v>13</v>
      </c>
      <c r="R657" t="s">
        <v>222</v>
      </c>
      <c r="S657">
        <v>24</v>
      </c>
      <c r="T657">
        <v>182.14</v>
      </c>
      <c r="U657">
        <v>73.7</v>
      </c>
      <c r="V657">
        <v>23</v>
      </c>
      <c r="W657">
        <v>61.53</v>
      </c>
      <c r="X657">
        <v>71.22</v>
      </c>
    </row>
    <row r="658" spans="1:24" x14ac:dyDescent="0.35">
      <c r="A658" t="s">
        <v>689</v>
      </c>
      <c r="B658" t="s">
        <v>738</v>
      </c>
      <c r="C658" t="s">
        <v>32</v>
      </c>
      <c r="D658" t="s">
        <v>87</v>
      </c>
      <c r="E658">
        <v>24</v>
      </c>
      <c r="F658">
        <v>90.2</v>
      </c>
      <c r="G658">
        <v>73.7</v>
      </c>
      <c r="H658">
        <f t="shared" si="10"/>
        <v>1.2238805970149254</v>
      </c>
      <c r="I658">
        <v>23</v>
      </c>
      <c r="J658">
        <v>68.459999999999994</v>
      </c>
      <c r="K658">
        <v>71.22</v>
      </c>
      <c r="O658" t="s">
        <v>689</v>
      </c>
      <c r="P658" t="s">
        <v>837</v>
      </c>
      <c r="Q658" t="s">
        <v>32</v>
      </c>
      <c r="R658" t="s">
        <v>222</v>
      </c>
      <c r="S658">
        <v>24</v>
      </c>
      <c r="T658">
        <v>149.49</v>
      </c>
      <c r="U658">
        <v>73.7</v>
      </c>
      <c r="V658">
        <v>22.5</v>
      </c>
      <c r="W658">
        <v>66.98</v>
      </c>
      <c r="X658">
        <v>69.97</v>
      </c>
    </row>
    <row r="659" spans="1:24" x14ac:dyDescent="0.35">
      <c r="A659" t="s">
        <v>690</v>
      </c>
      <c r="B659" t="s">
        <v>738</v>
      </c>
      <c r="C659" t="s">
        <v>32</v>
      </c>
      <c r="D659" t="s">
        <v>87</v>
      </c>
      <c r="E659">
        <v>24</v>
      </c>
      <c r="F659">
        <v>101.13</v>
      </c>
      <c r="G659">
        <v>73.7</v>
      </c>
      <c r="H659">
        <f t="shared" si="10"/>
        <v>1.3721845318860244</v>
      </c>
      <c r="I659">
        <v>22</v>
      </c>
      <c r="J659">
        <v>46.36</v>
      </c>
      <c r="K659">
        <v>68.72</v>
      </c>
      <c r="O659" t="s">
        <v>690</v>
      </c>
      <c r="P659" t="s">
        <v>837</v>
      </c>
      <c r="Q659" t="s">
        <v>32</v>
      </c>
      <c r="R659" t="s">
        <v>222</v>
      </c>
      <c r="S659">
        <v>24</v>
      </c>
      <c r="T659">
        <v>149.19</v>
      </c>
      <c r="U659">
        <v>73.7</v>
      </c>
      <c r="V659">
        <v>16</v>
      </c>
      <c r="W659">
        <v>54.36</v>
      </c>
      <c r="X659">
        <v>53.5</v>
      </c>
    </row>
    <row r="660" spans="1:24" x14ac:dyDescent="0.35">
      <c r="A660" s="2" t="s">
        <v>691</v>
      </c>
      <c r="B660" t="s">
        <v>738</v>
      </c>
      <c r="C660" t="s">
        <v>32</v>
      </c>
      <c r="D660" t="s">
        <v>87</v>
      </c>
      <c r="E660">
        <v>0</v>
      </c>
      <c r="F660">
        <v>0</v>
      </c>
      <c r="G660">
        <v>0</v>
      </c>
      <c r="H660" t="e">
        <f t="shared" si="10"/>
        <v>#DIV/0!</v>
      </c>
      <c r="I660">
        <v>0</v>
      </c>
      <c r="J660">
        <v>0</v>
      </c>
      <c r="K660">
        <v>0</v>
      </c>
      <c r="O660" t="s">
        <v>691</v>
      </c>
      <c r="P660" t="s">
        <v>837</v>
      </c>
      <c r="Q660" t="s">
        <v>32</v>
      </c>
      <c r="R660" t="s">
        <v>222</v>
      </c>
      <c r="S660">
        <v>0</v>
      </c>
      <c r="T660">
        <v>0</v>
      </c>
      <c r="U660">
        <v>0</v>
      </c>
      <c r="V660">
        <v>0</v>
      </c>
      <c r="W660">
        <v>0</v>
      </c>
      <c r="X660">
        <v>0</v>
      </c>
    </row>
    <row r="661" spans="1:24" x14ac:dyDescent="0.35">
      <c r="A661" t="s">
        <v>692</v>
      </c>
      <c r="B661" t="s">
        <v>738</v>
      </c>
      <c r="C661" t="s">
        <v>32</v>
      </c>
      <c r="D661" t="s">
        <v>87</v>
      </c>
      <c r="E661">
        <v>18.5</v>
      </c>
      <c r="F661">
        <v>40.520000000000003</v>
      </c>
      <c r="G661">
        <v>59.91</v>
      </c>
      <c r="H661">
        <f t="shared" si="10"/>
        <v>0.67634785511600748</v>
      </c>
      <c r="I661">
        <v>18</v>
      </c>
      <c r="J661">
        <v>30.9</v>
      </c>
      <c r="K661">
        <v>58.64</v>
      </c>
      <c r="O661" t="s">
        <v>692</v>
      </c>
      <c r="P661" t="s">
        <v>837</v>
      </c>
      <c r="Q661" t="s">
        <v>32</v>
      </c>
      <c r="R661" t="s">
        <v>222</v>
      </c>
      <c r="S661">
        <v>23.5</v>
      </c>
      <c r="T661">
        <v>62.13</v>
      </c>
      <c r="U661">
        <v>72.459999999999994</v>
      </c>
      <c r="V661">
        <v>23</v>
      </c>
      <c r="W661">
        <v>38.65</v>
      </c>
      <c r="X661">
        <v>71.22</v>
      </c>
    </row>
    <row r="662" spans="1:24" x14ac:dyDescent="0.35">
      <c r="A662" s="2" t="s">
        <v>693</v>
      </c>
      <c r="B662" t="s">
        <v>738</v>
      </c>
      <c r="C662" t="s">
        <v>32</v>
      </c>
      <c r="D662" t="s">
        <v>87</v>
      </c>
      <c r="E662">
        <v>18</v>
      </c>
      <c r="F662">
        <v>41.03</v>
      </c>
      <c r="G662">
        <v>58.64</v>
      </c>
      <c r="H662">
        <f t="shared" si="10"/>
        <v>0.69969304229195095</v>
      </c>
      <c r="I662">
        <v>17.5</v>
      </c>
      <c r="J662">
        <v>27.93</v>
      </c>
      <c r="K662">
        <v>57.36</v>
      </c>
      <c r="O662" t="s">
        <v>693</v>
      </c>
      <c r="P662" t="s">
        <v>837</v>
      </c>
      <c r="Q662" t="s">
        <v>32</v>
      </c>
      <c r="R662" t="s">
        <v>222</v>
      </c>
      <c r="S662">
        <v>25.5</v>
      </c>
      <c r="T662">
        <v>85.41</v>
      </c>
      <c r="U662">
        <v>77.400000000000006</v>
      </c>
      <c r="V662">
        <v>25</v>
      </c>
      <c r="W662">
        <v>64.06</v>
      </c>
      <c r="X662">
        <v>76.17</v>
      </c>
    </row>
    <row r="663" spans="1:24" x14ac:dyDescent="0.35">
      <c r="A663" t="s">
        <v>694</v>
      </c>
      <c r="B663" t="s">
        <v>738</v>
      </c>
      <c r="C663" t="s">
        <v>32</v>
      </c>
      <c r="D663" t="s">
        <v>87</v>
      </c>
      <c r="E663">
        <v>24</v>
      </c>
      <c r="F663">
        <v>79.66</v>
      </c>
      <c r="G663">
        <v>73.7</v>
      </c>
      <c r="H663">
        <f t="shared" si="10"/>
        <v>1.0808683853459973</v>
      </c>
      <c r="I663">
        <v>23</v>
      </c>
      <c r="J663">
        <v>64.06</v>
      </c>
      <c r="K663">
        <v>71.22</v>
      </c>
      <c r="O663" t="s">
        <v>694</v>
      </c>
      <c r="P663" t="s">
        <v>837</v>
      </c>
      <c r="Q663" t="s">
        <v>32</v>
      </c>
      <c r="R663" t="s">
        <v>222</v>
      </c>
      <c r="S663">
        <v>24.5</v>
      </c>
      <c r="T663">
        <v>91.17</v>
      </c>
      <c r="U663">
        <v>74.930000000000007</v>
      </c>
      <c r="V663">
        <v>23.5</v>
      </c>
      <c r="W663">
        <v>72.150000000000006</v>
      </c>
      <c r="X663">
        <v>72.459999999999994</v>
      </c>
    </row>
    <row r="664" spans="1:24" x14ac:dyDescent="0.35">
      <c r="A664" s="2" t="s">
        <v>695</v>
      </c>
      <c r="B664" t="s">
        <v>738</v>
      </c>
      <c r="C664" t="s">
        <v>32</v>
      </c>
      <c r="D664" t="s">
        <v>87</v>
      </c>
      <c r="E664">
        <v>0</v>
      </c>
      <c r="F664">
        <v>0</v>
      </c>
      <c r="G664">
        <v>0</v>
      </c>
      <c r="H664" t="e">
        <f t="shared" si="10"/>
        <v>#DIV/0!</v>
      </c>
      <c r="I664">
        <v>0</v>
      </c>
      <c r="J664">
        <v>0</v>
      </c>
      <c r="K664">
        <v>0</v>
      </c>
      <c r="O664" t="s">
        <v>695</v>
      </c>
      <c r="P664" t="s">
        <v>837</v>
      </c>
      <c r="Q664" t="s">
        <v>32</v>
      </c>
      <c r="R664" t="s">
        <v>222</v>
      </c>
      <c r="S664">
        <v>24</v>
      </c>
      <c r="T664">
        <v>58.23</v>
      </c>
      <c r="U664">
        <v>73.7</v>
      </c>
      <c r="V664">
        <v>23.5</v>
      </c>
      <c r="W664">
        <v>48.67</v>
      </c>
      <c r="X664">
        <v>72.459999999999994</v>
      </c>
    </row>
    <row r="665" spans="1:24" x14ac:dyDescent="0.35">
      <c r="A665" t="s">
        <v>696</v>
      </c>
      <c r="B665" t="s">
        <v>738</v>
      </c>
      <c r="C665" t="s">
        <v>32</v>
      </c>
      <c r="D665" t="s">
        <v>87</v>
      </c>
      <c r="E665">
        <v>24</v>
      </c>
      <c r="F665">
        <v>88.51</v>
      </c>
      <c r="G665">
        <v>73.7</v>
      </c>
      <c r="H665">
        <f t="shared" si="10"/>
        <v>1.2009497964721845</v>
      </c>
      <c r="I665">
        <v>25</v>
      </c>
      <c r="J665">
        <v>82.17</v>
      </c>
      <c r="K665">
        <v>76.17</v>
      </c>
      <c r="O665" t="s">
        <v>696</v>
      </c>
      <c r="P665" t="s">
        <v>837</v>
      </c>
      <c r="Q665" t="s">
        <v>32</v>
      </c>
      <c r="R665" t="s">
        <v>222</v>
      </c>
      <c r="S665">
        <v>24</v>
      </c>
      <c r="T665">
        <v>82.92</v>
      </c>
      <c r="U665">
        <v>73.7</v>
      </c>
      <c r="V665">
        <v>23.5</v>
      </c>
      <c r="W665">
        <v>72.27</v>
      </c>
      <c r="X665">
        <v>72.459999999999994</v>
      </c>
    </row>
    <row r="666" spans="1:24" x14ac:dyDescent="0.35">
      <c r="A666" t="s">
        <v>697</v>
      </c>
      <c r="B666" t="s">
        <v>738</v>
      </c>
      <c r="C666" t="s">
        <v>32</v>
      </c>
      <c r="D666" t="s">
        <v>87</v>
      </c>
      <c r="E666">
        <v>22.5</v>
      </c>
      <c r="F666">
        <v>67.31</v>
      </c>
      <c r="G666">
        <v>69.97</v>
      </c>
      <c r="H666">
        <f t="shared" si="10"/>
        <v>0.96198370730312999</v>
      </c>
      <c r="I666">
        <v>22</v>
      </c>
      <c r="J666">
        <v>65.03</v>
      </c>
      <c r="K666">
        <v>68.72</v>
      </c>
      <c r="O666" t="s">
        <v>697</v>
      </c>
      <c r="P666" t="s">
        <v>837</v>
      </c>
      <c r="Q666" t="s">
        <v>32</v>
      </c>
      <c r="R666" t="s">
        <v>222</v>
      </c>
      <c r="S666">
        <v>24.5</v>
      </c>
      <c r="T666">
        <v>96.83</v>
      </c>
      <c r="U666">
        <v>74.930000000000007</v>
      </c>
      <c r="V666">
        <v>23.5</v>
      </c>
      <c r="W666">
        <v>62.32</v>
      </c>
      <c r="X666">
        <v>72.459999999999994</v>
      </c>
    </row>
    <row r="667" spans="1:24" x14ac:dyDescent="0.35">
      <c r="A667" t="s">
        <v>698</v>
      </c>
      <c r="B667" t="s">
        <v>738</v>
      </c>
      <c r="C667" t="s">
        <v>32</v>
      </c>
      <c r="D667" t="s">
        <v>87</v>
      </c>
      <c r="E667">
        <v>25</v>
      </c>
      <c r="F667">
        <v>70.099999999999994</v>
      </c>
      <c r="G667">
        <v>76.17</v>
      </c>
      <c r="H667">
        <f t="shared" si="10"/>
        <v>0.92030983326769056</v>
      </c>
      <c r="I667">
        <v>24.5</v>
      </c>
      <c r="J667">
        <v>66.650000000000006</v>
      </c>
      <c r="K667">
        <v>74.930000000000007</v>
      </c>
      <c r="O667" t="s">
        <v>698</v>
      </c>
      <c r="P667" t="s">
        <v>837</v>
      </c>
      <c r="Q667" t="s">
        <v>32</v>
      </c>
      <c r="R667" t="s">
        <v>222</v>
      </c>
      <c r="S667">
        <v>24</v>
      </c>
      <c r="T667">
        <v>156.55000000000001</v>
      </c>
      <c r="U667">
        <v>73.7</v>
      </c>
      <c r="V667">
        <v>22.5</v>
      </c>
      <c r="W667">
        <v>68.25</v>
      </c>
      <c r="X667">
        <v>69.97</v>
      </c>
    </row>
    <row r="668" spans="1:24" x14ac:dyDescent="0.35">
      <c r="A668" t="s">
        <v>699</v>
      </c>
      <c r="B668" t="s">
        <v>738</v>
      </c>
      <c r="C668" t="s">
        <v>32</v>
      </c>
      <c r="D668" t="s">
        <v>87</v>
      </c>
      <c r="E668">
        <v>24</v>
      </c>
      <c r="F668">
        <v>100.09</v>
      </c>
      <c r="G668">
        <v>73.7</v>
      </c>
      <c r="H668">
        <f t="shared" si="10"/>
        <v>1.3580732700135685</v>
      </c>
      <c r="I668">
        <v>23</v>
      </c>
      <c r="J668">
        <v>57.57</v>
      </c>
      <c r="K668">
        <v>71.22</v>
      </c>
      <c r="O668" t="s">
        <v>699</v>
      </c>
      <c r="P668" t="s">
        <v>837</v>
      </c>
      <c r="Q668" t="s">
        <v>32</v>
      </c>
      <c r="R668" t="s">
        <v>222</v>
      </c>
      <c r="S668">
        <v>24</v>
      </c>
      <c r="T668">
        <v>100.46</v>
      </c>
      <c r="U668">
        <v>73.7</v>
      </c>
      <c r="V668">
        <v>23</v>
      </c>
      <c r="W668">
        <v>68.48</v>
      </c>
      <c r="X668">
        <v>71.22</v>
      </c>
    </row>
    <row r="669" spans="1:24" x14ac:dyDescent="0.35">
      <c r="A669" t="s">
        <v>700</v>
      </c>
      <c r="B669" t="s">
        <v>738</v>
      </c>
      <c r="C669" t="s">
        <v>32</v>
      </c>
      <c r="D669" t="s">
        <v>87</v>
      </c>
      <c r="E669">
        <v>23.5</v>
      </c>
      <c r="F669">
        <v>75.52</v>
      </c>
      <c r="G669">
        <v>72.459999999999994</v>
      </c>
      <c r="H669">
        <f t="shared" si="10"/>
        <v>1.0422301959701905</v>
      </c>
      <c r="I669">
        <v>23</v>
      </c>
      <c r="J669">
        <v>59.06</v>
      </c>
      <c r="K669">
        <v>71.22</v>
      </c>
      <c r="O669" t="s">
        <v>700</v>
      </c>
      <c r="P669" t="s">
        <v>837</v>
      </c>
      <c r="Q669" t="s">
        <v>32</v>
      </c>
      <c r="R669" t="s">
        <v>222</v>
      </c>
      <c r="S669">
        <v>24</v>
      </c>
      <c r="T669">
        <v>142.41999999999999</v>
      </c>
      <c r="U669">
        <v>73.7</v>
      </c>
      <c r="V669">
        <v>23</v>
      </c>
      <c r="W669">
        <v>67.23</v>
      </c>
      <c r="X669">
        <v>71.22</v>
      </c>
    </row>
    <row r="670" spans="1:24" x14ac:dyDescent="0.35">
      <c r="A670" t="s">
        <v>701</v>
      </c>
      <c r="B670" t="s">
        <v>738</v>
      </c>
      <c r="C670" t="s">
        <v>32</v>
      </c>
      <c r="D670" t="s">
        <v>87</v>
      </c>
      <c r="E670">
        <v>24</v>
      </c>
      <c r="F670">
        <v>109.28</v>
      </c>
      <c r="G670">
        <v>73.7</v>
      </c>
      <c r="H670">
        <f t="shared" si="10"/>
        <v>1.4827679782903662</v>
      </c>
      <c r="I670">
        <v>23</v>
      </c>
      <c r="J670">
        <v>61.7</v>
      </c>
      <c r="K670">
        <v>71.22</v>
      </c>
      <c r="O670" t="s">
        <v>701</v>
      </c>
      <c r="P670" t="s">
        <v>837</v>
      </c>
      <c r="Q670" t="s">
        <v>32</v>
      </c>
      <c r="R670" t="s">
        <v>222</v>
      </c>
      <c r="S670">
        <v>24</v>
      </c>
      <c r="T670">
        <v>112.13</v>
      </c>
      <c r="U670">
        <v>73.7</v>
      </c>
      <c r="V670">
        <v>23</v>
      </c>
      <c r="W670">
        <v>68.28</v>
      </c>
      <c r="X670">
        <v>71.22</v>
      </c>
    </row>
    <row r="671" spans="1:24" x14ac:dyDescent="0.35">
      <c r="A671" s="2" t="s">
        <v>702</v>
      </c>
      <c r="B671" t="s">
        <v>738</v>
      </c>
      <c r="C671" t="s">
        <v>32</v>
      </c>
      <c r="D671" t="s">
        <v>87</v>
      </c>
      <c r="E671">
        <v>21.5</v>
      </c>
      <c r="F671">
        <v>48.68</v>
      </c>
      <c r="G671">
        <v>67.47</v>
      </c>
      <c r="H671">
        <f t="shared" si="10"/>
        <v>0.72150585445383131</v>
      </c>
      <c r="I671">
        <v>21</v>
      </c>
      <c r="J671">
        <v>37.869999999999997</v>
      </c>
      <c r="K671">
        <v>66.22</v>
      </c>
      <c r="O671" t="s">
        <v>702</v>
      </c>
      <c r="P671" t="s">
        <v>837</v>
      </c>
      <c r="Q671" t="s">
        <v>32</v>
      </c>
      <c r="R671" t="s">
        <v>222</v>
      </c>
      <c r="S671">
        <v>24</v>
      </c>
      <c r="T671">
        <v>115.37</v>
      </c>
      <c r="U671">
        <v>73.7</v>
      </c>
      <c r="V671">
        <v>23</v>
      </c>
      <c r="W671">
        <v>67.069999999999993</v>
      </c>
      <c r="X671">
        <v>71.22</v>
      </c>
    </row>
    <row r="672" spans="1:24" x14ac:dyDescent="0.35">
      <c r="A672" t="s">
        <v>703</v>
      </c>
      <c r="B672" t="s">
        <v>738</v>
      </c>
      <c r="C672" t="s">
        <v>32</v>
      </c>
      <c r="D672" t="s">
        <v>87</v>
      </c>
      <c r="E672">
        <v>22.5</v>
      </c>
      <c r="F672">
        <v>66.19</v>
      </c>
      <c r="G672">
        <v>69.97</v>
      </c>
      <c r="H672">
        <f t="shared" si="10"/>
        <v>0.94597684722023723</v>
      </c>
      <c r="I672">
        <v>22</v>
      </c>
      <c r="J672">
        <v>54.04</v>
      </c>
      <c r="K672">
        <v>68.72</v>
      </c>
      <c r="O672" t="s">
        <v>703</v>
      </c>
      <c r="P672" t="s">
        <v>837</v>
      </c>
      <c r="Q672" t="s">
        <v>32</v>
      </c>
      <c r="R672" t="s">
        <v>222</v>
      </c>
      <c r="S672">
        <v>24</v>
      </c>
      <c r="T672">
        <v>94.21</v>
      </c>
      <c r="U672">
        <v>73.7</v>
      </c>
      <c r="V672">
        <v>23</v>
      </c>
      <c r="W672">
        <v>50.4</v>
      </c>
      <c r="X672">
        <v>71.22</v>
      </c>
    </row>
    <row r="673" spans="1:24" x14ac:dyDescent="0.35">
      <c r="A673" t="s">
        <v>704</v>
      </c>
      <c r="B673" t="s">
        <v>738</v>
      </c>
      <c r="C673" t="s">
        <v>32</v>
      </c>
      <c r="D673" t="s">
        <v>87</v>
      </c>
      <c r="E673">
        <v>23.5</v>
      </c>
      <c r="F673">
        <v>87.8</v>
      </c>
      <c r="G673">
        <v>72.459999999999994</v>
      </c>
      <c r="H673">
        <f t="shared" si="10"/>
        <v>1.2117030085564451</v>
      </c>
      <c r="I673">
        <v>22.5</v>
      </c>
      <c r="J673">
        <v>44.01</v>
      </c>
      <c r="K673">
        <v>69.97</v>
      </c>
      <c r="O673" t="s">
        <v>704</v>
      </c>
      <c r="P673" t="s">
        <v>837</v>
      </c>
      <c r="Q673" t="s">
        <v>32</v>
      </c>
      <c r="R673" t="s">
        <v>222</v>
      </c>
      <c r="S673">
        <v>24</v>
      </c>
      <c r="T673">
        <v>165.17</v>
      </c>
      <c r="U673">
        <v>73.7</v>
      </c>
      <c r="V673">
        <v>16</v>
      </c>
      <c r="W673">
        <v>55.32</v>
      </c>
      <c r="X673">
        <v>53.5</v>
      </c>
    </row>
    <row r="674" spans="1:24" x14ac:dyDescent="0.35">
      <c r="A674" t="s">
        <v>705</v>
      </c>
      <c r="B674" t="s">
        <v>737</v>
      </c>
      <c r="C674" t="s">
        <v>13</v>
      </c>
      <c r="D674" t="s">
        <v>14</v>
      </c>
      <c r="E674">
        <v>23.5</v>
      </c>
      <c r="F674">
        <v>86.77</v>
      </c>
      <c r="G674">
        <v>72.459999999999994</v>
      </c>
      <c r="H674">
        <f t="shared" si="10"/>
        <v>1.1974882693900084</v>
      </c>
      <c r="I674">
        <v>21.5</v>
      </c>
      <c r="J674">
        <v>71.209999999999994</v>
      </c>
      <c r="K674">
        <v>67.47</v>
      </c>
      <c r="O674" t="s">
        <v>705</v>
      </c>
      <c r="P674" t="s">
        <v>838</v>
      </c>
      <c r="Q674" t="s">
        <v>13</v>
      </c>
      <c r="R674" t="s">
        <v>221</v>
      </c>
      <c r="S674">
        <v>24.5</v>
      </c>
      <c r="T674">
        <v>77.23</v>
      </c>
      <c r="U674">
        <v>74.930000000000007</v>
      </c>
      <c r="V674">
        <v>24</v>
      </c>
      <c r="W674">
        <v>67.91</v>
      </c>
      <c r="X674">
        <v>73.7</v>
      </c>
    </row>
    <row r="675" spans="1:24" x14ac:dyDescent="0.35">
      <c r="A675" s="2" t="s">
        <v>706</v>
      </c>
      <c r="B675" t="s">
        <v>737</v>
      </c>
      <c r="C675" t="s">
        <v>13</v>
      </c>
      <c r="D675" t="s">
        <v>14</v>
      </c>
      <c r="E675">
        <v>15</v>
      </c>
      <c r="F675">
        <v>25.83</v>
      </c>
      <c r="G675">
        <v>50.91</v>
      </c>
      <c r="H675">
        <f t="shared" si="10"/>
        <v>0.50736593989393042</v>
      </c>
      <c r="I675">
        <v>15</v>
      </c>
      <c r="J675">
        <v>25.83</v>
      </c>
      <c r="K675">
        <v>50.91</v>
      </c>
      <c r="O675" t="s">
        <v>706</v>
      </c>
      <c r="P675" t="s">
        <v>838</v>
      </c>
      <c r="Q675" t="s">
        <v>13</v>
      </c>
      <c r="R675" t="s">
        <v>221</v>
      </c>
      <c r="S675">
        <v>25.5</v>
      </c>
      <c r="T675">
        <v>76.319999999999993</v>
      </c>
      <c r="U675">
        <v>77.400000000000006</v>
      </c>
      <c r="V675">
        <v>25</v>
      </c>
      <c r="W675">
        <v>55.14</v>
      </c>
      <c r="X675">
        <v>76.17</v>
      </c>
    </row>
    <row r="676" spans="1:24" x14ac:dyDescent="0.35">
      <c r="A676" t="s">
        <v>707</v>
      </c>
      <c r="B676" t="s">
        <v>737</v>
      </c>
      <c r="C676" t="s">
        <v>13</v>
      </c>
      <c r="D676" t="s">
        <v>14</v>
      </c>
      <c r="E676">
        <v>21</v>
      </c>
      <c r="F676">
        <v>60.77</v>
      </c>
      <c r="G676">
        <v>66.22</v>
      </c>
      <c r="H676">
        <f t="shared" si="10"/>
        <v>0.91769858048927822</v>
      </c>
      <c r="I676">
        <v>20.5</v>
      </c>
      <c r="J676">
        <v>53.75</v>
      </c>
      <c r="K676">
        <v>64.97</v>
      </c>
      <c r="O676" t="s">
        <v>707</v>
      </c>
      <c r="P676" t="s">
        <v>838</v>
      </c>
      <c r="Q676" t="s">
        <v>13</v>
      </c>
      <c r="R676" t="s">
        <v>221</v>
      </c>
      <c r="S676">
        <v>25</v>
      </c>
      <c r="T676">
        <v>104.55</v>
      </c>
      <c r="U676">
        <v>76.17</v>
      </c>
      <c r="V676">
        <v>23</v>
      </c>
      <c r="W676">
        <v>51.97</v>
      </c>
      <c r="X676">
        <v>71.22</v>
      </c>
    </row>
    <row r="677" spans="1:24" x14ac:dyDescent="0.35">
      <c r="A677" t="s">
        <v>708</v>
      </c>
      <c r="B677" t="s">
        <v>737</v>
      </c>
      <c r="C677" t="s">
        <v>13</v>
      </c>
      <c r="D677" t="s">
        <v>14</v>
      </c>
      <c r="E677">
        <v>24</v>
      </c>
      <c r="F677">
        <v>109.65</v>
      </c>
      <c r="G677">
        <v>73.7</v>
      </c>
      <c r="H677">
        <f t="shared" si="10"/>
        <v>1.4877883310719131</v>
      </c>
      <c r="I677">
        <v>22.5</v>
      </c>
      <c r="J677">
        <v>68.459999999999994</v>
      </c>
      <c r="K677">
        <v>69.97</v>
      </c>
      <c r="O677" t="s">
        <v>708</v>
      </c>
      <c r="P677" t="s">
        <v>838</v>
      </c>
      <c r="Q677" t="s">
        <v>13</v>
      </c>
      <c r="R677" t="s">
        <v>221</v>
      </c>
      <c r="S677">
        <v>24.5</v>
      </c>
      <c r="T677">
        <v>115.59</v>
      </c>
      <c r="U677">
        <v>74.930000000000007</v>
      </c>
      <c r="V677">
        <v>22.5</v>
      </c>
      <c r="W677">
        <v>50.29</v>
      </c>
      <c r="X677">
        <v>69.97</v>
      </c>
    </row>
    <row r="678" spans="1:24" x14ac:dyDescent="0.35">
      <c r="A678" s="2" t="s">
        <v>709</v>
      </c>
      <c r="B678" t="s">
        <v>737</v>
      </c>
      <c r="C678" t="s">
        <v>13</v>
      </c>
      <c r="D678" t="s">
        <v>14</v>
      </c>
      <c r="E678">
        <v>21</v>
      </c>
      <c r="F678">
        <v>46</v>
      </c>
      <c r="G678">
        <v>66.22</v>
      </c>
      <c r="H678">
        <f t="shared" si="10"/>
        <v>0.69465418302627602</v>
      </c>
      <c r="I678">
        <v>20.5</v>
      </c>
      <c r="J678">
        <v>35.86</v>
      </c>
      <c r="K678">
        <v>64.97</v>
      </c>
      <c r="O678" t="s">
        <v>709</v>
      </c>
      <c r="P678" t="s">
        <v>838</v>
      </c>
      <c r="Q678" t="s">
        <v>13</v>
      </c>
      <c r="R678" t="s">
        <v>221</v>
      </c>
      <c r="S678">
        <v>24.5</v>
      </c>
      <c r="T678">
        <v>135.29</v>
      </c>
      <c r="U678">
        <v>74.930000000000007</v>
      </c>
      <c r="V678">
        <v>23</v>
      </c>
      <c r="W678">
        <v>58.7</v>
      </c>
      <c r="X678">
        <v>71.22</v>
      </c>
    </row>
    <row r="679" spans="1:24" x14ac:dyDescent="0.35">
      <c r="A679" t="s">
        <v>710</v>
      </c>
      <c r="B679" t="s">
        <v>737</v>
      </c>
      <c r="C679" t="s">
        <v>13</v>
      </c>
      <c r="D679" t="s">
        <v>14</v>
      </c>
      <c r="E679">
        <v>24</v>
      </c>
      <c r="F679">
        <v>93.85</v>
      </c>
      <c r="G679">
        <v>73.7</v>
      </c>
      <c r="H679">
        <f t="shared" si="10"/>
        <v>1.2734056987788329</v>
      </c>
      <c r="I679">
        <v>23.5</v>
      </c>
      <c r="J679">
        <v>70.180000000000007</v>
      </c>
      <c r="K679">
        <v>72.459999999999994</v>
      </c>
      <c r="O679" t="s">
        <v>710</v>
      </c>
      <c r="P679" t="s">
        <v>838</v>
      </c>
      <c r="Q679" t="s">
        <v>13</v>
      </c>
      <c r="R679" t="s">
        <v>221</v>
      </c>
      <c r="S679">
        <v>24</v>
      </c>
      <c r="T679">
        <v>107.85</v>
      </c>
      <c r="U679">
        <v>73.7</v>
      </c>
      <c r="V679">
        <v>23</v>
      </c>
      <c r="W679">
        <v>63.49</v>
      </c>
      <c r="X679">
        <v>71.22</v>
      </c>
    </row>
    <row r="680" spans="1:24" x14ac:dyDescent="0.35">
      <c r="A680" t="s">
        <v>711</v>
      </c>
      <c r="B680" t="s">
        <v>737</v>
      </c>
      <c r="C680" t="s">
        <v>13</v>
      </c>
      <c r="D680" t="s">
        <v>14</v>
      </c>
      <c r="E680">
        <v>26.5</v>
      </c>
      <c r="F680">
        <v>70.23</v>
      </c>
      <c r="G680">
        <v>79.86</v>
      </c>
      <c r="H680">
        <f t="shared" si="10"/>
        <v>0.87941397445529679</v>
      </c>
      <c r="I680">
        <v>26</v>
      </c>
      <c r="J680">
        <v>58.36</v>
      </c>
      <c r="K680">
        <v>78.63</v>
      </c>
      <c r="O680" t="s">
        <v>711</v>
      </c>
      <c r="P680" t="s">
        <v>838</v>
      </c>
      <c r="Q680" t="s">
        <v>13</v>
      </c>
      <c r="R680" t="s">
        <v>221</v>
      </c>
      <c r="S680">
        <v>24</v>
      </c>
      <c r="T680">
        <v>95.92</v>
      </c>
      <c r="U680">
        <v>73.7</v>
      </c>
      <c r="V680">
        <v>23.5</v>
      </c>
      <c r="W680">
        <v>57.74</v>
      </c>
      <c r="X680">
        <v>72.459999999999994</v>
      </c>
    </row>
    <row r="681" spans="1:24" x14ac:dyDescent="0.35">
      <c r="A681" t="s">
        <v>712</v>
      </c>
      <c r="B681" t="s">
        <v>737</v>
      </c>
      <c r="C681" t="s">
        <v>13</v>
      </c>
      <c r="D681" t="s">
        <v>14</v>
      </c>
      <c r="E681">
        <v>25</v>
      </c>
      <c r="F681">
        <v>122.36</v>
      </c>
      <c r="G681">
        <v>76.17</v>
      </c>
      <c r="H681">
        <f t="shared" si="10"/>
        <v>1.6064067218064855</v>
      </c>
      <c r="I681">
        <v>23.5</v>
      </c>
      <c r="J681">
        <v>64.709999999999994</v>
      </c>
      <c r="K681">
        <v>72.459999999999994</v>
      </c>
      <c r="O681" t="s">
        <v>712</v>
      </c>
      <c r="P681" t="s">
        <v>838</v>
      </c>
      <c r="Q681" t="s">
        <v>13</v>
      </c>
      <c r="R681" t="s">
        <v>221</v>
      </c>
      <c r="S681">
        <v>24</v>
      </c>
      <c r="T681">
        <v>137.68</v>
      </c>
      <c r="U681">
        <v>73.7</v>
      </c>
      <c r="V681">
        <v>23</v>
      </c>
      <c r="W681">
        <v>55.48</v>
      </c>
      <c r="X681">
        <v>71.22</v>
      </c>
    </row>
    <row r="682" spans="1:24" x14ac:dyDescent="0.35">
      <c r="A682" t="s">
        <v>713</v>
      </c>
      <c r="B682" t="s">
        <v>737</v>
      </c>
      <c r="C682" t="s">
        <v>13</v>
      </c>
      <c r="D682" t="s">
        <v>14</v>
      </c>
      <c r="E682">
        <v>23.5</v>
      </c>
      <c r="F682">
        <v>108.6</v>
      </c>
      <c r="G682">
        <v>72.459999999999994</v>
      </c>
      <c r="H682">
        <f t="shared" si="10"/>
        <v>1.4987579354126415</v>
      </c>
      <c r="I682">
        <v>21.5</v>
      </c>
      <c r="J682">
        <v>51.39</v>
      </c>
      <c r="K682">
        <v>67.47</v>
      </c>
      <c r="O682" t="s">
        <v>713</v>
      </c>
      <c r="P682" t="s">
        <v>838</v>
      </c>
      <c r="Q682" t="s">
        <v>13</v>
      </c>
      <c r="R682" t="s">
        <v>221</v>
      </c>
      <c r="S682">
        <v>24</v>
      </c>
      <c r="T682">
        <v>103.27</v>
      </c>
      <c r="U682">
        <v>73.7</v>
      </c>
      <c r="V682">
        <v>23.5</v>
      </c>
      <c r="W682">
        <v>66.53</v>
      </c>
      <c r="X682">
        <v>72.459999999999994</v>
      </c>
    </row>
    <row r="683" spans="1:24" x14ac:dyDescent="0.35">
      <c r="A683" t="s">
        <v>714</v>
      </c>
      <c r="B683" t="s">
        <v>737</v>
      </c>
      <c r="C683" t="s">
        <v>13</v>
      </c>
      <c r="D683" t="s">
        <v>14</v>
      </c>
      <c r="E683">
        <v>23.5</v>
      </c>
      <c r="F683">
        <v>78.91</v>
      </c>
      <c r="G683">
        <v>72.459999999999994</v>
      </c>
      <c r="H683">
        <f t="shared" si="10"/>
        <v>1.0890146287606957</v>
      </c>
      <c r="I683">
        <v>25</v>
      </c>
      <c r="J683">
        <v>76.260000000000005</v>
      </c>
      <c r="K683">
        <v>76.17</v>
      </c>
      <c r="O683" t="s">
        <v>714</v>
      </c>
      <c r="P683" t="s">
        <v>838</v>
      </c>
      <c r="Q683" t="s">
        <v>13</v>
      </c>
      <c r="R683" t="s">
        <v>221</v>
      </c>
      <c r="S683">
        <v>24.5</v>
      </c>
      <c r="T683">
        <v>105.51</v>
      </c>
      <c r="U683">
        <v>74.930000000000007</v>
      </c>
      <c r="V683">
        <v>23.5</v>
      </c>
      <c r="W683">
        <v>62</v>
      </c>
      <c r="X683">
        <v>72.459999999999994</v>
      </c>
    </row>
    <row r="684" spans="1:24" x14ac:dyDescent="0.35">
      <c r="A684" t="s">
        <v>715</v>
      </c>
      <c r="B684" t="s">
        <v>737</v>
      </c>
      <c r="C684" t="s">
        <v>13</v>
      </c>
      <c r="D684" t="s">
        <v>14</v>
      </c>
      <c r="E684">
        <v>23.5</v>
      </c>
      <c r="F684">
        <v>64.45</v>
      </c>
      <c r="G684">
        <v>72.459999999999994</v>
      </c>
      <c r="H684">
        <f t="shared" si="10"/>
        <v>0.8894562517250898</v>
      </c>
      <c r="I684">
        <v>23</v>
      </c>
      <c r="J684">
        <v>55.72</v>
      </c>
      <c r="K684">
        <v>71.22</v>
      </c>
      <c r="O684" t="s">
        <v>715</v>
      </c>
      <c r="P684" t="s">
        <v>838</v>
      </c>
      <c r="Q684" t="s">
        <v>13</v>
      </c>
      <c r="R684" t="s">
        <v>221</v>
      </c>
      <c r="S684">
        <v>24</v>
      </c>
      <c r="T684">
        <v>94.55</v>
      </c>
      <c r="U684">
        <v>73.7</v>
      </c>
      <c r="V684">
        <v>23.5</v>
      </c>
      <c r="W684">
        <v>57.74</v>
      </c>
      <c r="X684">
        <v>72.459999999999994</v>
      </c>
    </row>
    <row r="685" spans="1:24" x14ac:dyDescent="0.35">
      <c r="A685" s="2" t="s">
        <v>716</v>
      </c>
      <c r="B685" t="s">
        <v>737</v>
      </c>
      <c r="C685" t="s">
        <v>13</v>
      </c>
      <c r="D685" t="s">
        <v>14</v>
      </c>
      <c r="E685">
        <v>0</v>
      </c>
      <c r="F685">
        <v>0</v>
      </c>
      <c r="G685">
        <v>0</v>
      </c>
      <c r="H685" t="e">
        <f t="shared" si="10"/>
        <v>#DIV/0!</v>
      </c>
      <c r="I685">
        <v>0</v>
      </c>
      <c r="J685">
        <v>0</v>
      </c>
      <c r="K685">
        <v>0</v>
      </c>
      <c r="O685" t="s">
        <v>716</v>
      </c>
      <c r="P685" t="s">
        <v>838</v>
      </c>
      <c r="Q685" t="s">
        <v>13</v>
      </c>
      <c r="R685" t="s">
        <v>221</v>
      </c>
      <c r="S685">
        <v>25</v>
      </c>
      <c r="T685">
        <v>72.36</v>
      </c>
      <c r="U685">
        <v>76.17</v>
      </c>
      <c r="V685">
        <v>24.5</v>
      </c>
      <c r="W685">
        <v>62.15</v>
      </c>
      <c r="X685">
        <v>74.930000000000007</v>
      </c>
    </row>
    <row r="686" spans="1:24" x14ac:dyDescent="0.35">
      <c r="A686" t="s">
        <v>717</v>
      </c>
      <c r="B686" t="s">
        <v>737</v>
      </c>
      <c r="C686" t="s">
        <v>13</v>
      </c>
      <c r="D686" t="s">
        <v>14</v>
      </c>
      <c r="E686">
        <v>24</v>
      </c>
      <c r="F686">
        <v>87.83</v>
      </c>
      <c r="G686">
        <v>73.7</v>
      </c>
      <c r="H686">
        <f t="shared" si="10"/>
        <v>1.1917232021709634</v>
      </c>
      <c r="I686">
        <v>22</v>
      </c>
      <c r="J686">
        <v>50.13</v>
      </c>
      <c r="K686">
        <v>68.72</v>
      </c>
      <c r="O686" t="s">
        <v>717</v>
      </c>
      <c r="P686" t="s">
        <v>838</v>
      </c>
      <c r="Q686" t="s">
        <v>13</v>
      </c>
      <c r="R686" t="s">
        <v>221</v>
      </c>
      <c r="S686">
        <v>24</v>
      </c>
      <c r="T686">
        <v>131.86000000000001</v>
      </c>
      <c r="U686">
        <v>73.7</v>
      </c>
      <c r="V686">
        <v>23</v>
      </c>
      <c r="W686">
        <v>69.930000000000007</v>
      </c>
      <c r="X686">
        <v>71.22</v>
      </c>
    </row>
    <row r="687" spans="1:24" x14ac:dyDescent="0.35">
      <c r="A687" s="2" t="s">
        <v>718</v>
      </c>
      <c r="B687" t="s">
        <v>737</v>
      </c>
      <c r="C687" t="s">
        <v>13</v>
      </c>
      <c r="D687" t="s">
        <v>14</v>
      </c>
      <c r="E687">
        <v>15</v>
      </c>
      <c r="F687">
        <v>26.53</v>
      </c>
      <c r="G687">
        <v>50.91</v>
      </c>
      <c r="H687">
        <f t="shared" si="10"/>
        <v>0.52111569436260075</v>
      </c>
      <c r="I687">
        <v>15</v>
      </c>
      <c r="J687">
        <v>26.53</v>
      </c>
      <c r="K687">
        <v>50.91</v>
      </c>
      <c r="O687" t="s">
        <v>718</v>
      </c>
      <c r="P687" t="s">
        <v>838</v>
      </c>
      <c r="Q687" t="s">
        <v>13</v>
      </c>
      <c r="R687" t="s">
        <v>221</v>
      </c>
      <c r="S687">
        <v>24.5</v>
      </c>
      <c r="T687">
        <v>105.55</v>
      </c>
      <c r="U687">
        <v>74.930000000000007</v>
      </c>
      <c r="V687">
        <v>24</v>
      </c>
      <c r="W687">
        <v>62.11</v>
      </c>
      <c r="X687">
        <v>73.7</v>
      </c>
    </row>
    <row r="688" spans="1:24" x14ac:dyDescent="0.35">
      <c r="A688" t="s">
        <v>719</v>
      </c>
      <c r="B688" t="s">
        <v>737</v>
      </c>
      <c r="C688" t="s">
        <v>13</v>
      </c>
      <c r="D688" t="s">
        <v>14</v>
      </c>
      <c r="E688">
        <v>23.5</v>
      </c>
      <c r="F688">
        <v>116.94</v>
      </c>
      <c r="G688">
        <v>72.459999999999994</v>
      </c>
      <c r="H688">
        <f t="shared" si="10"/>
        <v>1.6138559205078664</v>
      </c>
      <c r="I688">
        <v>22</v>
      </c>
      <c r="J688">
        <v>57.09</v>
      </c>
      <c r="K688">
        <v>68.72</v>
      </c>
      <c r="O688" t="s">
        <v>719</v>
      </c>
      <c r="P688" t="s">
        <v>838</v>
      </c>
      <c r="Q688" t="s">
        <v>13</v>
      </c>
      <c r="R688" t="s">
        <v>221</v>
      </c>
      <c r="S688">
        <v>25</v>
      </c>
      <c r="T688">
        <v>99.26</v>
      </c>
      <c r="U688">
        <v>76.17</v>
      </c>
      <c r="V688">
        <v>23.5</v>
      </c>
      <c r="W688">
        <v>67.239999999999995</v>
      </c>
      <c r="X688">
        <v>72.459999999999994</v>
      </c>
    </row>
    <row r="689" spans="1:24" x14ac:dyDescent="0.35">
      <c r="A689" t="s">
        <v>720</v>
      </c>
      <c r="B689" t="s">
        <v>737</v>
      </c>
      <c r="C689" t="s">
        <v>13</v>
      </c>
      <c r="D689" t="s">
        <v>14</v>
      </c>
      <c r="E689">
        <v>23.5</v>
      </c>
      <c r="F689">
        <v>145.12</v>
      </c>
      <c r="G689">
        <v>72.459999999999994</v>
      </c>
      <c r="H689">
        <f t="shared" si="10"/>
        <v>2.0027601435274636</v>
      </c>
      <c r="I689">
        <v>22</v>
      </c>
      <c r="J689">
        <v>64</v>
      </c>
      <c r="K689">
        <v>68.72</v>
      </c>
      <c r="O689" t="s">
        <v>720</v>
      </c>
      <c r="P689" t="s">
        <v>838</v>
      </c>
      <c r="Q689" t="s">
        <v>13</v>
      </c>
      <c r="R689" t="s">
        <v>221</v>
      </c>
      <c r="S689">
        <v>24</v>
      </c>
      <c r="T689">
        <v>134.16999999999999</v>
      </c>
      <c r="U689">
        <v>73.7</v>
      </c>
      <c r="V689">
        <v>22.5</v>
      </c>
      <c r="W689">
        <v>54.85</v>
      </c>
      <c r="X689">
        <v>69.97</v>
      </c>
    </row>
    <row r="690" spans="1:24" x14ac:dyDescent="0.35">
      <c r="A690" t="s">
        <v>721</v>
      </c>
      <c r="B690" t="s">
        <v>738</v>
      </c>
      <c r="C690" t="s">
        <v>32</v>
      </c>
      <c r="D690" t="s">
        <v>14</v>
      </c>
      <c r="E690">
        <v>23.5</v>
      </c>
      <c r="F690">
        <v>47.81</v>
      </c>
      <c r="G690">
        <v>72.459999999999994</v>
      </c>
      <c r="H690">
        <f t="shared" si="10"/>
        <v>0.65981231024013254</v>
      </c>
      <c r="I690">
        <v>23</v>
      </c>
      <c r="J690">
        <v>32.28</v>
      </c>
      <c r="K690">
        <v>71.22</v>
      </c>
      <c r="O690" t="s">
        <v>721</v>
      </c>
      <c r="P690" t="s">
        <v>837</v>
      </c>
      <c r="Q690" t="s">
        <v>32</v>
      </c>
      <c r="R690" t="s">
        <v>221</v>
      </c>
      <c r="S690">
        <v>24</v>
      </c>
      <c r="T690">
        <v>132.21</v>
      </c>
      <c r="U690">
        <v>73.7</v>
      </c>
      <c r="V690">
        <v>21.5</v>
      </c>
      <c r="W690">
        <v>55.41</v>
      </c>
      <c r="X690">
        <v>67.47</v>
      </c>
    </row>
    <row r="691" spans="1:24" x14ac:dyDescent="0.35">
      <c r="A691" t="s">
        <v>722</v>
      </c>
      <c r="B691" t="s">
        <v>738</v>
      </c>
      <c r="C691" t="s">
        <v>32</v>
      </c>
      <c r="D691" t="s">
        <v>14</v>
      </c>
      <c r="E691">
        <v>25.5</v>
      </c>
      <c r="F691">
        <v>79.61</v>
      </c>
      <c r="G691">
        <v>77.400000000000006</v>
      </c>
      <c r="H691">
        <f t="shared" si="10"/>
        <v>1.0285529715762274</v>
      </c>
      <c r="I691">
        <v>24</v>
      </c>
      <c r="J691">
        <v>75.040000000000006</v>
      </c>
      <c r="K691">
        <v>73.7</v>
      </c>
      <c r="O691" t="s">
        <v>722</v>
      </c>
      <c r="P691" t="s">
        <v>837</v>
      </c>
      <c r="Q691" t="s">
        <v>32</v>
      </c>
      <c r="R691" t="s">
        <v>221</v>
      </c>
      <c r="S691">
        <v>24</v>
      </c>
      <c r="T691">
        <v>97.48</v>
      </c>
      <c r="U691">
        <v>73.7</v>
      </c>
      <c r="V691">
        <v>27</v>
      </c>
      <c r="W691">
        <v>91.48</v>
      </c>
      <c r="X691">
        <v>81.08</v>
      </c>
    </row>
    <row r="692" spans="1:24" x14ac:dyDescent="0.35">
      <c r="A692" t="s">
        <v>723</v>
      </c>
      <c r="B692" t="s">
        <v>738</v>
      </c>
      <c r="C692" t="s">
        <v>32</v>
      </c>
      <c r="D692" t="s">
        <v>14</v>
      </c>
      <c r="E692">
        <v>24</v>
      </c>
      <c r="F692">
        <v>90.81</v>
      </c>
      <c r="G692">
        <v>73.7</v>
      </c>
      <c r="H692">
        <f t="shared" si="10"/>
        <v>1.2321573948439619</v>
      </c>
      <c r="I692">
        <v>20</v>
      </c>
      <c r="J692">
        <v>65.73</v>
      </c>
      <c r="K692">
        <v>63.71</v>
      </c>
      <c r="O692" t="s">
        <v>723</v>
      </c>
      <c r="P692" t="s">
        <v>837</v>
      </c>
      <c r="Q692" t="s">
        <v>32</v>
      </c>
      <c r="R692" t="s">
        <v>221</v>
      </c>
      <c r="S692">
        <v>24</v>
      </c>
      <c r="T692">
        <v>128.05000000000001</v>
      </c>
      <c r="U692">
        <v>73.7</v>
      </c>
      <c r="V692">
        <v>22.5</v>
      </c>
      <c r="W692">
        <v>53.74</v>
      </c>
      <c r="X692">
        <v>69.97</v>
      </c>
    </row>
    <row r="693" spans="1:24" x14ac:dyDescent="0.35">
      <c r="A693" t="s">
        <v>724</v>
      </c>
      <c r="B693" t="s">
        <v>738</v>
      </c>
      <c r="C693" t="s">
        <v>32</v>
      </c>
      <c r="D693" t="s">
        <v>14</v>
      </c>
      <c r="E693">
        <v>24</v>
      </c>
      <c r="F693">
        <v>93.48</v>
      </c>
      <c r="G693">
        <v>73.7</v>
      </c>
      <c r="H693">
        <f t="shared" si="10"/>
        <v>1.2683853459972863</v>
      </c>
      <c r="I693">
        <v>22</v>
      </c>
      <c r="J693">
        <v>45.91</v>
      </c>
      <c r="K693">
        <v>68.72</v>
      </c>
      <c r="O693" t="s">
        <v>724</v>
      </c>
      <c r="P693" t="s">
        <v>837</v>
      </c>
      <c r="Q693" t="s">
        <v>32</v>
      </c>
      <c r="R693" t="s">
        <v>221</v>
      </c>
      <c r="S693">
        <v>24</v>
      </c>
      <c r="T693">
        <v>145.43</v>
      </c>
      <c r="U693">
        <v>73.7</v>
      </c>
      <c r="V693">
        <v>22.5</v>
      </c>
      <c r="W693">
        <v>60.79</v>
      </c>
      <c r="X693">
        <v>69.97</v>
      </c>
    </row>
    <row r="694" spans="1:24" x14ac:dyDescent="0.35">
      <c r="A694" t="s">
        <v>725</v>
      </c>
      <c r="B694" t="s">
        <v>738</v>
      </c>
      <c r="C694" t="s">
        <v>32</v>
      </c>
      <c r="D694" t="s">
        <v>14</v>
      </c>
      <c r="E694">
        <v>24.5</v>
      </c>
      <c r="F694">
        <v>97.7</v>
      </c>
      <c r="G694">
        <v>74.930000000000007</v>
      </c>
      <c r="H694">
        <f t="shared" si="10"/>
        <v>1.3038836247164018</v>
      </c>
      <c r="I694">
        <v>22.5</v>
      </c>
      <c r="J694">
        <v>51.72</v>
      </c>
      <c r="K694">
        <v>69.97</v>
      </c>
      <c r="O694" t="s">
        <v>725</v>
      </c>
      <c r="P694" t="s">
        <v>837</v>
      </c>
      <c r="Q694" t="s">
        <v>32</v>
      </c>
      <c r="R694" t="s">
        <v>221</v>
      </c>
      <c r="S694">
        <v>24</v>
      </c>
      <c r="T694">
        <v>193.19</v>
      </c>
      <c r="U694">
        <v>73.7</v>
      </c>
      <c r="V694">
        <v>22</v>
      </c>
      <c r="W694">
        <v>65.290000000000006</v>
      </c>
      <c r="X694">
        <v>68.72</v>
      </c>
    </row>
    <row r="695" spans="1:24" x14ac:dyDescent="0.35">
      <c r="A695" t="s">
        <v>726</v>
      </c>
      <c r="B695" t="s">
        <v>738</v>
      </c>
      <c r="C695" t="s">
        <v>32</v>
      </c>
      <c r="D695" t="s">
        <v>14</v>
      </c>
      <c r="E695">
        <v>25</v>
      </c>
      <c r="F695">
        <v>86.66</v>
      </c>
      <c r="G695">
        <v>76.17</v>
      </c>
      <c r="H695">
        <f t="shared" si="10"/>
        <v>1.1377182617828541</v>
      </c>
      <c r="I695">
        <v>27.5</v>
      </c>
      <c r="J695">
        <v>82.68</v>
      </c>
      <c r="K695">
        <v>82.3</v>
      </c>
      <c r="O695" t="s">
        <v>726</v>
      </c>
      <c r="P695" t="s">
        <v>837</v>
      </c>
      <c r="Q695" t="s">
        <v>32</v>
      </c>
      <c r="R695" t="s">
        <v>221</v>
      </c>
      <c r="S695">
        <v>25</v>
      </c>
      <c r="T695">
        <v>78.41</v>
      </c>
      <c r="U695">
        <v>76.17</v>
      </c>
      <c r="V695">
        <v>24.5</v>
      </c>
      <c r="W695">
        <v>73.86</v>
      </c>
      <c r="X695">
        <v>74.930000000000007</v>
      </c>
    </row>
    <row r="696" spans="1:24" x14ac:dyDescent="0.35">
      <c r="A696" t="s">
        <v>727</v>
      </c>
      <c r="B696" t="s">
        <v>738</v>
      </c>
      <c r="C696" t="s">
        <v>32</v>
      </c>
      <c r="D696" t="s">
        <v>14</v>
      </c>
      <c r="E696">
        <v>24.5</v>
      </c>
      <c r="F696">
        <v>87.69</v>
      </c>
      <c r="G696">
        <v>74.930000000000007</v>
      </c>
      <c r="H696">
        <f t="shared" si="10"/>
        <v>1.1702922727879352</v>
      </c>
      <c r="I696">
        <v>23.5</v>
      </c>
      <c r="J696">
        <v>64.5</v>
      </c>
      <c r="K696">
        <v>72.459999999999994</v>
      </c>
      <c r="O696" t="s">
        <v>727</v>
      </c>
      <c r="P696" t="s">
        <v>837</v>
      </c>
      <c r="Q696" t="s">
        <v>32</v>
      </c>
      <c r="R696" t="s">
        <v>221</v>
      </c>
      <c r="S696">
        <v>24</v>
      </c>
      <c r="T696">
        <v>117.44</v>
      </c>
      <c r="U696">
        <v>73.7</v>
      </c>
      <c r="V696">
        <v>22.5</v>
      </c>
      <c r="W696">
        <v>58.67</v>
      </c>
      <c r="X696">
        <v>69.97</v>
      </c>
    </row>
    <row r="697" spans="1:24" x14ac:dyDescent="0.35">
      <c r="A697" t="s">
        <v>728</v>
      </c>
      <c r="B697" t="s">
        <v>738</v>
      </c>
      <c r="C697" t="s">
        <v>32</v>
      </c>
      <c r="D697" t="s">
        <v>14</v>
      </c>
      <c r="E697">
        <v>17.5</v>
      </c>
      <c r="F697">
        <v>34.01</v>
      </c>
      <c r="G697">
        <v>57.36</v>
      </c>
      <c r="H697">
        <f t="shared" si="10"/>
        <v>0.59292189679218965</v>
      </c>
      <c r="I697">
        <v>17</v>
      </c>
      <c r="J697">
        <v>14.22</v>
      </c>
      <c r="K697">
        <v>56.08</v>
      </c>
      <c r="O697" t="s">
        <v>728</v>
      </c>
      <c r="P697" t="s">
        <v>837</v>
      </c>
      <c r="Q697" t="s">
        <v>32</v>
      </c>
      <c r="R697" t="s">
        <v>221</v>
      </c>
      <c r="S697">
        <v>24</v>
      </c>
      <c r="T697">
        <v>146.28</v>
      </c>
      <c r="U697">
        <v>73.7</v>
      </c>
      <c r="V697">
        <v>22.5</v>
      </c>
      <c r="W697">
        <v>68.16</v>
      </c>
      <c r="X697">
        <v>69.97</v>
      </c>
    </row>
    <row r="698" spans="1:24" x14ac:dyDescent="0.35">
      <c r="A698" t="s">
        <v>729</v>
      </c>
      <c r="B698" t="s">
        <v>738</v>
      </c>
      <c r="C698" t="s">
        <v>32</v>
      </c>
      <c r="D698" t="s">
        <v>14</v>
      </c>
      <c r="E698">
        <v>24</v>
      </c>
      <c r="F698">
        <v>51.16</v>
      </c>
      <c r="G698">
        <v>73.7</v>
      </c>
      <c r="H698">
        <f t="shared" si="10"/>
        <v>0.6941655359565807</v>
      </c>
      <c r="I698">
        <v>23.5</v>
      </c>
      <c r="J698">
        <v>38.299999999999997</v>
      </c>
      <c r="K698">
        <v>72.459999999999994</v>
      </c>
      <c r="O698" t="s">
        <v>729</v>
      </c>
      <c r="P698" t="s">
        <v>837</v>
      </c>
      <c r="Q698" t="s">
        <v>32</v>
      </c>
      <c r="R698" t="s">
        <v>221</v>
      </c>
      <c r="S698">
        <v>24.5</v>
      </c>
      <c r="T698">
        <v>100.39</v>
      </c>
      <c r="U698">
        <v>74.930000000000007</v>
      </c>
      <c r="V698">
        <v>25.5</v>
      </c>
      <c r="W698">
        <v>84.32</v>
      </c>
      <c r="X698">
        <v>77.400000000000006</v>
      </c>
    </row>
    <row r="699" spans="1:24" x14ac:dyDescent="0.35">
      <c r="A699" t="s">
        <v>730</v>
      </c>
      <c r="B699" t="s">
        <v>738</v>
      </c>
      <c r="C699" t="s">
        <v>32</v>
      </c>
      <c r="D699" t="s">
        <v>14</v>
      </c>
      <c r="E699">
        <v>24.5</v>
      </c>
      <c r="F699">
        <v>88.39</v>
      </c>
      <c r="G699">
        <v>74.930000000000007</v>
      </c>
      <c r="H699">
        <f t="shared" si="10"/>
        <v>1.1796343253703456</v>
      </c>
      <c r="I699">
        <v>24</v>
      </c>
      <c r="J699">
        <v>61.51</v>
      </c>
      <c r="K699">
        <v>73.7</v>
      </c>
      <c r="O699" t="s">
        <v>730</v>
      </c>
      <c r="P699" t="s">
        <v>837</v>
      </c>
      <c r="Q699" t="s">
        <v>32</v>
      </c>
      <c r="R699" t="s">
        <v>221</v>
      </c>
      <c r="S699">
        <v>24</v>
      </c>
      <c r="T699">
        <v>140.94999999999999</v>
      </c>
      <c r="U699">
        <v>73.7</v>
      </c>
      <c r="V699">
        <v>21.5</v>
      </c>
      <c r="W699">
        <v>48.55</v>
      </c>
      <c r="X699">
        <v>67.47</v>
      </c>
    </row>
    <row r="700" spans="1:24" x14ac:dyDescent="0.35">
      <c r="A700" t="s">
        <v>731</v>
      </c>
      <c r="B700" t="s">
        <v>738</v>
      </c>
      <c r="C700" t="s">
        <v>32</v>
      </c>
      <c r="D700" t="s">
        <v>14</v>
      </c>
      <c r="E700">
        <v>24</v>
      </c>
      <c r="F700">
        <v>62.38</v>
      </c>
      <c r="G700">
        <v>73.7</v>
      </c>
      <c r="H700">
        <f t="shared" si="10"/>
        <v>0.84640434192672998</v>
      </c>
      <c r="I700">
        <v>23.5</v>
      </c>
      <c r="J700">
        <v>48.16</v>
      </c>
      <c r="K700">
        <v>72.459999999999994</v>
      </c>
      <c r="O700" t="s">
        <v>731</v>
      </c>
      <c r="P700" t="s">
        <v>837</v>
      </c>
      <c r="Q700" t="s">
        <v>32</v>
      </c>
      <c r="R700" t="s">
        <v>221</v>
      </c>
      <c r="S700">
        <v>24</v>
      </c>
      <c r="T700">
        <v>120.68</v>
      </c>
      <c r="U700">
        <v>73.7</v>
      </c>
      <c r="V700">
        <v>22.5</v>
      </c>
      <c r="W700">
        <v>58.79</v>
      </c>
      <c r="X700">
        <v>69.97</v>
      </c>
    </row>
    <row r="701" spans="1:24" x14ac:dyDescent="0.35">
      <c r="A701" t="s">
        <v>732</v>
      </c>
      <c r="B701" t="s">
        <v>738</v>
      </c>
      <c r="C701" t="s">
        <v>32</v>
      </c>
      <c r="D701" t="s">
        <v>14</v>
      </c>
      <c r="E701">
        <v>23.5</v>
      </c>
      <c r="F701">
        <v>72.8</v>
      </c>
      <c r="G701">
        <v>72.459999999999994</v>
      </c>
      <c r="H701">
        <f t="shared" si="10"/>
        <v>1.0046922439966879</v>
      </c>
      <c r="I701">
        <v>23</v>
      </c>
      <c r="J701">
        <v>43.89</v>
      </c>
      <c r="K701">
        <v>71.22</v>
      </c>
      <c r="O701" t="s">
        <v>732</v>
      </c>
      <c r="P701" t="s">
        <v>837</v>
      </c>
      <c r="Q701" t="s">
        <v>32</v>
      </c>
      <c r="R701" t="s">
        <v>221</v>
      </c>
      <c r="S701">
        <v>24</v>
      </c>
      <c r="T701">
        <v>101.53</v>
      </c>
      <c r="U701">
        <v>73.7</v>
      </c>
      <c r="V701">
        <v>22.5</v>
      </c>
      <c r="W701">
        <v>61.72</v>
      </c>
      <c r="X701">
        <v>69.97</v>
      </c>
    </row>
    <row r="702" spans="1:24" x14ac:dyDescent="0.35">
      <c r="A702" s="2" t="s">
        <v>733</v>
      </c>
      <c r="B702" t="s">
        <v>738</v>
      </c>
      <c r="C702" t="s">
        <v>32</v>
      </c>
      <c r="D702" t="s">
        <v>14</v>
      </c>
      <c r="E702">
        <v>0</v>
      </c>
      <c r="F702">
        <v>0</v>
      </c>
      <c r="G702">
        <v>0</v>
      </c>
      <c r="H702" t="e">
        <f t="shared" si="10"/>
        <v>#DIV/0!</v>
      </c>
      <c r="I702">
        <v>0</v>
      </c>
      <c r="J702">
        <v>0</v>
      </c>
      <c r="K702">
        <v>0</v>
      </c>
      <c r="O702" t="s">
        <v>733</v>
      </c>
      <c r="P702" t="s">
        <v>837</v>
      </c>
      <c r="Q702" t="s">
        <v>32</v>
      </c>
      <c r="R702" t="s">
        <v>221</v>
      </c>
      <c r="S702">
        <v>0</v>
      </c>
      <c r="T702">
        <v>0</v>
      </c>
      <c r="U702">
        <v>0</v>
      </c>
      <c r="V702">
        <v>0</v>
      </c>
      <c r="W702">
        <v>0</v>
      </c>
      <c r="X702">
        <v>0</v>
      </c>
    </row>
    <row r="703" spans="1:24" x14ac:dyDescent="0.35">
      <c r="A703" t="s">
        <v>734</v>
      </c>
      <c r="B703" t="s">
        <v>738</v>
      </c>
      <c r="C703" t="s">
        <v>32</v>
      </c>
      <c r="D703" t="s">
        <v>14</v>
      </c>
      <c r="E703">
        <v>23.5</v>
      </c>
      <c r="F703">
        <v>108.79</v>
      </c>
      <c r="G703">
        <v>72.459999999999994</v>
      </c>
      <c r="H703">
        <f t="shared" si="10"/>
        <v>1.501380071763732</v>
      </c>
      <c r="I703">
        <v>22.5</v>
      </c>
      <c r="J703">
        <v>63.2</v>
      </c>
      <c r="K703">
        <v>69.97</v>
      </c>
      <c r="O703" t="s">
        <v>734</v>
      </c>
      <c r="P703" t="s">
        <v>837</v>
      </c>
      <c r="Q703" t="s">
        <v>32</v>
      </c>
      <c r="R703" t="s">
        <v>221</v>
      </c>
      <c r="S703">
        <v>24</v>
      </c>
      <c r="T703">
        <v>115.02</v>
      </c>
      <c r="U703">
        <v>73.7</v>
      </c>
      <c r="V703">
        <v>26.5</v>
      </c>
      <c r="W703">
        <v>80.83</v>
      </c>
      <c r="X703">
        <v>79.86</v>
      </c>
    </row>
    <row r="704" spans="1:24" x14ac:dyDescent="0.35">
      <c r="A704" t="s">
        <v>735</v>
      </c>
      <c r="B704" t="s">
        <v>738</v>
      </c>
      <c r="C704" t="s">
        <v>32</v>
      </c>
      <c r="D704" t="s">
        <v>14</v>
      </c>
      <c r="E704">
        <v>24.5</v>
      </c>
      <c r="F704">
        <v>111.61</v>
      </c>
      <c r="G704">
        <v>74.930000000000007</v>
      </c>
      <c r="H704">
        <f t="shared" si="10"/>
        <v>1.4895235553182968</v>
      </c>
      <c r="I704">
        <v>22.5</v>
      </c>
      <c r="J704">
        <v>48</v>
      </c>
      <c r="K704">
        <v>69.97</v>
      </c>
      <c r="O704" t="s">
        <v>735</v>
      </c>
      <c r="P704" t="s">
        <v>837</v>
      </c>
      <c r="Q704" t="s">
        <v>32</v>
      </c>
      <c r="R704" t="s">
        <v>221</v>
      </c>
      <c r="S704">
        <v>24</v>
      </c>
      <c r="T704">
        <v>147.07</v>
      </c>
      <c r="U704">
        <v>73.7</v>
      </c>
      <c r="V704">
        <v>22.5</v>
      </c>
      <c r="W704">
        <v>60.86</v>
      </c>
      <c r="X704">
        <v>69.97</v>
      </c>
    </row>
    <row r="705" spans="1:24" x14ac:dyDescent="0.35">
      <c r="A705" s="2" t="s">
        <v>736</v>
      </c>
      <c r="B705" t="s">
        <v>738</v>
      </c>
      <c r="C705" t="s">
        <v>32</v>
      </c>
      <c r="D705" t="s">
        <v>14</v>
      </c>
      <c r="E705">
        <v>24.5</v>
      </c>
      <c r="F705">
        <v>43.38</v>
      </c>
      <c r="G705">
        <v>74.930000000000007</v>
      </c>
      <c r="H705">
        <f t="shared" si="10"/>
        <v>0.57894034432136654</v>
      </c>
      <c r="I705">
        <v>24</v>
      </c>
      <c r="J705">
        <v>35.24</v>
      </c>
      <c r="K705">
        <v>73.7</v>
      </c>
      <c r="O705" t="s">
        <v>736</v>
      </c>
      <c r="P705" t="s">
        <v>837</v>
      </c>
      <c r="Q705" t="s">
        <v>32</v>
      </c>
      <c r="R705" t="s">
        <v>221</v>
      </c>
      <c r="S705">
        <v>24</v>
      </c>
      <c r="T705">
        <v>118.7</v>
      </c>
      <c r="U705">
        <v>73.7</v>
      </c>
      <c r="V705">
        <v>22</v>
      </c>
      <c r="W705">
        <v>57.69</v>
      </c>
      <c r="X705">
        <v>68.72</v>
      </c>
    </row>
    <row r="706" spans="1:24" x14ac:dyDescent="0.35">
      <c r="A706" s="2" t="s">
        <v>739</v>
      </c>
      <c r="B706" t="s">
        <v>836</v>
      </c>
      <c r="C706" t="s">
        <v>13</v>
      </c>
      <c r="D706" t="s">
        <v>87</v>
      </c>
      <c r="E706">
        <v>0</v>
      </c>
      <c r="F706">
        <v>0</v>
      </c>
      <c r="G706">
        <v>0</v>
      </c>
      <c r="H706" t="e">
        <f t="shared" ref="H706:H769" si="11">F706/G706</f>
        <v>#DIV/0!</v>
      </c>
      <c r="I706">
        <v>0</v>
      </c>
      <c r="J706">
        <v>0</v>
      </c>
      <c r="K706">
        <v>0</v>
      </c>
      <c r="O706" t="s">
        <v>739</v>
      </c>
      <c r="P706" t="s">
        <v>836</v>
      </c>
      <c r="Q706" t="s">
        <v>13</v>
      </c>
      <c r="R706" t="s">
        <v>222</v>
      </c>
      <c r="S706">
        <v>24</v>
      </c>
      <c r="T706">
        <v>82.01</v>
      </c>
      <c r="U706">
        <v>73.7</v>
      </c>
      <c r="V706">
        <v>23.5</v>
      </c>
      <c r="W706">
        <v>59.66</v>
      </c>
      <c r="X706">
        <v>72.459999999999994</v>
      </c>
    </row>
    <row r="707" spans="1:24" x14ac:dyDescent="0.35">
      <c r="A707" t="s">
        <v>740</v>
      </c>
      <c r="B707" t="s">
        <v>836</v>
      </c>
      <c r="C707" t="s">
        <v>13</v>
      </c>
      <c r="D707" t="s">
        <v>87</v>
      </c>
      <c r="E707">
        <v>24</v>
      </c>
      <c r="F707">
        <v>137.44</v>
      </c>
      <c r="G707">
        <v>73.7</v>
      </c>
      <c r="H707">
        <f t="shared" si="11"/>
        <v>1.8648575305291721</v>
      </c>
      <c r="I707">
        <v>22.5</v>
      </c>
      <c r="J707">
        <v>48.32</v>
      </c>
      <c r="K707">
        <v>69.97</v>
      </c>
      <c r="O707" t="s">
        <v>740</v>
      </c>
      <c r="P707" t="s">
        <v>836</v>
      </c>
      <c r="Q707" t="s">
        <v>13</v>
      </c>
      <c r="R707" t="s">
        <v>222</v>
      </c>
      <c r="S707">
        <v>24</v>
      </c>
      <c r="T707">
        <v>132.69</v>
      </c>
      <c r="U707">
        <v>73.7</v>
      </c>
      <c r="V707">
        <v>23</v>
      </c>
      <c r="W707">
        <v>52.43</v>
      </c>
      <c r="X707">
        <v>71.22</v>
      </c>
    </row>
    <row r="708" spans="1:24" x14ac:dyDescent="0.35">
      <c r="A708" t="s">
        <v>741</v>
      </c>
      <c r="B708" t="s">
        <v>836</v>
      </c>
      <c r="C708" t="s">
        <v>13</v>
      </c>
      <c r="D708" t="s">
        <v>87</v>
      </c>
      <c r="E708">
        <v>23.5</v>
      </c>
      <c r="F708">
        <v>66.86</v>
      </c>
      <c r="G708">
        <v>72.459999999999994</v>
      </c>
      <c r="H708">
        <f t="shared" si="11"/>
        <v>0.92271598123102405</v>
      </c>
      <c r="I708">
        <v>23</v>
      </c>
      <c r="J708">
        <v>42.1</v>
      </c>
      <c r="K708">
        <v>71.22</v>
      </c>
      <c r="O708" t="s">
        <v>741</v>
      </c>
      <c r="P708" t="s">
        <v>836</v>
      </c>
      <c r="Q708" t="s">
        <v>13</v>
      </c>
      <c r="R708" t="s">
        <v>222</v>
      </c>
      <c r="S708">
        <v>24</v>
      </c>
      <c r="T708">
        <v>130.88999999999999</v>
      </c>
      <c r="U708">
        <v>73.7</v>
      </c>
      <c r="V708">
        <v>23</v>
      </c>
      <c r="W708">
        <v>64.150000000000006</v>
      </c>
      <c r="X708">
        <v>71.22</v>
      </c>
    </row>
    <row r="709" spans="1:24" x14ac:dyDescent="0.35">
      <c r="A709" t="s">
        <v>742</v>
      </c>
      <c r="B709" t="s">
        <v>836</v>
      </c>
      <c r="C709" t="s">
        <v>13</v>
      </c>
      <c r="D709" t="s">
        <v>87</v>
      </c>
      <c r="E709">
        <v>24.5</v>
      </c>
      <c r="F709">
        <v>91.6</v>
      </c>
      <c r="G709">
        <v>74.930000000000007</v>
      </c>
      <c r="H709">
        <f t="shared" si="11"/>
        <v>1.2224743093553982</v>
      </c>
      <c r="I709">
        <v>23.5</v>
      </c>
      <c r="J709">
        <v>66.34</v>
      </c>
      <c r="K709">
        <v>72.459999999999994</v>
      </c>
      <c r="O709" t="s">
        <v>742</v>
      </c>
      <c r="P709" t="s">
        <v>836</v>
      </c>
      <c r="Q709" t="s">
        <v>13</v>
      </c>
      <c r="R709" t="s">
        <v>222</v>
      </c>
      <c r="S709">
        <v>34.5</v>
      </c>
      <c r="T709">
        <v>99.73</v>
      </c>
      <c r="U709">
        <v>99.24</v>
      </c>
      <c r="V709">
        <v>34</v>
      </c>
      <c r="W709">
        <v>53.63</v>
      </c>
      <c r="X709">
        <v>98.04</v>
      </c>
    </row>
    <row r="710" spans="1:24" x14ac:dyDescent="0.35">
      <c r="A710" t="s">
        <v>743</v>
      </c>
      <c r="B710" t="s">
        <v>836</v>
      </c>
      <c r="C710" t="s">
        <v>13</v>
      </c>
      <c r="D710" t="s">
        <v>87</v>
      </c>
      <c r="E710">
        <v>24</v>
      </c>
      <c r="F710">
        <v>83.41</v>
      </c>
      <c r="G710">
        <v>73.7</v>
      </c>
      <c r="H710">
        <f t="shared" si="11"/>
        <v>1.1317503392130257</v>
      </c>
      <c r="I710">
        <v>23.5</v>
      </c>
      <c r="J710">
        <v>65.12</v>
      </c>
      <c r="K710">
        <v>72.459999999999994</v>
      </c>
      <c r="O710" t="s">
        <v>743</v>
      </c>
      <c r="P710" t="s">
        <v>836</v>
      </c>
      <c r="Q710" t="s">
        <v>13</v>
      </c>
      <c r="R710" t="s">
        <v>222</v>
      </c>
      <c r="S710">
        <v>19.5</v>
      </c>
      <c r="T710">
        <v>56.1</v>
      </c>
      <c r="U710">
        <v>62.44</v>
      </c>
      <c r="V710">
        <v>19</v>
      </c>
      <c r="W710">
        <v>44.42</v>
      </c>
      <c r="X710">
        <v>61.18</v>
      </c>
    </row>
    <row r="711" spans="1:24" x14ac:dyDescent="0.35">
      <c r="A711" t="s">
        <v>744</v>
      </c>
      <c r="B711" t="s">
        <v>836</v>
      </c>
      <c r="C711" t="s">
        <v>13</v>
      </c>
      <c r="D711" t="s">
        <v>87</v>
      </c>
      <c r="E711">
        <v>24.5</v>
      </c>
      <c r="F711">
        <v>76.010000000000005</v>
      </c>
      <c r="G711">
        <v>74.930000000000007</v>
      </c>
      <c r="H711">
        <f t="shared" si="11"/>
        <v>1.0144134525557187</v>
      </c>
      <c r="I711">
        <v>24</v>
      </c>
      <c r="J711">
        <v>61.94</v>
      </c>
      <c r="K711">
        <v>73.7</v>
      </c>
      <c r="O711" t="s">
        <v>744</v>
      </c>
      <c r="P711" t="s">
        <v>836</v>
      </c>
      <c r="Q711" t="s">
        <v>13</v>
      </c>
      <c r="R711" t="s">
        <v>222</v>
      </c>
      <c r="S711">
        <v>22.5</v>
      </c>
      <c r="T711">
        <v>65.290000000000006</v>
      </c>
      <c r="U711">
        <v>69.97</v>
      </c>
      <c r="V711">
        <v>22</v>
      </c>
      <c r="W711">
        <v>57.45</v>
      </c>
      <c r="X711">
        <v>68.72</v>
      </c>
    </row>
    <row r="712" spans="1:24" x14ac:dyDescent="0.35">
      <c r="A712" t="s">
        <v>745</v>
      </c>
      <c r="B712" t="s">
        <v>836</v>
      </c>
      <c r="C712" t="s">
        <v>13</v>
      </c>
      <c r="D712" t="s">
        <v>87</v>
      </c>
      <c r="E712">
        <v>24</v>
      </c>
      <c r="F712">
        <v>132.93</v>
      </c>
      <c r="G712">
        <v>73.7</v>
      </c>
      <c r="H712">
        <f t="shared" si="11"/>
        <v>1.8036635006784261</v>
      </c>
      <c r="I712">
        <v>22.5</v>
      </c>
      <c r="J712">
        <v>68.91</v>
      </c>
      <c r="K712">
        <v>69.97</v>
      </c>
      <c r="O712" t="s">
        <v>745</v>
      </c>
      <c r="P712" t="s">
        <v>836</v>
      </c>
      <c r="Q712" t="s">
        <v>13</v>
      </c>
      <c r="R712" t="s">
        <v>222</v>
      </c>
      <c r="S712">
        <v>24</v>
      </c>
      <c r="T712">
        <v>124.04</v>
      </c>
      <c r="U712">
        <v>73.7</v>
      </c>
      <c r="V712">
        <v>22.5</v>
      </c>
      <c r="W712">
        <v>65.400000000000006</v>
      </c>
      <c r="X712">
        <v>69.97</v>
      </c>
    </row>
    <row r="713" spans="1:24" x14ac:dyDescent="0.35">
      <c r="A713" t="s">
        <v>746</v>
      </c>
      <c r="B713" t="s">
        <v>836</v>
      </c>
      <c r="C713" t="s">
        <v>13</v>
      </c>
      <c r="D713" t="s">
        <v>87</v>
      </c>
      <c r="E713">
        <v>24</v>
      </c>
      <c r="F713">
        <v>91.13</v>
      </c>
      <c r="G713">
        <v>73.7</v>
      </c>
      <c r="H713">
        <f t="shared" si="11"/>
        <v>1.2364993215739484</v>
      </c>
      <c r="I713">
        <v>23.5</v>
      </c>
      <c r="J713">
        <v>69.94</v>
      </c>
      <c r="K713">
        <v>72.459999999999994</v>
      </c>
      <c r="O713" t="s">
        <v>746</v>
      </c>
      <c r="P713" t="s">
        <v>836</v>
      </c>
      <c r="Q713" t="s">
        <v>13</v>
      </c>
      <c r="R713" t="s">
        <v>222</v>
      </c>
      <c r="S713">
        <v>24</v>
      </c>
      <c r="T713">
        <v>144.30000000000001</v>
      </c>
      <c r="U713">
        <v>73.7</v>
      </c>
      <c r="V713">
        <v>18</v>
      </c>
      <c r="W713">
        <v>60.46</v>
      </c>
      <c r="X713">
        <v>58.64</v>
      </c>
    </row>
    <row r="714" spans="1:24" x14ac:dyDescent="0.35">
      <c r="A714" t="s">
        <v>747</v>
      </c>
      <c r="B714" t="s">
        <v>836</v>
      </c>
      <c r="C714" t="s">
        <v>13</v>
      </c>
      <c r="D714" t="s">
        <v>87</v>
      </c>
      <c r="E714">
        <v>25</v>
      </c>
      <c r="F714">
        <v>95.2</v>
      </c>
      <c r="G714">
        <v>76.17</v>
      </c>
      <c r="H714">
        <f t="shared" si="11"/>
        <v>1.2498358933963503</v>
      </c>
      <c r="I714">
        <v>23</v>
      </c>
      <c r="J714">
        <v>60.72</v>
      </c>
      <c r="K714">
        <v>71.22</v>
      </c>
      <c r="O714" t="s">
        <v>747</v>
      </c>
      <c r="P714" t="s">
        <v>836</v>
      </c>
      <c r="Q714" t="s">
        <v>13</v>
      </c>
      <c r="R714" t="s">
        <v>222</v>
      </c>
      <c r="S714">
        <v>24</v>
      </c>
      <c r="T714">
        <v>70.56</v>
      </c>
      <c r="U714">
        <v>73.7</v>
      </c>
      <c r="V714">
        <v>23.5</v>
      </c>
      <c r="W714">
        <v>64.02</v>
      </c>
      <c r="X714">
        <v>72.459999999999994</v>
      </c>
    </row>
    <row r="715" spans="1:24" x14ac:dyDescent="0.35">
      <c r="A715" s="2" t="s">
        <v>748</v>
      </c>
      <c r="B715" t="s">
        <v>836</v>
      </c>
      <c r="C715" t="s">
        <v>13</v>
      </c>
      <c r="D715" t="s">
        <v>87</v>
      </c>
      <c r="E715">
        <v>16.5</v>
      </c>
      <c r="F715">
        <v>36.57</v>
      </c>
      <c r="G715">
        <v>54.79</v>
      </c>
      <c r="H715">
        <f t="shared" si="11"/>
        <v>0.66745756524913302</v>
      </c>
      <c r="I715">
        <v>16</v>
      </c>
      <c r="J715">
        <v>29.57</v>
      </c>
      <c r="K715">
        <v>53.5</v>
      </c>
      <c r="O715" t="s">
        <v>748</v>
      </c>
      <c r="P715" t="s">
        <v>836</v>
      </c>
      <c r="Q715" t="s">
        <v>13</v>
      </c>
      <c r="R715" t="s">
        <v>222</v>
      </c>
      <c r="S715">
        <v>22.5</v>
      </c>
      <c r="T715">
        <v>70.38</v>
      </c>
      <c r="U715">
        <v>69.97</v>
      </c>
      <c r="V715">
        <v>22</v>
      </c>
      <c r="W715">
        <v>52.39</v>
      </c>
      <c r="X715">
        <v>68.72</v>
      </c>
    </row>
    <row r="716" spans="1:24" x14ac:dyDescent="0.35">
      <c r="A716" t="s">
        <v>749</v>
      </c>
      <c r="B716" t="s">
        <v>836</v>
      </c>
      <c r="C716" t="s">
        <v>13</v>
      </c>
      <c r="D716" t="s">
        <v>87</v>
      </c>
      <c r="E716">
        <v>25.5</v>
      </c>
      <c r="F716">
        <v>85.92</v>
      </c>
      <c r="G716">
        <v>77.400000000000006</v>
      </c>
      <c r="H716">
        <f t="shared" si="11"/>
        <v>1.1100775193798449</v>
      </c>
      <c r="I716">
        <v>23.5</v>
      </c>
      <c r="J716">
        <v>47.61</v>
      </c>
      <c r="K716">
        <v>72.459999999999994</v>
      </c>
      <c r="O716" t="s">
        <v>749</v>
      </c>
      <c r="P716" t="s">
        <v>836</v>
      </c>
      <c r="Q716" t="s">
        <v>13</v>
      </c>
      <c r="R716" t="s">
        <v>222</v>
      </c>
      <c r="S716">
        <v>24</v>
      </c>
      <c r="T716">
        <v>75.260000000000005</v>
      </c>
      <c r="U716">
        <v>73.7</v>
      </c>
      <c r="V716">
        <v>23.5</v>
      </c>
      <c r="W716">
        <v>65.540000000000006</v>
      </c>
      <c r="X716">
        <v>72.459999999999994</v>
      </c>
    </row>
    <row r="717" spans="1:24" x14ac:dyDescent="0.35">
      <c r="A717" s="2" t="s">
        <v>750</v>
      </c>
      <c r="B717" t="s">
        <v>836</v>
      </c>
      <c r="C717" t="s">
        <v>13</v>
      </c>
      <c r="D717" t="s">
        <v>87</v>
      </c>
      <c r="E717">
        <v>15.5</v>
      </c>
      <c r="F717">
        <v>17.440000000000001</v>
      </c>
      <c r="G717">
        <v>52.21</v>
      </c>
      <c r="H717">
        <f t="shared" si="11"/>
        <v>0.33403562535912662</v>
      </c>
      <c r="I717">
        <v>15</v>
      </c>
      <c r="J717">
        <v>15.33</v>
      </c>
      <c r="K717">
        <v>50.91</v>
      </c>
      <c r="O717" t="s">
        <v>750</v>
      </c>
      <c r="P717" t="s">
        <v>836</v>
      </c>
      <c r="Q717" t="s">
        <v>13</v>
      </c>
      <c r="R717" t="s">
        <v>222</v>
      </c>
      <c r="S717">
        <v>24</v>
      </c>
      <c r="T717">
        <v>160.76</v>
      </c>
      <c r="U717">
        <v>73.7</v>
      </c>
      <c r="V717">
        <v>23</v>
      </c>
      <c r="W717">
        <v>66.11</v>
      </c>
      <c r="X717">
        <v>71.22</v>
      </c>
    </row>
    <row r="718" spans="1:24" x14ac:dyDescent="0.35">
      <c r="A718" t="s">
        <v>751</v>
      </c>
      <c r="B718" t="s">
        <v>836</v>
      </c>
      <c r="C718" t="s">
        <v>13</v>
      </c>
      <c r="D718" t="s">
        <v>87</v>
      </c>
      <c r="E718">
        <v>24</v>
      </c>
      <c r="F718">
        <v>94.84</v>
      </c>
      <c r="G718">
        <v>73.7</v>
      </c>
      <c r="H718">
        <f t="shared" si="11"/>
        <v>1.2868385345997286</v>
      </c>
      <c r="I718">
        <v>23.5</v>
      </c>
      <c r="J718">
        <v>72.3</v>
      </c>
      <c r="K718">
        <v>72.459999999999994</v>
      </c>
      <c r="O718" t="s">
        <v>751</v>
      </c>
      <c r="P718" t="s">
        <v>836</v>
      </c>
      <c r="Q718" t="s">
        <v>13</v>
      </c>
      <c r="R718" t="s">
        <v>222</v>
      </c>
      <c r="S718">
        <v>24</v>
      </c>
      <c r="T718">
        <v>89.36</v>
      </c>
      <c r="U718">
        <v>73.7</v>
      </c>
      <c r="V718">
        <v>23.5</v>
      </c>
      <c r="W718">
        <v>62.87</v>
      </c>
      <c r="X718">
        <v>72.459999999999994</v>
      </c>
    </row>
    <row r="719" spans="1:24" x14ac:dyDescent="0.35">
      <c r="A719" t="s">
        <v>752</v>
      </c>
      <c r="B719" t="s">
        <v>836</v>
      </c>
      <c r="C719" t="s">
        <v>13</v>
      </c>
      <c r="D719" t="s">
        <v>87</v>
      </c>
      <c r="E719">
        <v>24</v>
      </c>
      <c r="F719">
        <v>112.13</v>
      </c>
      <c r="G719">
        <v>73.7</v>
      </c>
      <c r="H719">
        <f t="shared" si="11"/>
        <v>1.521438263229308</v>
      </c>
      <c r="I719">
        <v>22.5</v>
      </c>
      <c r="J719">
        <v>52.92</v>
      </c>
      <c r="K719">
        <v>69.97</v>
      </c>
      <c r="O719" t="s">
        <v>752</v>
      </c>
      <c r="P719" t="s">
        <v>836</v>
      </c>
      <c r="Q719" t="s">
        <v>13</v>
      </c>
      <c r="R719" t="s">
        <v>222</v>
      </c>
      <c r="S719">
        <v>28</v>
      </c>
      <c r="T719">
        <v>83.14</v>
      </c>
      <c r="U719">
        <v>83.53</v>
      </c>
      <c r="V719">
        <v>27.5</v>
      </c>
      <c r="W719">
        <v>55.16</v>
      </c>
      <c r="X719">
        <v>82.3</v>
      </c>
    </row>
    <row r="720" spans="1:24" x14ac:dyDescent="0.35">
      <c r="A720" t="s">
        <v>753</v>
      </c>
      <c r="B720" t="s">
        <v>836</v>
      </c>
      <c r="C720" t="s">
        <v>13</v>
      </c>
      <c r="D720" t="s">
        <v>87</v>
      </c>
      <c r="E720">
        <v>24</v>
      </c>
      <c r="F720">
        <v>100.45</v>
      </c>
      <c r="G720">
        <v>73.7</v>
      </c>
      <c r="H720">
        <f t="shared" si="11"/>
        <v>1.3629579375848033</v>
      </c>
      <c r="I720">
        <v>22.5</v>
      </c>
      <c r="J720">
        <v>60.46</v>
      </c>
      <c r="K720">
        <v>69.97</v>
      </c>
      <c r="O720" t="s">
        <v>753</v>
      </c>
      <c r="P720" t="s">
        <v>836</v>
      </c>
      <c r="Q720" t="s">
        <v>13</v>
      </c>
      <c r="R720" t="s">
        <v>222</v>
      </c>
      <c r="S720">
        <v>24</v>
      </c>
      <c r="T720">
        <v>103.76</v>
      </c>
      <c r="U720">
        <v>73.7</v>
      </c>
      <c r="V720">
        <v>23.5</v>
      </c>
      <c r="W720">
        <v>72.14</v>
      </c>
      <c r="X720">
        <v>72.459999999999994</v>
      </c>
    </row>
    <row r="721" spans="1:24" x14ac:dyDescent="0.35">
      <c r="A721" t="s">
        <v>754</v>
      </c>
      <c r="B721" t="s">
        <v>836</v>
      </c>
      <c r="C721" t="s">
        <v>13</v>
      </c>
      <c r="D721" t="s">
        <v>87</v>
      </c>
      <c r="E721">
        <v>24</v>
      </c>
      <c r="F721">
        <v>156.63</v>
      </c>
      <c r="G721">
        <v>73.7</v>
      </c>
      <c r="H721">
        <f t="shared" si="11"/>
        <v>2.1252374491180461</v>
      </c>
      <c r="I721">
        <v>22.5</v>
      </c>
      <c r="J721">
        <v>67.91</v>
      </c>
      <c r="K721">
        <v>69.97</v>
      </c>
      <c r="O721" t="s">
        <v>754</v>
      </c>
      <c r="P721" t="s">
        <v>836</v>
      </c>
      <c r="Q721" t="s">
        <v>13</v>
      </c>
      <c r="R721" t="s">
        <v>222</v>
      </c>
      <c r="S721">
        <v>24</v>
      </c>
      <c r="T721">
        <v>63.66</v>
      </c>
      <c r="U721">
        <v>73.7</v>
      </c>
      <c r="V721">
        <v>23.5</v>
      </c>
      <c r="W721">
        <v>56.19</v>
      </c>
      <c r="X721">
        <v>72.459999999999994</v>
      </c>
    </row>
    <row r="722" spans="1:24" x14ac:dyDescent="0.35">
      <c r="A722" t="s">
        <v>755</v>
      </c>
      <c r="B722" t="s">
        <v>835</v>
      </c>
      <c r="C722" t="s">
        <v>32</v>
      </c>
      <c r="D722" t="s">
        <v>87</v>
      </c>
      <c r="E722">
        <v>24.5</v>
      </c>
      <c r="F722">
        <v>104.95</v>
      </c>
      <c r="G722">
        <v>74.930000000000007</v>
      </c>
      <c r="H722">
        <f t="shared" si="11"/>
        <v>1.4006405978913652</v>
      </c>
      <c r="I722">
        <v>23</v>
      </c>
      <c r="J722">
        <v>58.73</v>
      </c>
      <c r="K722">
        <v>71.22</v>
      </c>
      <c r="O722" t="s">
        <v>755</v>
      </c>
      <c r="P722" t="s">
        <v>835</v>
      </c>
      <c r="Q722" t="s">
        <v>32</v>
      </c>
      <c r="R722" t="s">
        <v>222</v>
      </c>
      <c r="S722">
        <v>24</v>
      </c>
      <c r="T722">
        <v>76.34</v>
      </c>
      <c r="U722">
        <v>73.7</v>
      </c>
      <c r="V722">
        <v>23.5</v>
      </c>
      <c r="W722">
        <v>59.44</v>
      </c>
      <c r="X722">
        <v>72.459999999999994</v>
      </c>
    </row>
    <row r="723" spans="1:24" x14ac:dyDescent="0.35">
      <c r="A723" t="s">
        <v>756</v>
      </c>
      <c r="B723" t="s">
        <v>835</v>
      </c>
      <c r="C723" t="s">
        <v>32</v>
      </c>
      <c r="D723" t="s">
        <v>87</v>
      </c>
      <c r="E723">
        <v>24</v>
      </c>
      <c r="F723">
        <v>93.66</v>
      </c>
      <c r="G723">
        <v>73.7</v>
      </c>
      <c r="H723">
        <f t="shared" si="11"/>
        <v>1.2708276797829037</v>
      </c>
      <c r="I723">
        <v>22.5</v>
      </c>
      <c r="J723">
        <v>73.430000000000007</v>
      </c>
      <c r="K723">
        <v>69.97</v>
      </c>
      <c r="O723" t="s">
        <v>756</v>
      </c>
      <c r="P723" t="s">
        <v>835</v>
      </c>
      <c r="Q723" t="s">
        <v>32</v>
      </c>
      <c r="R723" t="s">
        <v>222</v>
      </c>
      <c r="S723">
        <v>24</v>
      </c>
      <c r="T723">
        <v>56.25</v>
      </c>
      <c r="U723">
        <v>73.7</v>
      </c>
      <c r="V723">
        <v>23.5</v>
      </c>
      <c r="W723">
        <v>47.57</v>
      </c>
      <c r="X723">
        <v>72.459999999999994</v>
      </c>
    </row>
    <row r="724" spans="1:24" x14ac:dyDescent="0.35">
      <c r="A724" t="s">
        <v>757</v>
      </c>
      <c r="B724" t="s">
        <v>835</v>
      </c>
      <c r="C724" t="s">
        <v>32</v>
      </c>
      <c r="D724" t="s">
        <v>87</v>
      </c>
      <c r="E724">
        <v>24</v>
      </c>
      <c r="F724">
        <v>114</v>
      </c>
      <c r="G724">
        <v>73.7</v>
      </c>
      <c r="H724">
        <f t="shared" si="11"/>
        <v>1.5468113975576661</v>
      </c>
      <c r="I724">
        <v>23</v>
      </c>
      <c r="J724">
        <v>63.5</v>
      </c>
      <c r="K724">
        <v>71.22</v>
      </c>
      <c r="O724" t="s">
        <v>757</v>
      </c>
      <c r="P724" t="s">
        <v>835</v>
      </c>
      <c r="Q724" t="s">
        <v>32</v>
      </c>
      <c r="R724" t="s">
        <v>222</v>
      </c>
      <c r="S724">
        <v>24</v>
      </c>
      <c r="T724">
        <v>125.53</v>
      </c>
      <c r="U724">
        <v>73.7</v>
      </c>
      <c r="V724">
        <v>22.5</v>
      </c>
      <c r="W724">
        <v>69.48</v>
      </c>
      <c r="X724">
        <v>69.97</v>
      </c>
    </row>
    <row r="725" spans="1:24" x14ac:dyDescent="0.35">
      <c r="A725" t="s">
        <v>758</v>
      </c>
      <c r="B725" t="s">
        <v>835</v>
      </c>
      <c r="C725" t="s">
        <v>32</v>
      </c>
      <c r="D725" t="s">
        <v>87</v>
      </c>
      <c r="E725">
        <v>25</v>
      </c>
      <c r="F725">
        <v>155.04</v>
      </c>
      <c r="G725">
        <v>76.17</v>
      </c>
      <c r="H725">
        <f t="shared" si="11"/>
        <v>2.0354470263883417</v>
      </c>
      <c r="I725">
        <v>23.5</v>
      </c>
      <c r="J725">
        <v>71.790000000000006</v>
      </c>
      <c r="K725">
        <v>72.459999999999994</v>
      </c>
      <c r="O725" t="s">
        <v>758</v>
      </c>
      <c r="P725" t="s">
        <v>835</v>
      </c>
      <c r="Q725" t="s">
        <v>32</v>
      </c>
      <c r="R725" t="s">
        <v>222</v>
      </c>
      <c r="S725">
        <v>24</v>
      </c>
      <c r="T725">
        <v>139.30000000000001</v>
      </c>
      <c r="U725">
        <v>73.7</v>
      </c>
      <c r="V725">
        <v>26.5</v>
      </c>
      <c r="W725">
        <v>80.400000000000006</v>
      </c>
      <c r="X725">
        <v>79.86</v>
      </c>
    </row>
    <row r="726" spans="1:24" x14ac:dyDescent="0.35">
      <c r="A726" t="s">
        <v>759</v>
      </c>
      <c r="B726" t="s">
        <v>835</v>
      </c>
      <c r="C726" t="s">
        <v>32</v>
      </c>
      <c r="D726" t="s">
        <v>87</v>
      </c>
      <c r="E726">
        <v>24.5</v>
      </c>
      <c r="F726">
        <v>119.76</v>
      </c>
      <c r="G726">
        <v>74.930000000000007</v>
      </c>
      <c r="H726">
        <f t="shared" si="11"/>
        <v>1.5982917389563591</v>
      </c>
      <c r="I726">
        <v>23</v>
      </c>
      <c r="J726">
        <v>62.33</v>
      </c>
      <c r="K726">
        <v>71.22</v>
      </c>
      <c r="O726" t="s">
        <v>759</v>
      </c>
      <c r="P726" t="s">
        <v>835</v>
      </c>
      <c r="Q726" t="s">
        <v>32</v>
      </c>
      <c r="R726" t="s">
        <v>222</v>
      </c>
      <c r="S726">
        <v>24</v>
      </c>
      <c r="T726">
        <v>123.96</v>
      </c>
      <c r="U726">
        <v>73.7</v>
      </c>
      <c r="V726">
        <v>23</v>
      </c>
      <c r="W726">
        <v>60.63</v>
      </c>
      <c r="X726">
        <v>71.22</v>
      </c>
    </row>
    <row r="727" spans="1:24" x14ac:dyDescent="0.35">
      <c r="A727" t="s">
        <v>760</v>
      </c>
      <c r="B727" t="s">
        <v>835</v>
      </c>
      <c r="C727" t="s">
        <v>32</v>
      </c>
      <c r="D727" t="s">
        <v>87</v>
      </c>
      <c r="E727">
        <v>24.5</v>
      </c>
      <c r="F727">
        <v>114.97</v>
      </c>
      <c r="G727">
        <v>74.930000000000007</v>
      </c>
      <c r="H727">
        <f t="shared" si="11"/>
        <v>1.5343654077138662</v>
      </c>
      <c r="I727">
        <v>22.5</v>
      </c>
      <c r="J727">
        <v>57.3</v>
      </c>
      <c r="K727">
        <v>69.97</v>
      </c>
      <c r="O727" t="s">
        <v>760</v>
      </c>
      <c r="P727" t="s">
        <v>835</v>
      </c>
      <c r="Q727" t="s">
        <v>32</v>
      </c>
      <c r="R727" t="s">
        <v>222</v>
      </c>
      <c r="S727">
        <v>24</v>
      </c>
      <c r="T727">
        <v>132.74</v>
      </c>
      <c r="U727">
        <v>73.7</v>
      </c>
      <c r="V727">
        <v>23</v>
      </c>
      <c r="W727">
        <v>59</v>
      </c>
      <c r="X727">
        <v>71.22</v>
      </c>
    </row>
    <row r="728" spans="1:24" x14ac:dyDescent="0.35">
      <c r="A728" t="s">
        <v>761</v>
      </c>
      <c r="B728" t="s">
        <v>835</v>
      </c>
      <c r="C728" t="s">
        <v>32</v>
      </c>
      <c r="D728" t="s">
        <v>87</v>
      </c>
      <c r="E728">
        <v>24</v>
      </c>
      <c r="F728">
        <v>73.77</v>
      </c>
      <c r="G728">
        <v>73.7</v>
      </c>
      <c r="H728">
        <f t="shared" si="11"/>
        <v>1.0009497964721845</v>
      </c>
      <c r="I728">
        <v>23.5</v>
      </c>
      <c r="J728">
        <v>66.510000000000005</v>
      </c>
      <c r="K728">
        <v>72.459999999999994</v>
      </c>
      <c r="O728" t="s">
        <v>761</v>
      </c>
      <c r="P728" t="s">
        <v>835</v>
      </c>
      <c r="Q728" t="s">
        <v>32</v>
      </c>
      <c r="R728" t="s">
        <v>222</v>
      </c>
      <c r="S728">
        <v>24</v>
      </c>
      <c r="T728">
        <v>59.33</v>
      </c>
      <c r="U728">
        <v>73.7</v>
      </c>
      <c r="V728">
        <v>23.5</v>
      </c>
      <c r="W728">
        <v>50.24</v>
      </c>
      <c r="X728">
        <v>72.459999999999994</v>
      </c>
    </row>
    <row r="729" spans="1:24" x14ac:dyDescent="0.35">
      <c r="A729" t="s">
        <v>762</v>
      </c>
      <c r="B729" t="s">
        <v>835</v>
      </c>
      <c r="C729" t="s">
        <v>32</v>
      </c>
      <c r="D729" t="s">
        <v>87</v>
      </c>
      <c r="E729">
        <v>24.5</v>
      </c>
      <c r="F729">
        <v>95.46</v>
      </c>
      <c r="G729">
        <v>74.930000000000007</v>
      </c>
      <c r="H729">
        <f t="shared" si="11"/>
        <v>1.273989056452689</v>
      </c>
      <c r="I729">
        <v>23.5</v>
      </c>
      <c r="J729">
        <v>69.36</v>
      </c>
      <c r="K729">
        <v>72.459999999999994</v>
      </c>
      <c r="O729" t="s">
        <v>762</v>
      </c>
      <c r="P729" t="s">
        <v>835</v>
      </c>
      <c r="Q729" t="s">
        <v>32</v>
      </c>
      <c r="R729" t="s">
        <v>222</v>
      </c>
      <c r="S729">
        <v>24</v>
      </c>
      <c r="T729">
        <v>87.62</v>
      </c>
      <c r="U729">
        <v>73.7</v>
      </c>
      <c r="V729">
        <v>22.5</v>
      </c>
      <c r="W729">
        <v>72.11</v>
      </c>
      <c r="X729">
        <v>69.97</v>
      </c>
    </row>
    <row r="730" spans="1:24" x14ac:dyDescent="0.35">
      <c r="A730" t="s">
        <v>763</v>
      </c>
      <c r="B730" t="s">
        <v>835</v>
      </c>
      <c r="C730" t="s">
        <v>32</v>
      </c>
      <c r="D730" t="s">
        <v>87</v>
      </c>
      <c r="E730">
        <v>24</v>
      </c>
      <c r="F730">
        <v>130.51</v>
      </c>
      <c r="G730">
        <v>73.7</v>
      </c>
      <c r="H730">
        <f t="shared" si="11"/>
        <v>1.7708276797829035</v>
      </c>
      <c r="I730">
        <v>22.5</v>
      </c>
      <c r="J730">
        <v>49.23</v>
      </c>
      <c r="K730">
        <v>69.97</v>
      </c>
      <c r="O730" t="s">
        <v>763</v>
      </c>
      <c r="P730" t="s">
        <v>835</v>
      </c>
      <c r="Q730" t="s">
        <v>32</v>
      </c>
      <c r="R730" t="s">
        <v>222</v>
      </c>
      <c r="S730">
        <v>24</v>
      </c>
      <c r="T730">
        <v>67.48</v>
      </c>
      <c r="U730">
        <v>73.7</v>
      </c>
      <c r="V730">
        <v>23.5</v>
      </c>
      <c r="W730">
        <v>52.87</v>
      </c>
      <c r="X730">
        <v>72.459999999999994</v>
      </c>
    </row>
    <row r="731" spans="1:24" x14ac:dyDescent="0.35">
      <c r="A731" t="s">
        <v>764</v>
      </c>
      <c r="B731" t="s">
        <v>835</v>
      </c>
      <c r="C731" t="s">
        <v>32</v>
      </c>
      <c r="D731" t="s">
        <v>87</v>
      </c>
      <c r="E731">
        <v>24</v>
      </c>
      <c r="F731">
        <v>111.58</v>
      </c>
      <c r="G731">
        <v>73.7</v>
      </c>
      <c r="H731">
        <f t="shared" si="11"/>
        <v>1.5139755766621437</v>
      </c>
      <c r="I731">
        <v>23</v>
      </c>
      <c r="J731">
        <v>62.07</v>
      </c>
      <c r="K731">
        <v>71.22</v>
      </c>
      <c r="O731" t="s">
        <v>764</v>
      </c>
      <c r="P731" t="s">
        <v>835</v>
      </c>
      <c r="Q731" t="s">
        <v>32</v>
      </c>
      <c r="R731" t="s">
        <v>222</v>
      </c>
      <c r="S731">
        <v>24</v>
      </c>
      <c r="T731">
        <v>92.05</v>
      </c>
      <c r="U731">
        <v>73.7</v>
      </c>
      <c r="V731">
        <v>23.5</v>
      </c>
      <c r="W731">
        <v>64.16</v>
      </c>
      <c r="X731">
        <v>72.459999999999994</v>
      </c>
    </row>
    <row r="732" spans="1:24" x14ac:dyDescent="0.35">
      <c r="A732" t="s">
        <v>765</v>
      </c>
      <c r="B732" t="s">
        <v>835</v>
      </c>
      <c r="C732" t="s">
        <v>32</v>
      </c>
      <c r="D732" t="s">
        <v>87</v>
      </c>
      <c r="E732">
        <v>24.5</v>
      </c>
      <c r="F732">
        <v>125.79</v>
      </c>
      <c r="G732">
        <v>74.930000000000007</v>
      </c>
      <c r="H732">
        <f t="shared" si="11"/>
        <v>1.6787668490591219</v>
      </c>
      <c r="I732">
        <v>23</v>
      </c>
      <c r="J732">
        <v>58.28</v>
      </c>
      <c r="K732">
        <v>71.22</v>
      </c>
      <c r="O732" t="s">
        <v>765</v>
      </c>
      <c r="P732" t="s">
        <v>835</v>
      </c>
      <c r="Q732" t="s">
        <v>32</v>
      </c>
      <c r="R732" t="s">
        <v>222</v>
      </c>
      <c r="S732">
        <v>24</v>
      </c>
      <c r="T732">
        <v>98.01</v>
      </c>
      <c r="U732">
        <v>73.7</v>
      </c>
      <c r="V732">
        <v>23.5</v>
      </c>
      <c r="W732">
        <v>68.099999999999994</v>
      </c>
      <c r="X732">
        <v>72.459999999999994</v>
      </c>
    </row>
    <row r="733" spans="1:24" x14ac:dyDescent="0.35">
      <c r="A733" t="s">
        <v>766</v>
      </c>
      <c r="B733" t="s">
        <v>835</v>
      </c>
      <c r="C733" t="s">
        <v>32</v>
      </c>
      <c r="D733" t="s">
        <v>87</v>
      </c>
      <c r="E733">
        <v>24</v>
      </c>
      <c r="F733">
        <v>105.66</v>
      </c>
      <c r="G733">
        <v>73.7</v>
      </c>
      <c r="H733">
        <f t="shared" si="11"/>
        <v>1.4336499321573948</v>
      </c>
      <c r="I733">
        <v>23</v>
      </c>
      <c r="J733">
        <v>69.599999999999994</v>
      </c>
      <c r="K733">
        <v>71.22</v>
      </c>
      <c r="O733" t="s">
        <v>766</v>
      </c>
      <c r="P733" t="s">
        <v>835</v>
      </c>
      <c r="Q733" t="s">
        <v>32</v>
      </c>
      <c r="R733" t="s">
        <v>222</v>
      </c>
      <c r="S733">
        <v>24</v>
      </c>
      <c r="T733">
        <v>123.9</v>
      </c>
      <c r="U733">
        <v>73.7</v>
      </c>
      <c r="V733">
        <v>23.5</v>
      </c>
      <c r="W733">
        <v>69.86</v>
      </c>
      <c r="X733">
        <v>72.459999999999994</v>
      </c>
    </row>
    <row r="734" spans="1:24" x14ac:dyDescent="0.35">
      <c r="A734" t="s">
        <v>767</v>
      </c>
      <c r="B734" t="s">
        <v>835</v>
      </c>
      <c r="C734" t="s">
        <v>32</v>
      </c>
      <c r="D734" t="s">
        <v>87</v>
      </c>
      <c r="E734">
        <v>25</v>
      </c>
      <c r="F734">
        <v>148.81</v>
      </c>
      <c r="G734">
        <v>76.17</v>
      </c>
      <c r="H734">
        <f t="shared" si="11"/>
        <v>1.9536562951293159</v>
      </c>
      <c r="I734">
        <v>23</v>
      </c>
      <c r="J734">
        <v>67.11</v>
      </c>
      <c r="K734">
        <v>71.22</v>
      </c>
      <c r="O734" t="s">
        <v>767</v>
      </c>
      <c r="P734" t="s">
        <v>835</v>
      </c>
      <c r="Q734" t="s">
        <v>32</v>
      </c>
      <c r="R734" t="s">
        <v>222</v>
      </c>
      <c r="S734">
        <v>24</v>
      </c>
      <c r="T734">
        <v>108.51</v>
      </c>
      <c r="U734">
        <v>73.7</v>
      </c>
      <c r="V734">
        <v>23</v>
      </c>
      <c r="W734">
        <v>54.78</v>
      </c>
      <c r="X734">
        <v>71.22</v>
      </c>
    </row>
    <row r="735" spans="1:24" x14ac:dyDescent="0.35">
      <c r="A735" t="s">
        <v>768</v>
      </c>
      <c r="B735" t="s">
        <v>835</v>
      </c>
      <c r="C735" t="s">
        <v>32</v>
      </c>
      <c r="D735" t="s">
        <v>87</v>
      </c>
      <c r="E735">
        <v>24</v>
      </c>
      <c r="F735">
        <v>72.58</v>
      </c>
      <c r="G735">
        <v>73.7</v>
      </c>
      <c r="H735">
        <f t="shared" si="11"/>
        <v>0.9848032564450474</v>
      </c>
      <c r="I735">
        <v>23.5</v>
      </c>
      <c r="J735">
        <v>65.959999999999994</v>
      </c>
      <c r="K735">
        <v>72.459999999999994</v>
      </c>
      <c r="O735" t="s">
        <v>768</v>
      </c>
      <c r="P735" t="s">
        <v>835</v>
      </c>
      <c r="Q735" t="s">
        <v>32</v>
      </c>
      <c r="R735" t="s">
        <v>222</v>
      </c>
      <c r="S735">
        <v>24.5</v>
      </c>
      <c r="T735">
        <v>95.93</v>
      </c>
      <c r="U735">
        <v>74.930000000000007</v>
      </c>
      <c r="V735">
        <v>24</v>
      </c>
      <c r="W735">
        <v>73.569999999999993</v>
      </c>
      <c r="X735">
        <v>73.7</v>
      </c>
    </row>
    <row r="736" spans="1:24" x14ac:dyDescent="0.35">
      <c r="A736" t="s">
        <v>769</v>
      </c>
      <c r="B736" t="s">
        <v>835</v>
      </c>
      <c r="C736" t="s">
        <v>32</v>
      </c>
      <c r="D736" t="s">
        <v>87</v>
      </c>
      <c r="E736">
        <v>25.5</v>
      </c>
      <c r="F736">
        <v>113.81</v>
      </c>
      <c r="G736">
        <v>77.400000000000006</v>
      </c>
      <c r="H736">
        <f t="shared" si="11"/>
        <v>1.4704134366925063</v>
      </c>
      <c r="I736">
        <v>23</v>
      </c>
      <c r="J736">
        <v>59.39</v>
      </c>
      <c r="K736">
        <v>71.22</v>
      </c>
      <c r="O736" t="s">
        <v>769</v>
      </c>
      <c r="P736" t="s">
        <v>835</v>
      </c>
      <c r="Q736" t="s">
        <v>32</v>
      </c>
      <c r="R736" t="s">
        <v>222</v>
      </c>
      <c r="S736">
        <v>24</v>
      </c>
      <c r="T736">
        <v>118.35</v>
      </c>
      <c r="U736">
        <v>73.7</v>
      </c>
      <c r="V736">
        <v>26</v>
      </c>
      <c r="W736">
        <v>83.85</v>
      </c>
      <c r="X736">
        <v>78.63</v>
      </c>
    </row>
    <row r="737" spans="1:24" x14ac:dyDescent="0.35">
      <c r="A737" t="s">
        <v>770</v>
      </c>
      <c r="B737" t="s">
        <v>835</v>
      </c>
      <c r="C737" t="s">
        <v>32</v>
      </c>
      <c r="D737" t="s">
        <v>87</v>
      </c>
      <c r="E737">
        <v>24</v>
      </c>
      <c r="F737">
        <v>132.54</v>
      </c>
      <c r="G737">
        <v>73.7</v>
      </c>
      <c r="H737">
        <f t="shared" si="11"/>
        <v>1.7983717774762549</v>
      </c>
      <c r="I737">
        <v>22.5</v>
      </c>
      <c r="J737">
        <v>43.9</v>
      </c>
      <c r="K737">
        <v>69.97</v>
      </c>
      <c r="O737" t="s">
        <v>770</v>
      </c>
      <c r="P737" t="s">
        <v>835</v>
      </c>
      <c r="Q737" t="s">
        <v>32</v>
      </c>
      <c r="R737" t="s">
        <v>222</v>
      </c>
      <c r="S737">
        <v>24</v>
      </c>
      <c r="T737">
        <v>112.31</v>
      </c>
      <c r="U737">
        <v>73.7</v>
      </c>
      <c r="V737">
        <v>23</v>
      </c>
      <c r="W737">
        <v>45.94</v>
      </c>
      <c r="X737">
        <v>71.22</v>
      </c>
    </row>
    <row r="738" spans="1:24" x14ac:dyDescent="0.35">
      <c r="A738" s="2" t="s">
        <v>771</v>
      </c>
      <c r="B738" t="s">
        <v>836</v>
      </c>
      <c r="C738" t="s">
        <v>13</v>
      </c>
      <c r="D738" t="s">
        <v>14</v>
      </c>
      <c r="E738">
        <v>16.5</v>
      </c>
      <c r="F738">
        <v>44.96</v>
      </c>
      <c r="G738">
        <v>54.79</v>
      </c>
      <c r="H738">
        <f t="shared" si="11"/>
        <v>0.82058769848512503</v>
      </c>
      <c r="I738">
        <v>16</v>
      </c>
      <c r="J738">
        <v>40.89</v>
      </c>
      <c r="K738">
        <v>53.5</v>
      </c>
      <c r="O738" t="s">
        <v>771</v>
      </c>
      <c r="P738" t="s">
        <v>836</v>
      </c>
      <c r="Q738" t="s">
        <v>13</v>
      </c>
      <c r="R738" t="s">
        <v>221</v>
      </c>
      <c r="S738">
        <v>25</v>
      </c>
      <c r="T738">
        <v>101.97</v>
      </c>
      <c r="U738">
        <v>76.17</v>
      </c>
      <c r="V738">
        <v>24</v>
      </c>
      <c r="W738">
        <v>84.38</v>
      </c>
      <c r="X738">
        <v>73.7</v>
      </c>
    </row>
    <row r="739" spans="1:24" x14ac:dyDescent="0.35">
      <c r="A739" t="s">
        <v>772</v>
      </c>
      <c r="B739" t="s">
        <v>836</v>
      </c>
      <c r="C739" t="s">
        <v>13</v>
      </c>
      <c r="D739" t="s">
        <v>14</v>
      </c>
      <c r="E739">
        <v>24</v>
      </c>
      <c r="F739">
        <v>103.35</v>
      </c>
      <c r="G739">
        <v>73.7</v>
      </c>
      <c r="H739">
        <f t="shared" si="11"/>
        <v>1.4023066485753051</v>
      </c>
      <c r="I739">
        <v>20</v>
      </c>
      <c r="J739">
        <v>68.11</v>
      </c>
      <c r="K739">
        <v>63.71</v>
      </c>
      <c r="O739" t="s">
        <v>772</v>
      </c>
      <c r="P739" t="s">
        <v>836</v>
      </c>
      <c r="Q739" t="s">
        <v>13</v>
      </c>
      <c r="R739" t="s">
        <v>221</v>
      </c>
      <c r="S739">
        <v>24</v>
      </c>
      <c r="T739">
        <v>76.569999999999993</v>
      </c>
      <c r="U739">
        <v>73.7</v>
      </c>
      <c r="V739">
        <v>25.5</v>
      </c>
      <c r="W739">
        <v>79.040000000000006</v>
      </c>
      <c r="X739">
        <v>77.400000000000006</v>
      </c>
    </row>
    <row r="740" spans="1:24" x14ac:dyDescent="0.35">
      <c r="A740" s="2" t="s">
        <v>773</v>
      </c>
      <c r="B740" t="s">
        <v>836</v>
      </c>
      <c r="C740" t="s">
        <v>13</v>
      </c>
      <c r="D740" t="s">
        <v>14</v>
      </c>
      <c r="E740">
        <v>24</v>
      </c>
      <c r="F740">
        <v>74.36</v>
      </c>
      <c r="G740">
        <v>73.7</v>
      </c>
      <c r="H740">
        <f t="shared" si="11"/>
        <v>1.008955223880597</v>
      </c>
      <c r="I740">
        <v>23.5</v>
      </c>
      <c r="J740">
        <v>58.38</v>
      </c>
      <c r="K740">
        <v>72.459999999999994</v>
      </c>
      <c r="O740" t="s">
        <v>773</v>
      </c>
      <c r="P740" t="s">
        <v>836</v>
      </c>
      <c r="Q740" t="s">
        <v>13</v>
      </c>
      <c r="R740" t="s">
        <v>221</v>
      </c>
      <c r="S740">
        <v>28</v>
      </c>
      <c r="T740">
        <v>69.489999999999995</v>
      </c>
      <c r="U740">
        <v>83.53</v>
      </c>
      <c r="V740">
        <v>27.5</v>
      </c>
      <c r="W740">
        <v>63.17</v>
      </c>
      <c r="X740">
        <v>82.3</v>
      </c>
    </row>
    <row r="741" spans="1:24" x14ac:dyDescent="0.35">
      <c r="A741" t="s">
        <v>774</v>
      </c>
      <c r="B741" t="s">
        <v>836</v>
      </c>
      <c r="C741" t="s">
        <v>13</v>
      </c>
      <c r="D741" t="s">
        <v>14</v>
      </c>
      <c r="E741">
        <v>24</v>
      </c>
      <c r="F741">
        <v>126.76</v>
      </c>
      <c r="G741">
        <v>73.7</v>
      </c>
      <c r="H741">
        <f t="shared" si="11"/>
        <v>1.7199457259158752</v>
      </c>
      <c r="I741">
        <v>22</v>
      </c>
      <c r="J741">
        <v>47.95</v>
      </c>
      <c r="K741">
        <v>68.72</v>
      </c>
      <c r="O741" t="s">
        <v>774</v>
      </c>
      <c r="P741" t="s">
        <v>836</v>
      </c>
      <c r="Q741" t="s">
        <v>13</v>
      </c>
      <c r="R741" t="s">
        <v>221</v>
      </c>
      <c r="S741">
        <v>24</v>
      </c>
      <c r="T741">
        <v>96.9</v>
      </c>
      <c r="U741">
        <v>73.7</v>
      </c>
      <c r="V741">
        <v>25</v>
      </c>
      <c r="W741">
        <v>84.2</v>
      </c>
      <c r="X741">
        <v>76.17</v>
      </c>
    </row>
    <row r="742" spans="1:24" x14ac:dyDescent="0.35">
      <c r="A742" t="s">
        <v>775</v>
      </c>
      <c r="B742" t="s">
        <v>836</v>
      </c>
      <c r="C742" t="s">
        <v>13</v>
      </c>
      <c r="D742" t="s">
        <v>14</v>
      </c>
      <c r="E742">
        <v>24.5</v>
      </c>
      <c r="F742">
        <v>84.66</v>
      </c>
      <c r="G742">
        <v>74.930000000000007</v>
      </c>
      <c r="H742">
        <f t="shared" si="11"/>
        <v>1.1298545308955024</v>
      </c>
      <c r="I742">
        <v>23.5</v>
      </c>
      <c r="J742">
        <v>60.96</v>
      </c>
      <c r="K742">
        <v>72.459999999999994</v>
      </c>
      <c r="O742" t="s">
        <v>775</v>
      </c>
      <c r="P742" t="s">
        <v>836</v>
      </c>
      <c r="Q742" t="s">
        <v>13</v>
      </c>
      <c r="R742" t="s">
        <v>221</v>
      </c>
      <c r="S742">
        <v>24</v>
      </c>
      <c r="T742">
        <v>81.58</v>
      </c>
      <c r="U742">
        <v>73.7</v>
      </c>
      <c r="V742">
        <v>23</v>
      </c>
      <c r="W742">
        <v>48.37</v>
      </c>
      <c r="X742">
        <v>71.22</v>
      </c>
    </row>
    <row r="743" spans="1:24" x14ac:dyDescent="0.35">
      <c r="A743" s="2" t="s">
        <v>776</v>
      </c>
      <c r="B743" t="s">
        <v>836</v>
      </c>
      <c r="C743" t="s">
        <v>13</v>
      </c>
      <c r="D743" t="s">
        <v>14</v>
      </c>
      <c r="E743">
        <v>16</v>
      </c>
      <c r="F743">
        <v>22.58</v>
      </c>
      <c r="G743">
        <v>53.5</v>
      </c>
      <c r="H743">
        <f t="shared" si="11"/>
        <v>0.42205607476635509</v>
      </c>
      <c r="I743">
        <v>15.5</v>
      </c>
      <c r="J743">
        <v>20.05</v>
      </c>
      <c r="K743">
        <v>52.21</v>
      </c>
      <c r="O743" t="s">
        <v>776</v>
      </c>
      <c r="P743" t="s">
        <v>836</v>
      </c>
      <c r="Q743" t="s">
        <v>13</v>
      </c>
      <c r="R743" t="s">
        <v>221</v>
      </c>
      <c r="S743">
        <v>24</v>
      </c>
      <c r="T743">
        <v>104.75</v>
      </c>
      <c r="U743">
        <v>73.7</v>
      </c>
      <c r="V743">
        <v>23</v>
      </c>
      <c r="W743">
        <v>68.069999999999993</v>
      </c>
      <c r="X743">
        <v>71.22</v>
      </c>
    </row>
    <row r="744" spans="1:24" x14ac:dyDescent="0.35">
      <c r="A744" t="s">
        <v>777</v>
      </c>
      <c r="B744" t="s">
        <v>836</v>
      </c>
      <c r="C744" t="s">
        <v>13</v>
      </c>
      <c r="D744" t="s">
        <v>14</v>
      </c>
      <c r="E744">
        <v>24</v>
      </c>
      <c r="F744">
        <v>68.7</v>
      </c>
      <c r="G744">
        <v>73.7</v>
      </c>
      <c r="H744">
        <f t="shared" si="11"/>
        <v>0.93215739484396198</v>
      </c>
      <c r="I744">
        <v>23.5</v>
      </c>
      <c r="J744">
        <v>61.04</v>
      </c>
      <c r="K744">
        <v>72.459999999999994</v>
      </c>
      <c r="O744" t="s">
        <v>777</v>
      </c>
      <c r="P744" t="s">
        <v>836</v>
      </c>
      <c r="Q744" t="s">
        <v>13</v>
      </c>
      <c r="R744" t="s">
        <v>221</v>
      </c>
      <c r="S744">
        <v>23.5</v>
      </c>
      <c r="T744">
        <v>78.61</v>
      </c>
      <c r="U744">
        <v>72.459999999999994</v>
      </c>
      <c r="V744">
        <v>23</v>
      </c>
      <c r="W744">
        <v>51.52</v>
      </c>
      <c r="X744">
        <v>71.22</v>
      </c>
    </row>
    <row r="745" spans="1:24" x14ac:dyDescent="0.35">
      <c r="A745" s="2" t="s">
        <v>778</v>
      </c>
      <c r="B745" t="s">
        <v>836</v>
      </c>
      <c r="C745" t="s">
        <v>13</v>
      </c>
      <c r="D745" t="s">
        <v>14</v>
      </c>
      <c r="E745">
        <v>0</v>
      </c>
      <c r="F745">
        <v>0</v>
      </c>
      <c r="G745">
        <v>0</v>
      </c>
      <c r="H745" t="e">
        <f t="shared" si="11"/>
        <v>#DIV/0!</v>
      </c>
      <c r="I745">
        <v>0</v>
      </c>
      <c r="J745">
        <v>0</v>
      </c>
      <c r="K745">
        <v>0</v>
      </c>
      <c r="O745" t="s">
        <v>778</v>
      </c>
      <c r="P745" t="s">
        <v>836</v>
      </c>
      <c r="Q745" t="s">
        <v>13</v>
      </c>
      <c r="R745" t="s">
        <v>221</v>
      </c>
      <c r="S745">
        <v>0</v>
      </c>
      <c r="T745">
        <v>0</v>
      </c>
      <c r="U745">
        <v>0</v>
      </c>
      <c r="V745">
        <v>0</v>
      </c>
      <c r="W745">
        <v>0</v>
      </c>
      <c r="X745">
        <v>0</v>
      </c>
    </row>
    <row r="746" spans="1:24" x14ac:dyDescent="0.35">
      <c r="A746" t="s">
        <v>779</v>
      </c>
      <c r="B746" t="s">
        <v>836</v>
      </c>
      <c r="C746" t="s">
        <v>13</v>
      </c>
      <c r="D746" t="s">
        <v>14</v>
      </c>
      <c r="E746">
        <v>24</v>
      </c>
      <c r="F746">
        <v>101.51</v>
      </c>
      <c r="G746">
        <v>73.7</v>
      </c>
      <c r="H746">
        <f t="shared" si="11"/>
        <v>1.3773405698778833</v>
      </c>
      <c r="I746">
        <v>23</v>
      </c>
      <c r="J746">
        <v>58.16</v>
      </c>
      <c r="K746">
        <v>71.22</v>
      </c>
      <c r="O746" t="s">
        <v>779</v>
      </c>
      <c r="P746" t="s">
        <v>836</v>
      </c>
      <c r="Q746" t="s">
        <v>13</v>
      </c>
      <c r="R746" t="s">
        <v>221</v>
      </c>
      <c r="S746">
        <v>26</v>
      </c>
      <c r="T746">
        <v>99.19</v>
      </c>
      <c r="U746">
        <v>78.63</v>
      </c>
      <c r="V746">
        <v>23</v>
      </c>
      <c r="W746">
        <v>62.3</v>
      </c>
      <c r="X746">
        <v>71.22</v>
      </c>
    </row>
    <row r="747" spans="1:24" x14ac:dyDescent="0.35">
      <c r="A747" t="s">
        <v>780</v>
      </c>
      <c r="B747" t="s">
        <v>836</v>
      </c>
      <c r="C747" t="s">
        <v>13</v>
      </c>
      <c r="D747" t="s">
        <v>14</v>
      </c>
      <c r="E747">
        <v>24.5</v>
      </c>
      <c r="F747">
        <v>97.66</v>
      </c>
      <c r="G747">
        <v>74.930000000000007</v>
      </c>
      <c r="H747">
        <f t="shared" si="11"/>
        <v>1.303349793140264</v>
      </c>
      <c r="I747">
        <v>23</v>
      </c>
      <c r="J747">
        <v>69.02</v>
      </c>
      <c r="K747">
        <v>71.22</v>
      </c>
      <c r="O747" t="s">
        <v>780</v>
      </c>
      <c r="P747" t="s">
        <v>836</v>
      </c>
      <c r="Q747" t="s">
        <v>13</v>
      </c>
      <c r="R747" t="s">
        <v>221</v>
      </c>
      <c r="S747">
        <v>24</v>
      </c>
      <c r="T747">
        <v>116.53</v>
      </c>
      <c r="U747">
        <v>73.7</v>
      </c>
      <c r="V747">
        <v>26</v>
      </c>
      <c r="W747">
        <v>94.71</v>
      </c>
      <c r="X747">
        <v>78.63</v>
      </c>
    </row>
    <row r="748" spans="1:24" x14ac:dyDescent="0.35">
      <c r="A748" t="s">
        <v>781</v>
      </c>
      <c r="B748" t="s">
        <v>836</v>
      </c>
      <c r="C748" t="s">
        <v>13</v>
      </c>
      <c r="D748" t="s">
        <v>14</v>
      </c>
      <c r="E748">
        <v>24</v>
      </c>
      <c r="F748">
        <v>104.65</v>
      </c>
      <c r="G748">
        <v>73.7</v>
      </c>
      <c r="H748">
        <f t="shared" si="11"/>
        <v>1.4199457259158752</v>
      </c>
      <c r="I748">
        <v>22</v>
      </c>
      <c r="J748">
        <v>49.99</v>
      </c>
      <c r="K748">
        <v>68.72</v>
      </c>
      <c r="O748" t="s">
        <v>781</v>
      </c>
      <c r="P748" t="s">
        <v>836</v>
      </c>
      <c r="Q748" t="s">
        <v>13</v>
      </c>
      <c r="R748" t="s">
        <v>221</v>
      </c>
      <c r="S748">
        <v>24</v>
      </c>
      <c r="T748">
        <v>75.540000000000006</v>
      </c>
      <c r="U748">
        <v>73.7</v>
      </c>
      <c r="V748">
        <v>22.5</v>
      </c>
      <c r="W748">
        <v>69.33</v>
      </c>
      <c r="X748">
        <v>69.97</v>
      </c>
    </row>
    <row r="749" spans="1:24" x14ac:dyDescent="0.35">
      <c r="A749" s="2" t="s">
        <v>782</v>
      </c>
      <c r="B749" t="s">
        <v>836</v>
      </c>
      <c r="C749" t="s">
        <v>13</v>
      </c>
      <c r="D749" t="s">
        <v>14</v>
      </c>
      <c r="E749">
        <v>22.5</v>
      </c>
      <c r="F749">
        <v>53.67</v>
      </c>
      <c r="G749">
        <v>69.97</v>
      </c>
      <c r="H749">
        <f t="shared" si="11"/>
        <v>0.76704301843647282</v>
      </c>
      <c r="I749">
        <v>22</v>
      </c>
      <c r="J749">
        <v>42.38</v>
      </c>
      <c r="K749">
        <v>68.72</v>
      </c>
      <c r="O749" t="s">
        <v>782</v>
      </c>
      <c r="P749" t="s">
        <v>836</v>
      </c>
      <c r="Q749" t="s">
        <v>13</v>
      </c>
      <c r="R749" t="s">
        <v>221</v>
      </c>
      <c r="S749">
        <v>24</v>
      </c>
      <c r="T749">
        <v>91.5</v>
      </c>
      <c r="U749">
        <v>73.7</v>
      </c>
      <c r="V749">
        <v>23.5</v>
      </c>
      <c r="W749">
        <v>60.77</v>
      </c>
      <c r="X749">
        <v>72.459999999999994</v>
      </c>
    </row>
    <row r="750" spans="1:24" x14ac:dyDescent="0.35">
      <c r="A750" s="2" t="s">
        <v>783</v>
      </c>
      <c r="B750" t="s">
        <v>836</v>
      </c>
      <c r="C750" t="s">
        <v>13</v>
      </c>
      <c r="D750" t="s">
        <v>14</v>
      </c>
      <c r="E750">
        <v>15</v>
      </c>
      <c r="F750">
        <v>27.36</v>
      </c>
      <c r="G750">
        <v>50.91</v>
      </c>
      <c r="H750">
        <f t="shared" si="11"/>
        <v>0.53741897466116684</v>
      </c>
      <c r="I750">
        <v>15</v>
      </c>
      <c r="J750">
        <v>27.36</v>
      </c>
      <c r="K750">
        <v>50.91</v>
      </c>
      <c r="O750" t="s">
        <v>783</v>
      </c>
      <c r="P750" t="s">
        <v>836</v>
      </c>
      <c r="Q750" t="s">
        <v>13</v>
      </c>
      <c r="R750" t="s">
        <v>221</v>
      </c>
      <c r="S750">
        <v>31.5</v>
      </c>
      <c r="T750">
        <v>82.12</v>
      </c>
      <c r="U750">
        <v>92.02</v>
      </c>
      <c r="V750">
        <v>31</v>
      </c>
      <c r="W750">
        <v>49.97</v>
      </c>
      <c r="X750">
        <v>90.81</v>
      </c>
    </row>
    <row r="751" spans="1:24" x14ac:dyDescent="0.35">
      <c r="A751" t="s">
        <v>784</v>
      </c>
      <c r="B751" t="s">
        <v>836</v>
      </c>
      <c r="C751" t="s">
        <v>13</v>
      </c>
      <c r="D751" t="s">
        <v>14</v>
      </c>
      <c r="E751">
        <v>22.5</v>
      </c>
      <c r="F751">
        <v>74.41</v>
      </c>
      <c r="G751">
        <v>69.97</v>
      </c>
      <c r="H751">
        <f t="shared" si="11"/>
        <v>1.0634557667571816</v>
      </c>
      <c r="I751">
        <v>22</v>
      </c>
      <c r="J751">
        <v>44.98</v>
      </c>
      <c r="K751">
        <v>68.72</v>
      </c>
      <c r="O751" t="s">
        <v>784</v>
      </c>
      <c r="P751" t="s">
        <v>836</v>
      </c>
      <c r="Q751" t="s">
        <v>13</v>
      </c>
      <c r="R751" t="s">
        <v>221</v>
      </c>
      <c r="S751">
        <v>15</v>
      </c>
      <c r="T751">
        <v>40.21</v>
      </c>
      <c r="U751">
        <v>50.91</v>
      </c>
      <c r="V751">
        <v>15</v>
      </c>
      <c r="W751">
        <v>40.21</v>
      </c>
      <c r="X751">
        <v>50.91</v>
      </c>
    </row>
    <row r="752" spans="1:24" x14ac:dyDescent="0.35">
      <c r="A752" t="s">
        <v>785</v>
      </c>
      <c r="B752" t="s">
        <v>836</v>
      </c>
      <c r="C752" t="s">
        <v>13</v>
      </c>
      <c r="D752" t="s">
        <v>14</v>
      </c>
      <c r="E752">
        <v>20.5</v>
      </c>
      <c r="F752">
        <v>43.75</v>
      </c>
      <c r="G752">
        <v>64.97</v>
      </c>
      <c r="H752">
        <f t="shared" si="11"/>
        <v>0.67338771740803449</v>
      </c>
      <c r="I752">
        <v>20</v>
      </c>
      <c r="J752">
        <v>33.909999999999997</v>
      </c>
      <c r="K752">
        <v>63.71</v>
      </c>
      <c r="O752" t="s">
        <v>785</v>
      </c>
      <c r="P752" t="s">
        <v>836</v>
      </c>
      <c r="Q752" t="s">
        <v>13</v>
      </c>
      <c r="R752" t="s">
        <v>221</v>
      </c>
      <c r="S752">
        <v>25</v>
      </c>
      <c r="T752">
        <v>91.18</v>
      </c>
      <c r="U752">
        <v>76.17</v>
      </c>
      <c r="V752">
        <v>23.5</v>
      </c>
      <c r="W752">
        <v>60.08</v>
      </c>
      <c r="X752">
        <v>72.459999999999994</v>
      </c>
    </row>
    <row r="753" spans="1:24" x14ac:dyDescent="0.35">
      <c r="A753" t="s">
        <v>786</v>
      </c>
      <c r="B753" t="s">
        <v>836</v>
      </c>
      <c r="C753" t="s">
        <v>13</v>
      </c>
      <c r="D753" t="s">
        <v>14</v>
      </c>
      <c r="E753">
        <v>24</v>
      </c>
      <c r="F753">
        <v>79.73</v>
      </c>
      <c r="G753">
        <v>73.7</v>
      </c>
      <c r="H753">
        <f t="shared" si="11"/>
        <v>1.0818181818181818</v>
      </c>
      <c r="I753">
        <v>23.5</v>
      </c>
      <c r="J753">
        <v>59.13</v>
      </c>
      <c r="K753">
        <v>72.459999999999994</v>
      </c>
      <c r="O753" t="s">
        <v>786</v>
      </c>
      <c r="P753" t="s">
        <v>836</v>
      </c>
      <c r="Q753" t="s">
        <v>13</v>
      </c>
      <c r="R753" t="s">
        <v>221</v>
      </c>
      <c r="S753">
        <v>23</v>
      </c>
      <c r="T753">
        <v>95.68</v>
      </c>
      <c r="U753">
        <v>71.22</v>
      </c>
      <c r="V753">
        <v>22.5</v>
      </c>
      <c r="W753">
        <v>46.8</v>
      </c>
      <c r="X753">
        <v>69.97</v>
      </c>
    </row>
    <row r="754" spans="1:24" x14ac:dyDescent="0.35">
      <c r="A754" t="s">
        <v>787</v>
      </c>
      <c r="B754" t="s">
        <v>835</v>
      </c>
      <c r="C754" t="s">
        <v>32</v>
      </c>
      <c r="D754" t="s">
        <v>14</v>
      </c>
      <c r="E754">
        <v>24.5</v>
      </c>
      <c r="F754">
        <v>104.02</v>
      </c>
      <c r="G754">
        <v>74.930000000000007</v>
      </c>
      <c r="H754">
        <f t="shared" si="11"/>
        <v>1.3882290137461628</v>
      </c>
      <c r="I754">
        <v>23</v>
      </c>
      <c r="J754">
        <v>70.53</v>
      </c>
      <c r="K754">
        <v>71.22</v>
      </c>
      <c r="O754" t="s">
        <v>787</v>
      </c>
      <c r="P754" t="s">
        <v>835</v>
      </c>
      <c r="Q754" t="s">
        <v>32</v>
      </c>
      <c r="R754" t="s">
        <v>221</v>
      </c>
      <c r="S754">
        <v>24</v>
      </c>
      <c r="T754">
        <v>131.4</v>
      </c>
      <c r="U754">
        <v>73.7</v>
      </c>
      <c r="V754">
        <v>22.5</v>
      </c>
      <c r="W754">
        <v>65.680000000000007</v>
      </c>
      <c r="X754">
        <v>69.97</v>
      </c>
    </row>
    <row r="755" spans="1:24" x14ac:dyDescent="0.35">
      <c r="A755" t="s">
        <v>788</v>
      </c>
      <c r="B755" t="s">
        <v>835</v>
      </c>
      <c r="C755" t="s">
        <v>32</v>
      </c>
      <c r="D755" t="s">
        <v>14</v>
      </c>
      <c r="E755">
        <v>24.5</v>
      </c>
      <c r="F755">
        <v>90.49</v>
      </c>
      <c r="G755">
        <v>74.930000000000007</v>
      </c>
      <c r="H755">
        <f t="shared" si="11"/>
        <v>1.2076604831175761</v>
      </c>
      <c r="I755">
        <v>24</v>
      </c>
      <c r="J755">
        <v>70.13</v>
      </c>
      <c r="K755">
        <v>73.7</v>
      </c>
      <c r="O755" t="s">
        <v>788</v>
      </c>
      <c r="P755" t="s">
        <v>835</v>
      </c>
      <c r="Q755" t="s">
        <v>32</v>
      </c>
      <c r="R755" t="s">
        <v>221</v>
      </c>
      <c r="S755">
        <v>24</v>
      </c>
      <c r="T755">
        <v>131.09</v>
      </c>
      <c r="U755">
        <v>73.7</v>
      </c>
      <c r="V755">
        <v>22.5</v>
      </c>
      <c r="W755">
        <v>63.3</v>
      </c>
      <c r="X755">
        <v>69.97</v>
      </c>
    </row>
    <row r="756" spans="1:24" x14ac:dyDescent="0.35">
      <c r="A756" t="s">
        <v>789</v>
      </c>
      <c r="B756" t="s">
        <v>835</v>
      </c>
      <c r="C756" t="s">
        <v>32</v>
      </c>
      <c r="D756" t="s">
        <v>14</v>
      </c>
      <c r="E756">
        <v>19.5</v>
      </c>
      <c r="F756">
        <v>52.8</v>
      </c>
      <c r="G756">
        <v>62.44</v>
      </c>
      <c r="H756">
        <f t="shared" si="11"/>
        <v>0.8456117873158232</v>
      </c>
      <c r="I756">
        <v>19</v>
      </c>
      <c r="J756">
        <v>32.78</v>
      </c>
      <c r="K756">
        <v>61.18</v>
      </c>
      <c r="O756" t="s">
        <v>789</v>
      </c>
      <c r="P756" t="s">
        <v>835</v>
      </c>
      <c r="Q756" t="s">
        <v>32</v>
      </c>
      <c r="R756" t="s">
        <v>221</v>
      </c>
      <c r="S756">
        <v>26.5</v>
      </c>
      <c r="T756">
        <v>95.23</v>
      </c>
      <c r="U756">
        <v>79.86</v>
      </c>
      <c r="V756">
        <v>26</v>
      </c>
      <c r="W756">
        <v>54.51</v>
      </c>
      <c r="X756">
        <v>78.63</v>
      </c>
    </row>
    <row r="757" spans="1:24" x14ac:dyDescent="0.35">
      <c r="A757" t="s">
        <v>790</v>
      </c>
      <c r="B757" t="s">
        <v>835</v>
      </c>
      <c r="C757" t="s">
        <v>32</v>
      </c>
      <c r="D757" t="s">
        <v>14</v>
      </c>
      <c r="E757">
        <v>25</v>
      </c>
      <c r="F757">
        <v>88.54</v>
      </c>
      <c r="G757">
        <v>76.17</v>
      </c>
      <c r="H757">
        <f t="shared" si="11"/>
        <v>1.1623998949717738</v>
      </c>
      <c r="I757">
        <v>23</v>
      </c>
      <c r="J757">
        <v>72.81</v>
      </c>
      <c r="K757">
        <v>71.22</v>
      </c>
      <c r="O757" t="s">
        <v>790</v>
      </c>
      <c r="P757" t="s">
        <v>835</v>
      </c>
      <c r="Q757" t="s">
        <v>32</v>
      </c>
      <c r="R757" t="s">
        <v>221</v>
      </c>
      <c r="S757">
        <v>24</v>
      </c>
      <c r="T757">
        <v>102.79</v>
      </c>
      <c r="U757">
        <v>73.7</v>
      </c>
      <c r="V757">
        <v>22.5</v>
      </c>
      <c r="W757">
        <v>63.25</v>
      </c>
      <c r="X757">
        <v>69.97</v>
      </c>
    </row>
    <row r="758" spans="1:24" x14ac:dyDescent="0.35">
      <c r="A758" t="s">
        <v>791</v>
      </c>
      <c r="B758" t="s">
        <v>835</v>
      </c>
      <c r="C758" t="s">
        <v>32</v>
      </c>
      <c r="D758" t="s">
        <v>14</v>
      </c>
      <c r="E758">
        <v>19</v>
      </c>
      <c r="F758">
        <v>50.28</v>
      </c>
      <c r="G758">
        <v>61.18</v>
      </c>
      <c r="H758">
        <f t="shared" si="11"/>
        <v>0.82183720169990193</v>
      </c>
      <c r="I758">
        <v>18.5</v>
      </c>
      <c r="J758">
        <v>26.18</v>
      </c>
      <c r="K758">
        <v>59.91</v>
      </c>
      <c r="O758" t="s">
        <v>791</v>
      </c>
      <c r="P758" t="s">
        <v>835</v>
      </c>
      <c r="Q758" t="s">
        <v>32</v>
      </c>
      <c r="R758" t="s">
        <v>221</v>
      </c>
      <c r="S758">
        <v>25</v>
      </c>
      <c r="T758">
        <v>108.72</v>
      </c>
      <c r="U758">
        <v>76.17</v>
      </c>
      <c r="V758">
        <v>22</v>
      </c>
      <c r="W758">
        <v>44.14</v>
      </c>
      <c r="X758">
        <v>68.72</v>
      </c>
    </row>
    <row r="759" spans="1:24" x14ac:dyDescent="0.35">
      <c r="A759" t="s">
        <v>792</v>
      </c>
      <c r="B759" t="s">
        <v>835</v>
      </c>
      <c r="C759" t="s">
        <v>32</v>
      </c>
      <c r="D759" t="s">
        <v>14</v>
      </c>
      <c r="E759">
        <v>24</v>
      </c>
      <c r="F759">
        <v>81.97</v>
      </c>
      <c r="G759">
        <v>73.7</v>
      </c>
      <c r="H759">
        <f t="shared" si="11"/>
        <v>1.1122116689280868</v>
      </c>
      <c r="I759">
        <v>23.5</v>
      </c>
      <c r="J759">
        <v>62.06</v>
      </c>
      <c r="K759">
        <v>72.459999999999994</v>
      </c>
      <c r="O759" t="s">
        <v>792</v>
      </c>
      <c r="P759" t="s">
        <v>835</v>
      </c>
      <c r="Q759" t="s">
        <v>32</v>
      </c>
      <c r="R759" t="s">
        <v>221</v>
      </c>
      <c r="S759">
        <v>24</v>
      </c>
      <c r="T759">
        <v>98.56</v>
      </c>
      <c r="U759">
        <v>73.7</v>
      </c>
      <c r="V759">
        <v>22.5</v>
      </c>
      <c r="W759">
        <v>67.260000000000005</v>
      </c>
      <c r="X759">
        <v>69.97</v>
      </c>
    </row>
    <row r="760" spans="1:24" x14ac:dyDescent="0.35">
      <c r="A760" t="s">
        <v>793</v>
      </c>
      <c r="B760" t="s">
        <v>835</v>
      </c>
      <c r="C760" t="s">
        <v>32</v>
      </c>
      <c r="D760" t="s">
        <v>14</v>
      </c>
      <c r="E760">
        <v>20</v>
      </c>
      <c r="F760">
        <v>57.15</v>
      </c>
      <c r="G760">
        <v>63.71</v>
      </c>
      <c r="H760">
        <f t="shared" si="11"/>
        <v>0.89703343274211267</v>
      </c>
      <c r="I760">
        <v>19.5</v>
      </c>
      <c r="J760">
        <v>48.56</v>
      </c>
      <c r="K760">
        <v>62.44</v>
      </c>
      <c r="O760" t="s">
        <v>793</v>
      </c>
      <c r="P760" t="s">
        <v>835</v>
      </c>
      <c r="Q760" t="s">
        <v>32</v>
      </c>
      <c r="R760" t="s">
        <v>221</v>
      </c>
      <c r="S760">
        <v>24</v>
      </c>
      <c r="T760">
        <v>113.12</v>
      </c>
      <c r="U760">
        <v>73.7</v>
      </c>
      <c r="V760">
        <v>23</v>
      </c>
      <c r="W760">
        <v>62.69</v>
      </c>
      <c r="X760">
        <v>71.22</v>
      </c>
    </row>
    <row r="761" spans="1:24" x14ac:dyDescent="0.35">
      <c r="A761" t="s">
        <v>794</v>
      </c>
      <c r="B761" t="s">
        <v>835</v>
      </c>
      <c r="C761" t="s">
        <v>32</v>
      </c>
      <c r="D761" t="s">
        <v>14</v>
      </c>
      <c r="E761">
        <v>23.5</v>
      </c>
      <c r="F761">
        <v>74.239999999999995</v>
      </c>
      <c r="G761">
        <v>72.459999999999994</v>
      </c>
      <c r="H761">
        <f t="shared" si="11"/>
        <v>1.0245652773944245</v>
      </c>
      <c r="I761">
        <v>23</v>
      </c>
      <c r="J761">
        <v>71.06</v>
      </c>
      <c r="K761">
        <v>71.22</v>
      </c>
      <c r="O761" t="s">
        <v>794</v>
      </c>
      <c r="P761" t="s">
        <v>835</v>
      </c>
      <c r="Q761" t="s">
        <v>32</v>
      </c>
      <c r="R761" t="s">
        <v>221</v>
      </c>
      <c r="S761">
        <v>23.5</v>
      </c>
      <c r="T761">
        <v>99.99</v>
      </c>
      <c r="U761">
        <v>72.459999999999994</v>
      </c>
      <c r="V761">
        <v>25</v>
      </c>
      <c r="W761">
        <v>79.849999999999994</v>
      </c>
      <c r="X761">
        <v>76.17</v>
      </c>
    </row>
    <row r="762" spans="1:24" x14ac:dyDescent="0.35">
      <c r="A762" t="s">
        <v>795</v>
      </c>
      <c r="B762" t="s">
        <v>835</v>
      </c>
      <c r="C762" t="s">
        <v>32</v>
      </c>
      <c r="D762" t="s">
        <v>14</v>
      </c>
      <c r="E762">
        <v>25</v>
      </c>
      <c r="F762">
        <v>89.37</v>
      </c>
      <c r="G762">
        <v>76.17</v>
      </c>
      <c r="H762">
        <f t="shared" si="11"/>
        <v>1.1732965734541159</v>
      </c>
      <c r="I762">
        <v>24.5</v>
      </c>
      <c r="J762">
        <v>67.8</v>
      </c>
      <c r="K762">
        <v>74.930000000000007</v>
      </c>
      <c r="O762" t="s">
        <v>795</v>
      </c>
      <c r="P762" t="s">
        <v>835</v>
      </c>
      <c r="Q762" t="s">
        <v>32</v>
      </c>
      <c r="R762" t="s">
        <v>221</v>
      </c>
      <c r="S762">
        <v>24</v>
      </c>
      <c r="T762">
        <v>85.62</v>
      </c>
      <c r="U762">
        <v>73.7</v>
      </c>
      <c r="V762">
        <v>27.5</v>
      </c>
      <c r="W762">
        <v>83.54</v>
      </c>
      <c r="X762">
        <v>82.3</v>
      </c>
    </row>
    <row r="763" spans="1:24" x14ac:dyDescent="0.35">
      <c r="A763" t="s">
        <v>796</v>
      </c>
      <c r="B763" t="s">
        <v>835</v>
      </c>
      <c r="C763" t="s">
        <v>32</v>
      </c>
      <c r="D763" t="s">
        <v>14</v>
      </c>
      <c r="E763">
        <v>23.5</v>
      </c>
      <c r="F763">
        <v>93.55</v>
      </c>
      <c r="G763">
        <v>72.459999999999994</v>
      </c>
      <c r="H763">
        <f t="shared" si="11"/>
        <v>1.2910571349710185</v>
      </c>
      <c r="I763">
        <v>23</v>
      </c>
      <c r="J763">
        <v>60.47</v>
      </c>
      <c r="K763">
        <v>71.22</v>
      </c>
      <c r="O763" t="s">
        <v>796</v>
      </c>
      <c r="P763" t="s">
        <v>835</v>
      </c>
      <c r="Q763" t="s">
        <v>32</v>
      </c>
      <c r="R763" t="s">
        <v>221</v>
      </c>
      <c r="S763">
        <v>24</v>
      </c>
      <c r="T763">
        <v>122.91</v>
      </c>
      <c r="U763">
        <v>73.7</v>
      </c>
      <c r="V763">
        <v>22</v>
      </c>
      <c r="W763">
        <v>52.81</v>
      </c>
      <c r="X763">
        <v>68.72</v>
      </c>
    </row>
    <row r="764" spans="1:24" x14ac:dyDescent="0.35">
      <c r="A764" t="s">
        <v>797</v>
      </c>
      <c r="B764" t="s">
        <v>835</v>
      </c>
      <c r="C764" t="s">
        <v>32</v>
      </c>
      <c r="D764" t="s">
        <v>14</v>
      </c>
      <c r="E764">
        <v>24.5</v>
      </c>
      <c r="F764">
        <v>105.07</v>
      </c>
      <c r="G764">
        <v>74.930000000000007</v>
      </c>
      <c r="H764">
        <f t="shared" si="11"/>
        <v>1.4022420926197783</v>
      </c>
      <c r="I764">
        <v>23</v>
      </c>
      <c r="J764">
        <v>51.46</v>
      </c>
      <c r="K764">
        <v>71.22</v>
      </c>
      <c r="O764" t="s">
        <v>797</v>
      </c>
      <c r="P764" t="s">
        <v>835</v>
      </c>
      <c r="Q764" t="s">
        <v>32</v>
      </c>
      <c r="R764" t="s">
        <v>221</v>
      </c>
      <c r="S764">
        <v>24</v>
      </c>
      <c r="T764">
        <v>120.96</v>
      </c>
      <c r="U764">
        <v>73.7</v>
      </c>
      <c r="V764">
        <v>22.5</v>
      </c>
      <c r="W764">
        <v>60.56</v>
      </c>
      <c r="X764">
        <v>69.97</v>
      </c>
    </row>
    <row r="765" spans="1:24" x14ac:dyDescent="0.35">
      <c r="A765" t="s">
        <v>798</v>
      </c>
      <c r="B765" t="s">
        <v>835</v>
      </c>
      <c r="C765" t="s">
        <v>32</v>
      </c>
      <c r="D765" t="s">
        <v>14</v>
      </c>
      <c r="E765">
        <v>24.5</v>
      </c>
      <c r="F765">
        <v>74.42</v>
      </c>
      <c r="G765">
        <v>74.930000000000007</v>
      </c>
      <c r="H765">
        <f t="shared" si="11"/>
        <v>0.99319364740424387</v>
      </c>
      <c r="I765">
        <v>24</v>
      </c>
      <c r="J765">
        <v>59.31</v>
      </c>
      <c r="K765">
        <v>73.7</v>
      </c>
      <c r="O765" t="s">
        <v>798</v>
      </c>
      <c r="P765" t="s">
        <v>835</v>
      </c>
      <c r="Q765" t="s">
        <v>32</v>
      </c>
      <c r="R765" t="s">
        <v>221</v>
      </c>
      <c r="S765">
        <v>24.5</v>
      </c>
      <c r="T765">
        <v>83.76</v>
      </c>
      <c r="U765">
        <v>74.930000000000007</v>
      </c>
      <c r="V765">
        <v>23</v>
      </c>
      <c r="W765">
        <v>64.95</v>
      </c>
      <c r="X765">
        <v>71.22</v>
      </c>
    </row>
    <row r="766" spans="1:24" x14ac:dyDescent="0.35">
      <c r="A766" t="s">
        <v>799</v>
      </c>
      <c r="B766" t="s">
        <v>835</v>
      </c>
      <c r="C766" t="s">
        <v>32</v>
      </c>
      <c r="D766" t="s">
        <v>14</v>
      </c>
      <c r="E766">
        <v>24.5</v>
      </c>
      <c r="F766">
        <v>72.290000000000006</v>
      </c>
      <c r="G766">
        <v>74.930000000000007</v>
      </c>
      <c r="H766">
        <f t="shared" si="11"/>
        <v>0.96476711597490994</v>
      </c>
      <c r="I766">
        <v>24</v>
      </c>
      <c r="J766">
        <v>47.51</v>
      </c>
      <c r="K766">
        <v>73.7</v>
      </c>
      <c r="O766" t="s">
        <v>799</v>
      </c>
      <c r="P766" t="s">
        <v>835</v>
      </c>
      <c r="Q766" t="s">
        <v>32</v>
      </c>
      <c r="R766" t="s">
        <v>221</v>
      </c>
      <c r="S766">
        <v>24</v>
      </c>
      <c r="T766">
        <v>125.94</v>
      </c>
      <c r="U766">
        <v>73.7</v>
      </c>
      <c r="V766">
        <v>22</v>
      </c>
      <c r="W766">
        <v>61.7</v>
      </c>
      <c r="X766">
        <v>68.72</v>
      </c>
    </row>
    <row r="767" spans="1:24" x14ac:dyDescent="0.35">
      <c r="A767" s="2" t="s">
        <v>800</v>
      </c>
      <c r="B767" t="s">
        <v>835</v>
      </c>
      <c r="C767" t="s">
        <v>32</v>
      </c>
      <c r="D767" t="s">
        <v>14</v>
      </c>
      <c r="E767">
        <v>15</v>
      </c>
      <c r="F767">
        <v>14.39</v>
      </c>
      <c r="G767">
        <v>50.91</v>
      </c>
      <c r="H767">
        <f t="shared" si="11"/>
        <v>0.28265566686309174</v>
      </c>
      <c r="I767">
        <v>15</v>
      </c>
      <c r="J767">
        <v>14.39</v>
      </c>
      <c r="K767">
        <v>50.91</v>
      </c>
      <c r="O767" t="s">
        <v>800</v>
      </c>
      <c r="P767" t="s">
        <v>835</v>
      </c>
      <c r="Q767" t="s">
        <v>32</v>
      </c>
      <c r="R767" t="s">
        <v>221</v>
      </c>
      <c r="S767">
        <v>24</v>
      </c>
      <c r="T767">
        <v>81.25</v>
      </c>
      <c r="U767">
        <v>73.7</v>
      </c>
      <c r="V767">
        <v>26.5</v>
      </c>
      <c r="W767">
        <v>82.97</v>
      </c>
      <c r="X767">
        <v>79.86</v>
      </c>
    </row>
    <row r="768" spans="1:24" x14ac:dyDescent="0.35">
      <c r="A768" t="s">
        <v>801</v>
      </c>
      <c r="B768" t="s">
        <v>835</v>
      </c>
      <c r="C768" t="s">
        <v>32</v>
      </c>
      <c r="D768" t="s">
        <v>14</v>
      </c>
      <c r="E768">
        <v>25</v>
      </c>
      <c r="F768">
        <v>77.94</v>
      </c>
      <c r="G768">
        <v>76.17</v>
      </c>
      <c r="H768">
        <f t="shared" si="11"/>
        <v>1.0232374950768017</v>
      </c>
      <c r="I768">
        <v>24</v>
      </c>
      <c r="J768">
        <v>75.12</v>
      </c>
      <c r="K768">
        <v>73.7</v>
      </c>
      <c r="O768" t="s">
        <v>801</v>
      </c>
      <c r="P768" t="s">
        <v>835</v>
      </c>
      <c r="Q768" t="s">
        <v>32</v>
      </c>
      <c r="R768" t="s">
        <v>221</v>
      </c>
      <c r="S768">
        <v>24</v>
      </c>
      <c r="T768">
        <v>110.6</v>
      </c>
      <c r="U768">
        <v>73.7</v>
      </c>
      <c r="V768">
        <v>22.5</v>
      </c>
      <c r="W768">
        <v>51.18</v>
      </c>
      <c r="X768">
        <v>69.97</v>
      </c>
    </row>
    <row r="769" spans="1:24" x14ac:dyDescent="0.35">
      <c r="A769" t="s">
        <v>802</v>
      </c>
      <c r="B769" t="s">
        <v>835</v>
      </c>
      <c r="C769" t="s">
        <v>32</v>
      </c>
      <c r="D769" t="s">
        <v>14</v>
      </c>
      <c r="E769">
        <v>21.5</v>
      </c>
      <c r="F769">
        <v>59.59</v>
      </c>
      <c r="G769">
        <v>67.47</v>
      </c>
      <c r="H769">
        <f t="shared" si="11"/>
        <v>0.88320735141544393</v>
      </c>
      <c r="I769">
        <v>21</v>
      </c>
      <c r="J769">
        <v>50.95</v>
      </c>
      <c r="K769">
        <v>66.22</v>
      </c>
      <c r="O769" t="s">
        <v>802</v>
      </c>
      <c r="P769" t="s">
        <v>835</v>
      </c>
      <c r="Q769" t="s">
        <v>32</v>
      </c>
      <c r="R769" t="s">
        <v>221</v>
      </c>
      <c r="S769">
        <v>24</v>
      </c>
      <c r="T769">
        <v>129.36000000000001</v>
      </c>
      <c r="U769">
        <v>73.7</v>
      </c>
      <c r="V769">
        <v>22.5</v>
      </c>
      <c r="W769">
        <v>54.2</v>
      </c>
      <c r="X769">
        <v>69.97</v>
      </c>
    </row>
    <row r="770" spans="1:24" x14ac:dyDescent="0.35">
      <c r="A770" t="s">
        <v>803</v>
      </c>
      <c r="B770" t="s">
        <v>12</v>
      </c>
      <c r="C770" t="s">
        <v>13</v>
      </c>
      <c r="D770" t="s">
        <v>87</v>
      </c>
      <c r="E770">
        <v>18</v>
      </c>
      <c r="F770">
        <v>43.54</v>
      </c>
      <c r="G770">
        <v>58.64</v>
      </c>
      <c r="H770">
        <f t="shared" ref="H770:H801" si="12">F770/G770</f>
        <v>0.74249658935879947</v>
      </c>
      <c r="I770">
        <v>17.5</v>
      </c>
      <c r="J770">
        <v>28.05</v>
      </c>
      <c r="K770">
        <v>57.36</v>
      </c>
      <c r="O770" t="s">
        <v>803</v>
      </c>
      <c r="P770" t="s">
        <v>12</v>
      </c>
      <c r="Q770" t="s">
        <v>13</v>
      </c>
      <c r="R770" t="s">
        <v>222</v>
      </c>
      <c r="S770">
        <v>24</v>
      </c>
      <c r="T770">
        <v>163.66999999999999</v>
      </c>
      <c r="U770">
        <v>73.7</v>
      </c>
      <c r="V770">
        <v>16</v>
      </c>
      <c r="W770">
        <v>57.2</v>
      </c>
      <c r="X770">
        <v>53.5</v>
      </c>
    </row>
    <row r="771" spans="1:24" x14ac:dyDescent="0.35">
      <c r="A771" t="s">
        <v>804</v>
      </c>
      <c r="B771" t="s">
        <v>12</v>
      </c>
      <c r="C771" t="s">
        <v>13</v>
      </c>
      <c r="D771" t="s">
        <v>87</v>
      </c>
      <c r="E771">
        <v>23.5</v>
      </c>
      <c r="F771">
        <v>109.41</v>
      </c>
      <c r="G771">
        <v>72.459999999999994</v>
      </c>
      <c r="H771">
        <f t="shared" si="12"/>
        <v>1.5099365166988685</v>
      </c>
      <c r="I771">
        <v>22</v>
      </c>
      <c r="J771">
        <v>58.28</v>
      </c>
      <c r="K771">
        <v>68.72</v>
      </c>
      <c r="O771" t="s">
        <v>804</v>
      </c>
      <c r="P771" t="s">
        <v>12</v>
      </c>
      <c r="Q771" t="s">
        <v>13</v>
      </c>
      <c r="R771" t="s">
        <v>222</v>
      </c>
      <c r="S771">
        <v>24</v>
      </c>
      <c r="T771">
        <v>173.69</v>
      </c>
      <c r="U771">
        <v>73.7</v>
      </c>
      <c r="V771">
        <v>35</v>
      </c>
      <c r="W771">
        <v>106.35</v>
      </c>
      <c r="X771">
        <v>100.44</v>
      </c>
    </row>
    <row r="772" spans="1:24" x14ac:dyDescent="0.35">
      <c r="A772" t="s">
        <v>805</v>
      </c>
      <c r="B772" t="s">
        <v>12</v>
      </c>
      <c r="C772" t="s">
        <v>13</v>
      </c>
      <c r="D772" t="s">
        <v>87</v>
      </c>
      <c r="E772">
        <v>23.5</v>
      </c>
      <c r="F772">
        <v>148.71</v>
      </c>
      <c r="G772">
        <v>72.459999999999994</v>
      </c>
      <c r="H772">
        <f t="shared" si="12"/>
        <v>2.0523047198454321</v>
      </c>
      <c r="I772">
        <v>21.5</v>
      </c>
      <c r="J772">
        <v>65.22</v>
      </c>
      <c r="K772">
        <v>67.47</v>
      </c>
      <c r="O772" t="s">
        <v>805</v>
      </c>
      <c r="P772" t="s">
        <v>12</v>
      </c>
      <c r="Q772" t="s">
        <v>13</v>
      </c>
      <c r="R772" t="s">
        <v>222</v>
      </c>
      <c r="S772">
        <v>24</v>
      </c>
      <c r="T772">
        <v>168.75</v>
      </c>
      <c r="U772">
        <v>73.7</v>
      </c>
      <c r="V772">
        <v>22.5</v>
      </c>
      <c r="W772">
        <v>53.41</v>
      </c>
      <c r="X772">
        <v>69.97</v>
      </c>
    </row>
    <row r="773" spans="1:24" x14ac:dyDescent="0.35">
      <c r="A773" t="s">
        <v>806</v>
      </c>
      <c r="B773" t="s">
        <v>12</v>
      </c>
      <c r="C773" t="s">
        <v>13</v>
      </c>
      <c r="D773" t="s">
        <v>87</v>
      </c>
      <c r="E773">
        <v>23</v>
      </c>
      <c r="F773">
        <v>100.13</v>
      </c>
      <c r="G773">
        <v>71.22</v>
      </c>
      <c r="H773">
        <f t="shared" si="12"/>
        <v>1.4059253018814939</v>
      </c>
      <c r="I773">
        <v>24.5</v>
      </c>
      <c r="J773">
        <v>75.040000000000006</v>
      </c>
      <c r="K773">
        <v>74.930000000000007</v>
      </c>
      <c r="O773" t="s">
        <v>806</v>
      </c>
      <c r="P773" t="s">
        <v>12</v>
      </c>
      <c r="Q773" t="s">
        <v>13</v>
      </c>
      <c r="R773" t="s">
        <v>222</v>
      </c>
      <c r="S773">
        <v>24</v>
      </c>
      <c r="T773">
        <v>194.08</v>
      </c>
      <c r="U773">
        <v>73.7</v>
      </c>
      <c r="V773">
        <v>22</v>
      </c>
      <c r="W773">
        <v>61.41</v>
      </c>
      <c r="X773">
        <v>68.72</v>
      </c>
    </row>
    <row r="774" spans="1:24" x14ac:dyDescent="0.35">
      <c r="A774" s="2" t="s">
        <v>807</v>
      </c>
      <c r="B774" t="s">
        <v>12</v>
      </c>
      <c r="C774" t="s">
        <v>13</v>
      </c>
      <c r="D774" t="s">
        <v>87</v>
      </c>
      <c r="E774">
        <v>19.5</v>
      </c>
      <c r="F774">
        <v>23.12</v>
      </c>
      <c r="G774">
        <v>62.44</v>
      </c>
      <c r="H774">
        <f t="shared" si="12"/>
        <v>0.37027546444586806</v>
      </c>
      <c r="I774">
        <v>19</v>
      </c>
      <c r="J774">
        <v>17.649999999999999</v>
      </c>
      <c r="K774">
        <v>61.18</v>
      </c>
      <c r="O774" t="s">
        <v>807</v>
      </c>
      <c r="P774" t="s">
        <v>12</v>
      </c>
      <c r="Q774" t="s">
        <v>13</v>
      </c>
      <c r="R774" t="s">
        <v>222</v>
      </c>
      <c r="S774">
        <v>24</v>
      </c>
      <c r="T774">
        <v>139.31</v>
      </c>
      <c r="U774">
        <v>73.7</v>
      </c>
      <c r="V774">
        <v>22</v>
      </c>
      <c r="W774">
        <v>51.36</v>
      </c>
      <c r="X774">
        <v>68.72</v>
      </c>
    </row>
    <row r="775" spans="1:24" x14ac:dyDescent="0.35">
      <c r="A775" s="2" t="s">
        <v>808</v>
      </c>
      <c r="B775" t="s">
        <v>12</v>
      </c>
      <c r="C775" t="s">
        <v>13</v>
      </c>
      <c r="D775" t="s">
        <v>87</v>
      </c>
      <c r="E775">
        <v>0</v>
      </c>
      <c r="F775">
        <v>0</v>
      </c>
      <c r="G775">
        <v>0</v>
      </c>
      <c r="H775" t="e">
        <f t="shared" si="12"/>
        <v>#DIV/0!</v>
      </c>
      <c r="I775">
        <v>0</v>
      </c>
      <c r="J775">
        <v>0</v>
      </c>
      <c r="K775">
        <v>0</v>
      </c>
      <c r="O775" t="s">
        <v>808</v>
      </c>
      <c r="P775" t="s">
        <v>12</v>
      </c>
      <c r="Q775" t="s">
        <v>13</v>
      </c>
      <c r="R775" t="s">
        <v>222</v>
      </c>
      <c r="S775">
        <v>34</v>
      </c>
      <c r="T775">
        <v>79.5</v>
      </c>
      <c r="U775">
        <v>98.04</v>
      </c>
      <c r="V775">
        <v>33.5</v>
      </c>
      <c r="W775">
        <v>74.87</v>
      </c>
      <c r="X775">
        <v>96.84</v>
      </c>
    </row>
    <row r="776" spans="1:24" x14ac:dyDescent="0.35">
      <c r="A776" t="s">
        <v>809</v>
      </c>
      <c r="B776" t="s">
        <v>12</v>
      </c>
      <c r="C776" t="s">
        <v>13</v>
      </c>
      <c r="D776" t="s">
        <v>87</v>
      </c>
      <c r="E776">
        <v>15</v>
      </c>
      <c r="F776">
        <v>27.88</v>
      </c>
      <c r="G776">
        <v>50.91</v>
      </c>
      <c r="H776">
        <f t="shared" si="12"/>
        <v>0.54763307798075034</v>
      </c>
      <c r="I776">
        <v>15</v>
      </c>
      <c r="J776">
        <v>27.88</v>
      </c>
      <c r="K776">
        <v>50.91</v>
      </c>
      <c r="O776" t="s">
        <v>809</v>
      </c>
      <c r="P776" t="s">
        <v>12</v>
      </c>
      <c r="Q776" t="s">
        <v>13</v>
      </c>
      <c r="R776" t="s">
        <v>222</v>
      </c>
      <c r="S776">
        <v>24</v>
      </c>
      <c r="T776">
        <v>152.75</v>
      </c>
      <c r="U776">
        <v>73.7</v>
      </c>
      <c r="V776">
        <v>22.5</v>
      </c>
      <c r="W776">
        <v>67.83</v>
      </c>
      <c r="X776">
        <v>69.97</v>
      </c>
    </row>
    <row r="777" spans="1:24" x14ac:dyDescent="0.35">
      <c r="A777" t="s">
        <v>810</v>
      </c>
      <c r="B777" t="s">
        <v>12</v>
      </c>
      <c r="C777" t="s">
        <v>13</v>
      </c>
      <c r="D777" t="s">
        <v>87</v>
      </c>
      <c r="E777">
        <v>23.5</v>
      </c>
      <c r="F777">
        <v>75.86</v>
      </c>
      <c r="G777">
        <v>72.459999999999994</v>
      </c>
      <c r="H777">
        <f t="shared" si="12"/>
        <v>1.0469224399668784</v>
      </c>
      <c r="I777">
        <v>23</v>
      </c>
      <c r="J777">
        <v>68.08</v>
      </c>
      <c r="K777">
        <v>71.22</v>
      </c>
      <c r="O777" t="s">
        <v>810</v>
      </c>
      <c r="P777" t="s">
        <v>12</v>
      </c>
      <c r="Q777" t="s">
        <v>13</v>
      </c>
      <c r="R777" t="s">
        <v>222</v>
      </c>
      <c r="S777">
        <v>24</v>
      </c>
      <c r="T777">
        <v>174.79</v>
      </c>
      <c r="U777">
        <v>73.7</v>
      </c>
      <c r="V777">
        <v>22</v>
      </c>
      <c r="W777">
        <v>56.06</v>
      </c>
      <c r="X777">
        <v>68.72</v>
      </c>
    </row>
    <row r="778" spans="1:24" x14ac:dyDescent="0.35">
      <c r="A778" t="s">
        <v>811</v>
      </c>
      <c r="B778" t="s">
        <v>12</v>
      </c>
      <c r="C778" t="s">
        <v>13</v>
      </c>
      <c r="D778" t="s">
        <v>87</v>
      </c>
      <c r="E778">
        <v>24</v>
      </c>
      <c r="F778">
        <v>67.58</v>
      </c>
      <c r="G778">
        <v>73.7</v>
      </c>
      <c r="H778">
        <f t="shared" si="12"/>
        <v>0.91696065128900939</v>
      </c>
      <c r="I778">
        <v>23.5</v>
      </c>
      <c r="J778">
        <v>56.62</v>
      </c>
      <c r="K778">
        <v>72.459999999999994</v>
      </c>
      <c r="O778" t="s">
        <v>811</v>
      </c>
      <c r="P778" t="s">
        <v>12</v>
      </c>
      <c r="Q778" t="s">
        <v>13</v>
      </c>
      <c r="R778" t="s">
        <v>222</v>
      </c>
      <c r="S778">
        <v>24</v>
      </c>
      <c r="T778">
        <v>137.47</v>
      </c>
      <c r="U778">
        <v>73.7</v>
      </c>
      <c r="V778">
        <v>23</v>
      </c>
      <c r="W778">
        <v>59.74</v>
      </c>
      <c r="X778">
        <v>71.22</v>
      </c>
    </row>
    <row r="779" spans="1:24" x14ac:dyDescent="0.35">
      <c r="A779" t="s">
        <v>812</v>
      </c>
      <c r="B779" t="s">
        <v>12</v>
      </c>
      <c r="C779" t="s">
        <v>13</v>
      </c>
      <c r="D779" t="s">
        <v>87</v>
      </c>
      <c r="E779">
        <v>23</v>
      </c>
      <c r="F779">
        <v>93.79</v>
      </c>
      <c r="G779">
        <v>71.22</v>
      </c>
      <c r="H779">
        <f t="shared" si="12"/>
        <v>1.3169053636618928</v>
      </c>
      <c r="I779">
        <v>22</v>
      </c>
      <c r="J779">
        <v>66.89</v>
      </c>
      <c r="K779">
        <v>68.72</v>
      </c>
      <c r="O779" t="s">
        <v>812</v>
      </c>
      <c r="P779" t="s">
        <v>12</v>
      </c>
      <c r="Q779" t="s">
        <v>13</v>
      </c>
      <c r="R779" t="s">
        <v>222</v>
      </c>
      <c r="S779">
        <v>24</v>
      </c>
      <c r="T779">
        <v>189.18</v>
      </c>
      <c r="U779">
        <v>73.7</v>
      </c>
      <c r="V779">
        <v>22.5</v>
      </c>
      <c r="W779">
        <v>59.65</v>
      </c>
      <c r="X779">
        <v>69.97</v>
      </c>
    </row>
    <row r="780" spans="1:24" x14ac:dyDescent="0.35">
      <c r="A780" t="s">
        <v>813</v>
      </c>
      <c r="B780" t="s">
        <v>12</v>
      </c>
      <c r="C780" t="s">
        <v>13</v>
      </c>
      <c r="D780" t="s">
        <v>87</v>
      </c>
      <c r="E780">
        <v>23.5</v>
      </c>
      <c r="F780">
        <v>47.69</v>
      </c>
      <c r="G780">
        <v>72.459999999999994</v>
      </c>
      <c r="H780">
        <f t="shared" si="12"/>
        <v>0.65815622412365449</v>
      </c>
      <c r="I780">
        <v>23</v>
      </c>
      <c r="J780">
        <v>38.97</v>
      </c>
      <c r="K780">
        <v>71.22</v>
      </c>
      <c r="O780" t="s">
        <v>813</v>
      </c>
      <c r="P780" t="s">
        <v>12</v>
      </c>
      <c r="Q780" t="s">
        <v>13</v>
      </c>
      <c r="R780" t="s">
        <v>222</v>
      </c>
      <c r="S780">
        <v>24</v>
      </c>
      <c r="T780">
        <v>141.65</v>
      </c>
      <c r="U780">
        <v>73.7</v>
      </c>
      <c r="V780">
        <v>16</v>
      </c>
      <c r="W780">
        <v>55.13</v>
      </c>
      <c r="X780">
        <v>53.5</v>
      </c>
    </row>
    <row r="781" spans="1:24" x14ac:dyDescent="0.35">
      <c r="A781" s="2" t="s">
        <v>814</v>
      </c>
      <c r="B781" t="s">
        <v>12</v>
      </c>
      <c r="C781" t="s">
        <v>13</v>
      </c>
      <c r="D781" t="s">
        <v>87</v>
      </c>
      <c r="E781">
        <v>19.5</v>
      </c>
      <c r="F781">
        <v>39.36</v>
      </c>
      <c r="G781">
        <v>62.44</v>
      </c>
      <c r="H781">
        <f t="shared" si="12"/>
        <v>0.6303651505445228</v>
      </c>
      <c r="I781">
        <v>19</v>
      </c>
      <c r="J781">
        <v>32.369999999999997</v>
      </c>
      <c r="K781">
        <v>61.18</v>
      </c>
      <c r="O781" t="s">
        <v>814</v>
      </c>
      <c r="P781" t="s">
        <v>12</v>
      </c>
      <c r="Q781" t="s">
        <v>13</v>
      </c>
      <c r="R781" t="s">
        <v>222</v>
      </c>
      <c r="S781">
        <v>24</v>
      </c>
      <c r="T781">
        <v>149.72999999999999</v>
      </c>
      <c r="U781">
        <v>73.7</v>
      </c>
      <c r="V781">
        <v>22.5</v>
      </c>
      <c r="W781">
        <v>64.8</v>
      </c>
      <c r="X781">
        <v>69.97</v>
      </c>
    </row>
    <row r="782" spans="1:24" x14ac:dyDescent="0.35">
      <c r="A782" t="s">
        <v>815</v>
      </c>
      <c r="B782" t="s">
        <v>12</v>
      </c>
      <c r="C782" t="s">
        <v>13</v>
      </c>
      <c r="D782" t="s">
        <v>87</v>
      </c>
      <c r="E782">
        <v>22</v>
      </c>
      <c r="F782">
        <v>87.78</v>
      </c>
      <c r="G782">
        <v>68.72</v>
      </c>
      <c r="H782">
        <f t="shared" si="12"/>
        <v>1.2773573923166472</v>
      </c>
      <c r="I782">
        <v>20.5</v>
      </c>
      <c r="J782">
        <v>39.799999999999997</v>
      </c>
      <c r="K782">
        <v>64.97</v>
      </c>
      <c r="O782" t="s">
        <v>815</v>
      </c>
      <c r="P782" t="s">
        <v>12</v>
      </c>
      <c r="Q782" t="s">
        <v>13</v>
      </c>
      <c r="R782" t="s">
        <v>222</v>
      </c>
      <c r="S782">
        <v>24</v>
      </c>
      <c r="T782">
        <v>179.73</v>
      </c>
      <c r="U782">
        <v>73.7</v>
      </c>
      <c r="V782">
        <v>22.5</v>
      </c>
      <c r="W782">
        <v>64.11</v>
      </c>
      <c r="X782">
        <v>69.97</v>
      </c>
    </row>
    <row r="783" spans="1:24" x14ac:dyDescent="0.35">
      <c r="A783" t="s">
        <v>816</v>
      </c>
      <c r="B783" t="s">
        <v>12</v>
      </c>
      <c r="C783" t="s">
        <v>13</v>
      </c>
      <c r="D783" t="s">
        <v>87</v>
      </c>
      <c r="E783">
        <v>23</v>
      </c>
      <c r="F783">
        <v>77.459999999999994</v>
      </c>
      <c r="G783">
        <v>71.22</v>
      </c>
      <c r="H783">
        <f t="shared" si="12"/>
        <v>1.0876158382476833</v>
      </c>
      <c r="I783">
        <v>22.5</v>
      </c>
      <c r="J783">
        <v>66.53</v>
      </c>
      <c r="K783">
        <v>69.97</v>
      </c>
      <c r="O783" t="s">
        <v>816</v>
      </c>
      <c r="P783" t="s">
        <v>12</v>
      </c>
      <c r="Q783" t="s">
        <v>13</v>
      </c>
      <c r="R783" t="s">
        <v>222</v>
      </c>
      <c r="S783">
        <v>24</v>
      </c>
      <c r="T783">
        <v>167.56</v>
      </c>
      <c r="U783">
        <v>73.7</v>
      </c>
      <c r="V783">
        <v>23</v>
      </c>
      <c r="W783">
        <v>70.61</v>
      </c>
      <c r="X783">
        <v>71.22</v>
      </c>
    </row>
    <row r="784" spans="1:24" x14ac:dyDescent="0.35">
      <c r="A784" t="s">
        <v>817</v>
      </c>
      <c r="B784" t="s">
        <v>12</v>
      </c>
      <c r="C784" t="s">
        <v>13</v>
      </c>
      <c r="D784" t="s">
        <v>87</v>
      </c>
      <c r="E784">
        <v>23.5</v>
      </c>
      <c r="F784">
        <v>101.56</v>
      </c>
      <c r="G784">
        <v>72.459999999999994</v>
      </c>
      <c r="H784">
        <f t="shared" si="12"/>
        <v>1.401600883245929</v>
      </c>
      <c r="I784">
        <v>22</v>
      </c>
      <c r="J784">
        <v>46.6</v>
      </c>
      <c r="K784">
        <v>68.72</v>
      </c>
      <c r="O784" t="s">
        <v>817</v>
      </c>
      <c r="P784" t="s">
        <v>12</v>
      </c>
      <c r="Q784" t="s">
        <v>13</v>
      </c>
      <c r="R784" t="s">
        <v>222</v>
      </c>
      <c r="S784">
        <v>24</v>
      </c>
      <c r="T784">
        <v>170.33</v>
      </c>
      <c r="U784">
        <v>73.7</v>
      </c>
      <c r="V784">
        <v>22.5</v>
      </c>
      <c r="W784">
        <v>54.55</v>
      </c>
      <c r="X784">
        <v>69.97</v>
      </c>
    </row>
    <row r="785" spans="1:24" x14ac:dyDescent="0.35">
      <c r="A785" t="s">
        <v>818</v>
      </c>
      <c r="B785" t="s">
        <v>12</v>
      </c>
      <c r="C785" t="s">
        <v>13</v>
      </c>
      <c r="D785" t="s">
        <v>87</v>
      </c>
      <c r="E785">
        <v>21.5</v>
      </c>
      <c r="F785">
        <v>68.17</v>
      </c>
      <c r="G785">
        <v>67.47</v>
      </c>
      <c r="H785">
        <f t="shared" si="12"/>
        <v>1.0103749814732474</v>
      </c>
      <c r="I785">
        <v>20.5</v>
      </c>
      <c r="J785">
        <v>39.83</v>
      </c>
      <c r="K785">
        <v>64.97</v>
      </c>
      <c r="O785" t="s">
        <v>818</v>
      </c>
      <c r="P785" t="s">
        <v>12</v>
      </c>
      <c r="Q785" t="s">
        <v>13</v>
      </c>
      <c r="R785" t="s">
        <v>222</v>
      </c>
      <c r="S785">
        <v>24</v>
      </c>
      <c r="T785">
        <v>132.15</v>
      </c>
      <c r="U785">
        <v>73.7</v>
      </c>
      <c r="V785">
        <v>23</v>
      </c>
      <c r="W785">
        <v>69.27</v>
      </c>
      <c r="X785">
        <v>71.22</v>
      </c>
    </row>
    <row r="786" spans="1:24" x14ac:dyDescent="0.35">
      <c r="A786" t="s">
        <v>819</v>
      </c>
      <c r="B786" t="s">
        <v>31</v>
      </c>
      <c r="C786" t="s">
        <v>32</v>
      </c>
      <c r="D786" t="s">
        <v>87</v>
      </c>
      <c r="E786">
        <v>24.5</v>
      </c>
      <c r="F786">
        <v>87.89</v>
      </c>
      <c r="G786">
        <v>74.930000000000007</v>
      </c>
      <c r="H786">
        <f t="shared" si="12"/>
        <v>1.172961430668624</v>
      </c>
      <c r="I786">
        <v>23.5</v>
      </c>
      <c r="J786">
        <v>68.349999999999994</v>
      </c>
      <c r="K786">
        <v>72.459999999999994</v>
      </c>
      <c r="O786" t="s">
        <v>819</v>
      </c>
      <c r="P786" t="s">
        <v>31</v>
      </c>
      <c r="Q786" t="s">
        <v>32</v>
      </c>
      <c r="R786" t="s">
        <v>222</v>
      </c>
      <c r="S786">
        <v>24</v>
      </c>
      <c r="T786">
        <v>154.97</v>
      </c>
      <c r="U786">
        <v>73.7</v>
      </c>
      <c r="V786">
        <v>22</v>
      </c>
      <c r="W786">
        <v>47.39</v>
      </c>
      <c r="X786">
        <v>68.72</v>
      </c>
    </row>
    <row r="787" spans="1:24" x14ac:dyDescent="0.35">
      <c r="A787" t="s">
        <v>820</v>
      </c>
      <c r="B787" t="s">
        <v>31</v>
      </c>
      <c r="C787" t="s">
        <v>32</v>
      </c>
      <c r="D787" t="s">
        <v>87</v>
      </c>
      <c r="E787">
        <v>24</v>
      </c>
      <c r="F787">
        <v>89.56</v>
      </c>
      <c r="G787">
        <v>73.7</v>
      </c>
      <c r="H787">
        <f t="shared" si="12"/>
        <v>1.2151967435549524</v>
      </c>
      <c r="I787">
        <v>22.5</v>
      </c>
      <c r="J787">
        <v>63.41</v>
      </c>
      <c r="K787">
        <v>69.97</v>
      </c>
      <c r="O787" t="s">
        <v>820</v>
      </c>
      <c r="P787" t="s">
        <v>31</v>
      </c>
      <c r="Q787" t="s">
        <v>32</v>
      </c>
      <c r="R787" t="s">
        <v>222</v>
      </c>
      <c r="S787">
        <v>24</v>
      </c>
      <c r="T787">
        <v>170.66</v>
      </c>
      <c r="U787">
        <v>73.7</v>
      </c>
      <c r="V787">
        <v>22.5</v>
      </c>
      <c r="W787">
        <v>59.72</v>
      </c>
      <c r="X787">
        <v>69.97</v>
      </c>
    </row>
    <row r="788" spans="1:24" x14ac:dyDescent="0.35">
      <c r="A788" t="s">
        <v>821</v>
      </c>
      <c r="B788" t="s">
        <v>31</v>
      </c>
      <c r="C788" t="s">
        <v>32</v>
      </c>
      <c r="D788" t="s">
        <v>87</v>
      </c>
      <c r="E788">
        <v>23.5</v>
      </c>
      <c r="F788">
        <v>104.83</v>
      </c>
      <c r="G788">
        <v>72.459999999999994</v>
      </c>
      <c r="H788">
        <f t="shared" si="12"/>
        <v>1.4467292299199559</v>
      </c>
      <c r="I788">
        <v>22.5</v>
      </c>
      <c r="J788">
        <v>63.87</v>
      </c>
      <c r="K788">
        <v>69.97</v>
      </c>
      <c r="O788" t="s">
        <v>821</v>
      </c>
      <c r="P788" t="s">
        <v>31</v>
      </c>
      <c r="Q788" t="s">
        <v>32</v>
      </c>
      <c r="R788" t="s">
        <v>222</v>
      </c>
      <c r="S788">
        <v>24</v>
      </c>
      <c r="T788">
        <v>149.84</v>
      </c>
      <c r="U788">
        <v>73.7</v>
      </c>
      <c r="V788">
        <v>21.5</v>
      </c>
      <c r="W788">
        <v>65.400000000000006</v>
      </c>
      <c r="X788">
        <v>67.47</v>
      </c>
    </row>
    <row r="789" spans="1:24" x14ac:dyDescent="0.35">
      <c r="A789" t="s">
        <v>822</v>
      </c>
      <c r="B789" t="s">
        <v>31</v>
      </c>
      <c r="C789" t="s">
        <v>32</v>
      </c>
      <c r="D789" t="s">
        <v>87</v>
      </c>
      <c r="E789">
        <v>24</v>
      </c>
      <c r="F789">
        <v>115.73</v>
      </c>
      <c r="G789">
        <v>73.7</v>
      </c>
      <c r="H789">
        <f t="shared" si="12"/>
        <v>1.5702849389416553</v>
      </c>
      <c r="I789">
        <v>22.5</v>
      </c>
      <c r="J789">
        <v>57.73</v>
      </c>
      <c r="K789">
        <v>69.97</v>
      </c>
      <c r="O789" t="s">
        <v>822</v>
      </c>
      <c r="P789" t="s">
        <v>31</v>
      </c>
      <c r="Q789" t="s">
        <v>32</v>
      </c>
      <c r="R789" t="s">
        <v>222</v>
      </c>
      <c r="S789">
        <v>24</v>
      </c>
      <c r="T789">
        <v>173.9</v>
      </c>
      <c r="U789">
        <v>73.7</v>
      </c>
      <c r="V789">
        <v>16</v>
      </c>
      <c r="W789">
        <v>68.8</v>
      </c>
      <c r="X789">
        <v>53.5</v>
      </c>
    </row>
    <row r="790" spans="1:24" x14ac:dyDescent="0.35">
      <c r="A790" t="s">
        <v>823</v>
      </c>
      <c r="B790" t="s">
        <v>31</v>
      </c>
      <c r="C790" t="s">
        <v>32</v>
      </c>
      <c r="D790" t="s">
        <v>87</v>
      </c>
      <c r="E790">
        <v>24.5</v>
      </c>
      <c r="F790">
        <v>87.55</v>
      </c>
      <c r="G790">
        <v>74.930000000000007</v>
      </c>
      <c r="H790">
        <f t="shared" si="12"/>
        <v>1.1684238622714531</v>
      </c>
      <c r="I790">
        <v>23</v>
      </c>
      <c r="J790">
        <v>64.959999999999994</v>
      </c>
      <c r="K790">
        <v>71.22</v>
      </c>
      <c r="O790" t="s">
        <v>823</v>
      </c>
      <c r="P790" t="s">
        <v>31</v>
      </c>
      <c r="Q790" t="s">
        <v>32</v>
      </c>
      <c r="R790" t="s">
        <v>222</v>
      </c>
      <c r="S790">
        <v>24</v>
      </c>
      <c r="T790">
        <v>172.47</v>
      </c>
      <c r="U790">
        <v>73.7</v>
      </c>
      <c r="V790">
        <v>22</v>
      </c>
      <c r="W790">
        <v>68.47</v>
      </c>
      <c r="X790">
        <v>68.72</v>
      </c>
    </row>
    <row r="791" spans="1:24" x14ac:dyDescent="0.35">
      <c r="A791" t="s">
        <v>824</v>
      </c>
      <c r="B791" t="s">
        <v>31</v>
      </c>
      <c r="C791" t="s">
        <v>32</v>
      </c>
      <c r="D791" t="s">
        <v>87</v>
      </c>
      <c r="E791">
        <v>24</v>
      </c>
      <c r="F791">
        <v>117.03</v>
      </c>
      <c r="G791">
        <v>73.7</v>
      </c>
      <c r="H791">
        <f t="shared" si="12"/>
        <v>1.5879240162822252</v>
      </c>
      <c r="I791">
        <v>22</v>
      </c>
      <c r="J791">
        <v>52.02</v>
      </c>
      <c r="K791">
        <v>68.72</v>
      </c>
      <c r="O791" t="s">
        <v>824</v>
      </c>
      <c r="P791" t="s">
        <v>31</v>
      </c>
      <c r="Q791" t="s">
        <v>32</v>
      </c>
      <c r="R791" t="s">
        <v>222</v>
      </c>
      <c r="S791">
        <v>24</v>
      </c>
      <c r="T791">
        <v>198.66</v>
      </c>
      <c r="U791">
        <v>73.7</v>
      </c>
      <c r="V791">
        <v>16</v>
      </c>
      <c r="W791">
        <v>68.150000000000006</v>
      </c>
      <c r="X791">
        <v>53.5</v>
      </c>
    </row>
    <row r="792" spans="1:24" x14ac:dyDescent="0.35">
      <c r="A792" t="s">
        <v>825</v>
      </c>
      <c r="B792" t="s">
        <v>31</v>
      </c>
      <c r="C792" t="s">
        <v>32</v>
      </c>
      <c r="D792" t="s">
        <v>87</v>
      </c>
      <c r="E792">
        <v>22</v>
      </c>
      <c r="F792">
        <v>64.239999999999995</v>
      </c>
      <c r="G792">
        <v>68.72</v>
      </c>
      <c r="H792">
        <f t="shared" si="12"/>
        <v>0.93480791618160641</v>
      </c>
      <c r="I792">
        <v>21.5</v>
      </c>
      <c r="J792">
        <v>47.69</v>
      </c>
      <c r="K792">
        <v>67.47</v>
      </c>
      <c r="O792" t="s">
        <v>825</v>
      </c>
      <c r="P792" t="s">
        <v>31</v>
      </c>
      <c r="Q792" t="s">
        <v>32</v>
      </c>
      <c r="R792" t="s">
        <v>222</v>
      </c>
      <c r="S792">
        <v>26</v>
      </c>
      <c r="T792">
        <v>83.05</v>
      </c>
      <c r="U792">
        <v>78.63</v>
      </c>
      <c r="V792">
        <v>25.5</v>
      </c>
      <c r="W792">
        <v>70.790000000000006</v>
      </c>
      <c r="X792">
        <v>77.400000000000006</v>
      </c>
    </row>
    <row r="793" spans="1:24" x14ac:dyDescent="0.35">
      <c r="A793" t="s">
        <v>826</v>
      </c>
      <c r="B793" t="s">
        <v>31</v>
      </c>
      <c r="C793" t="s">
        <v>32</v>
      </c>
      <c r="D793" t="s">
        <v>87</v>
      </c>
      <c r="E793">
        <v>24</v>
      </c>
      <c r="F793">
        <v>102</v>
      </c>
      <c r="G793">
        <v>73.7</v>
      </c>
      <c r="H793">
        <f t="shared" si="12"/>
        <v>1.383989145183175</v>
      </c>
      <c r="I793">
        <v>22.5</v>
      </c>
      <c r="J793">
        <v>62.56</v>
      </c>
      <c r="K793">
        <v>69.97</v>
      </c>
      <c r="O793" t="s">
        <v>826</v>
      </c>
      <c r="P793" t="s">
        <v>31</v>
      </c>
      <c r="Q793" t="s">
        <v>32</v>
      </c>
      <c r="R793" t="s">
        <v>222</v>
      </c>
      <c r="S793">
        <v>24</v>
      </c>
      <c r="T793">
        <v>175.6</v>
      </c>
      <c r="U793">
        <v>73.7</v>
      </c>
      <c r="V793">
        <v>16</v>
      </c>
      <c r="W793">
        <v>59.26</v>
      </c>
      <c r="X793">
        <v>53.5</v>
      </c>
    </row>
    <row r="794" spans="1:24" x14ac:dyDescent="0.35">
      <c r="A794" t="s">
        <v>827</v>
      </c>
      <c r="B794" t="s">
        <v>31</v>
      </c>
      <c r="C794" t="s">
        <v>32</v>
      </c>
      <c r="D794" t="s">
        <v>87</v>
      </c>
      <c r="E794">
        <v>24.5</v>
      </c>
      <c r="F794">
        <v>77.099999999999994</v>
      </c>
      <c r="G794">
        <v>74.930000000000007</v>
      </c>
      <c r="H794">
        <f t="shared" si="12"/>
        <v>1.0289603630054716</v>
      </c>
      <c r="I794">
        <v>24</v>
      </c>
      <c r="J794">
        <v>72.34</v>
      </c>
      <c r="K794">
        <v>73.7</v>
      </c>
      <c r="O794" t="s">
        <v>827</v>
      </c>
      <c r="P794" t="s">
        <v>31</v>
      </c>
      <c r="Q794" t="s">
        <v>32</v>
      </c>
      <c r="R794" t="s">
        <v>222</v>
      </c>
      <c r="S794">
        <v>24</v>
      </c>
      <c r="T794">
        <v>93.94</v>
      </c>
      <c r="U794">
        <v>73.7</v>
      </c>
      <c r="V794">
        <v>22</v>
      </c>
      <c r="W794">
        <v>53.5</v>
      </c>
      <c r="X794">
        <v>68.72</v>
      </c>
    </row>
    <row r="795" spans="1:24" x14ac:dyDescent="0.35">
      <c r="A795" t="s">
        <v>828</v>
      </c>
      <c r="B795" t="s">
        <v>31</v>
      </c>
      <c r="C795" t="s">
        <v>32</v>
      </c>
      <c r="D795" t="s">
        <v>87</v>
      </c>
      <c r="E795">
        <v>24</v>
      </c>
      <c r="F795">
        <v>134.19999999999999</v>
      </c>
      <c r="G795">
        <v>73.7</v>
      </c>
      <c r="H795">
        <f t="shared" si="12"/>
        <v>1.8208955223880594</v>
      </c>
      <c r="I795">
        <v>21.5</v>
      </c>
      <c r="J795">
        <v>52.54</v>
      </c>
      <c r="K795">
        <v>67.47</v>
      </c>
      <c r="O795" t="s">
        <v>828</v>
      </c>
      <c r="P795" t="s">
        <v>31</v>
      </c>
      <c r="Q795" t="s">
        <v>32</v>
      </c>
      <c r="R795" t="s">
        <v>222</v>
      </c>
      <c r="S795">
        <v>24</v>
      </c>
      <c r="T795">
        <v>167.68</v>
      </c>
      <c r="U795">
        <v>73.7</v>
      </c>
      <c r="V795">
        <v>16</v>
      </c>
      <c r="W795">
        <v>57.45</v>
      </c>
      <c r="X795">
        <v>53.5</v>
      </c>
    </row>
    <row r="796" spans="1:24" x14ac:dyDescent="0.35">
      <c r="A796" t="s">
        <v>829</v>
      </c>
      <c r="B796" t="s">
        <v>31</v>
      </c>
      <c r="C796" t="s">
        <v>32</v>
      </c>
      <c r="D796" t="s">
        <v>87</v>
      </c>
      <c r="E796">
        <v>25.5</v>
      </c>
      <c r="F796">
        <v>81.56</v>
      </c>
      <c r="G796">
        <v>77.400000000000006</v>
      </c>
      <c r="H796">
        <f t="shared" si="12"/>
        <v>1.0537467700258398</v>
      </c>
      <c r="I796">
        <v>24</v>
      </c>
      <c r="J796">
        <v>74.680000000000007</v>
      </c>
      <c r="K796">
        <v>73.7</v>
      </c>
      <c r="O796" t="s">
        <v>829</v>
      </c>
      <c r="P796" t="s">
        <v>31</v>
      </c>
      <c r="Q796" t="s">
        <v>32</v>
      </c>
      <c r="R796" t="s">
        <v>222</v>
      </c>
      <c r="S796">
        <v>24</v>
      </c>
      <c r="T796">
        <v>169.53</v>
      </c>
      <c r="U796">
        <v>73.7</v>
      </c>
      <c r="V796">
        <v>22</v>
      </c>
      <c r="W796">
        <v>58.42</v>
      </c>
      <c r="X796">
        <v>68.72</v>
      </c>
    </row>
    <row r="797" spans="1:24" x14ac:dyDescent="0.35">
      <c r="A797" t="s">
        <v>830</v>
      </c>
      <c r="B797" t="s">
        <v>31</v>
      </c>
      <c r="C797" t="s">
        <v>32</v>
      </c>
      <c r="D797" t="s">
        <v>87</v>
      </c>
      <c r="E797">
        <v>24</v>
      </c>
      <c r="F797">
        <v>112.96</v>
      </c>
      <c r="G797">
        <v>73.7</v>
      </c>
      <c r="H797">
        <f t="shared" si="12"/>
        <v>1.5327001356852101</v>
      </c>
      <c r="I797">
        <v>22.5</v>
      </c>
      <c r="J797">
        <v>58.11</v>
      </c>
      <c r="K797">
        <v>69.97</v>
      </c>
      <c r="O797" t="s">
        <v>830</v>
      </c>
      <c r="P797" t="s">
        <v>31</v>
      </c>
      <c r="Q797" t="s">
        <v>32</v>
      </c>
      <c r="R797" t="s">
        <v>222</v>
      </c>
      <c r="S797">
        <v>24</v>
      </c>
      <c r="T797">
        <v>176.03</v>
      </c>
      <c r="U797">
        <v>73.7</v>
      </c>
      <c r="V797">
        <v>16</v>
      </c>
      <c r="W797">
        <v>57.16</v>
      </c>
      <c r="X797">
        <v>53.5</v>
      </c>
    </row>
    <row r="798" spans="1:24" x14ac:dyDescent="0.35">
      <c r="A798" t="s">
        <v>831</v>
      </c>
      <c r="B798" t="s">
        <v>31</v>
      </c>
      <c r="C798" t="s">
        <v>32</v>
      </c>
      <c r="D798" t="s">
        <v>87</v>
      </c>
      <c r="E798">
        <v>24</v>
      </c>
      <c r="F798">
        <v>134.13999999999999</v>
      </c>
      <c r="G798">
        <v>73.7</v>
      </c>
      <c r="H798">
        <f t="shared" si="12"/>
        <v>1.8200814111261869</v>
      </c>
      <c r="I798">
        <v>22.5</v>
      </c>
      <c r="J798">
        <v>67.260000000000005</v>
      </c>
      <c r="K798">
        <v>69.97</v>
      </c>
      <c r="O798" t="s">
        <v>831</v>
      </c>
      <c r="P798" t="s">
        <v>31</v>
      </c>
      <c r="Q798" t="s">
        <v>32</v>
      </c>
      <c r="R798" t="s">
        <v>222</v>
      </c>
      <c r="S798">
        <v>24</v>
      </c>
      <c r="T798">
        <v>164.24</v>
      </c>
      <c r="U798">
        <v>73.7</v>
      </c>
      <c r="V798">
        <v>22</v>
      </c>
      <c r="W798">
        <v>59.34</v>
      </c>
      <c r="X798">
        <v>68.72</v>
      </c>
    </row>
    <row r="799" spans="1:24" x14ac:dyDescent="0.35">
      <c r="A799" t="s">
        <v>832</v>
      </c>
      <c r="B799" t="s">
        <v>31</v>
      </c>
      <c r="C799" t="s">
        <v>32</v>
      </c>
      <c r="D799" t="s">
        <v>87</v>
      </c>
      <c r="E799">
        <v>24</v>
      </c>
      <c r="F799">
        <v>124.55</v>
      </c>
      <c r="G799">
        <v>73.7</v>
      </c>
      <c r="H799">
        <f t="shared" si="12"/>
        <v>1.6899592944369062</v>
      </c>
      <c r="I799">
        <v>22</v>
      </c>
      <c r="J799">
        <v>65.33</v>
      </c>
      <c r="K799">
        <v>68.72</v>
      </c>
      <c r="O799" t="s">
        <v>832</v>
      </c>
      <c r="P799" t="s">
        <v>31</v>
      </c>
      <c r="Q799" t="s">
        <v>32</v>
      </c>
      <c r="R799" t="s">
        <v>222</v>
      </c>
      <c r="S799">
        <v>24</v>
      </c>
      <c r="T799">
        <v>130.12</v>
      </c>
      <c r="U799">
        <v>73.7</v>
      </c>
      <c r="V799">
        <v>23</v>
      </c>
      <c r="W799">
        <v>50.17</v>
      </c>
      <c r="X799">
        <v>71.22</v>
      </c>
    </row>
    <row r="800" spans="1:24" x14ac:dyDescent="0.35">
      <c r="A800" t="s">
        <v>833</v>
      </c>
      <c r="B800" t="s">
        <v>31</v>
      </c>
      <c r="C800" t="s">
        <v>32</v>
      </c>
      <c r="D800" t="s">
        <v>87</v>
      </c>
      <c r="E800">
        <v>24</v>
      </c>
      <c r="F800">
        <v>177.86</v>
      </c>
      <c r="G800">
        <v>73.7</v>
      </c>
      <c r="H800">
        <f t="shared" si="12"/>
        <v>2.4132971506105836</v>
      </c>
      <c r="I800">
        <v>22</v>
      </c>
      <c r="J800">
        <v>46.76</v>
      </c>
      <c r="K800">
        <v>68.72</v>
      </c>
      <c r="O800" t="s">
        <v>833</v>
      </c>
      <c r="P800" t="s">
        <v>31</v>
      </c>
      <c r="Q800" t="s">
        <v>32</v>
      </c>
      <c r="R800" t="s">
        <v>222</v>
      </c>
      <c r="S800">
        <v>24</v>
      </c>
      <c r="T800">
        <v>158.16999999999999</v>
      </c>
      <c r="U800">
        <v>73.7</v>
      </c>
      <c r="V800">
        <v>21.5</v>
      </c>
      <c r="W800">
        <v>55.68</v>
      </c>
      <c r="X800">
        <v>67.47</v>
      </c>
    </row>
    <row r="801" spans="1:24" x14ac:dyDescent="0.35">
      <c r="A801" t="s">
        <v>834</v>
      </c>
      <c r="B801" t="s">
        <v>31</v>
      </c>
      <c r="C801" t="s">
        <v>32</v>
      </c>
      <c r="D801" t="s">
        <v>87</v>
      </c>
      <c r="E801">
        <v>23</v>
      </c>
      <c r="F801">
        <v>92.71</v>
      </c>
      <c r="G801">
        <v>71.22</v>
      </c>
      <c r="H801">
        <f t="shared" si="12"/>
        <v>1.3017410839651782</v>
      </c>
      <c r="I801">
        <v>22.5</v>
      </c>
      <c r="J801">
        <v>45.84</v>
      </c>
      <c r="K801">
        <v>69.97</v>
      </c>
      <c r="O801" t="s">
        <v>834</v>
      </c>
      <c r="P801" t="s">
        <v>31</v>
      </c>
      <c r="Q801" t="s">
        <v>32</v>
      </c>
      <c r="R801" t="s">
        <v>222</v>
      </c>
      <c r="S801">
        <v>24</v>
      </c>
      <c r="T801">
        <v>102.22</v>
      </c>
      <c r="U801">
        <v>73.7</v>
      </c>
      <c r="V801">
        <v>23</v>
      </c>
      <c r="W801">
        <v>53.63</v>
      </c>
      <c r="X801">
        <v>71.22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A317"/>
  <sheetViews>
    <sheetView tabSelected="1" zoomScale="55" zoomScaleNormal="55" workbookViewId="0">
      <pane ySplit="1" topLeftCell="A2" activePane="bottomLeft" state="frozen"/>
      <selection activeCell="I1" sqref="I1"/>
      <selection pane="bottomLeft" activeCell="C65" sqref="C65"/>
    </sheetView>
  </sheetViews>
  <sheetFormatPr defaultRowHeight="14.5" x14ac:dyDescent="0.35"/>
  <cols>
    <col min="1" max="1" width="19.1796875" bestFit="1" customWidth="1"/>
    <col min="2" max="2" width="21.1796875" bestFit="1" customWidth="1"/>
    <col min="3" max="3" width="67.7265625" bestFit="1" customWidth="1"/>
    <col min="5" max="5" width="9.7265625" bestFit="1" customWidth="1"/>
    <col min="6" max="12" width="8.7265625" style="3"/>
    <col min="13" max="15" width="5.453125" style="3" customWidth="1"/>
    <col min="16" max="16" width="5.453125" customWidth="1"/>
    <col min="17" max="17" width="21.1796875" bestFit="1" customWidth="1"/>
    <col min="18" max="20" width="5.453125" customWidth="1"/>
    <col min="29" max="29" width="18.54296875" bestFit="1" customWidth="1"/>
    <col min="30" max="30" width="21.1796875" bestFit="1" customWidth="1"/>
    <col min="31" max="31" width="64" bestFit="1" customWidth="1"/>
    <col min="41" max="44" width="5.453125" customWidth="1"/>
    <col min="45" max="45" width="21.1796875" bestFit="1" customWidth="1"/>
    <col min="46" max="48" width="5.453125" customWidth="1"/>
    <col min="49" max="50" width="8.7265625" customWidth="1"/>
  </cols>
  <sheetData>
    <row r="1" spans="1:53" x14ac:dyDescent="0.35">
      <c r="A1" s="1" t="s">
        <v>0</v>
      </c>
      <c r="B1" s="1" t="s">
        <v>914</v>
      </c>
      <c r="C1" s="1" t="s">
        <v>1</v>
      </c>
      <c r="D1" s="1" t="s">
        <v>2</v>
      </c>
      <c r="E1" s="1" t="s">
        <v>3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8" t="s">
        <v>839</v>
      </c>
      <c r="N1" s="8" t="s">
        <v>840</v>
      </c>
      <c r="O1" s="8" t="s">
        <v>841</v>
      </c>
      <c r="AC1" s="1" t="s">
        <v>0</v>
      </c>
      <c r="AD1" s="1" t="s">
        <v>914</v>
      </c>
      <c r="AE1" s="1" t="s">
        <v>1</v>
      </c>
      <c r="AF1" s="1" t="s">
        <v>2</v>
      </c>
      <c r="AG1" s="1" t="s">
        <v>3</v>
      </c>
      <c r="AH1" s="1" t="s">
        <v>4</v>
      </c>
      <c r="AI1" s="1" t="s">
        <v>5</v>
      </c>
      <c r="AJ1" s="1" t="s">
        <v>6</v>
      </c>
      <c r="AK1" s="1" t="s">
        <v>7</v>
      </c>
      <c r="AL1" s="1" t="s">
        <v>8</v>
      </c>
      <c r="AM1" s="1" t="s">
        <v>9</v>
      </c>
      <c r="AN1" s="1" t="s">
        <v>10</v>
      </c>
      <c r="AO1" s="1" t="s">
        <v>839</v>
      </c>
      <c r="AP1" s="1" t="s">
        <v>840</v>
      </c>
      <c r="AQ1" s="1" t="s">
        <v>841</v>
      </c>
    </row>
    <row r="2" spans="1:53" x14ac:dyDescent="0.35">
      <c r="A2" t="s">
        <v>97</v>
      </c>
      <c r="B2" s="6" t="s">
        <v>913</v>
      </c>
      <c r="C2" s="6" t="s">
        <v>56</v>
      </c>
      <c r="D2" t="s">
        <v>13</v>
      </c>
      <c r="E2" t="s">
        <v>87</v>
      </c>
      <c r="F2" s="3">
        <v>22</v>
      </c>
      <c r="G2" s="3">
        <v>74.42</v>
      </c>
      <c r="H2" s="3">
        <v>68.72</v>
      </c>
      <c r="I2" s="3">
        <f t="shared" ref="I2:I65" si="0">G2/H2</f>
        <v>1.0829452852153667</v>
      </c>
      <c r="J2" s="3">
        <v>23.5</v>
      </c>
      <c r="K2" s="3">
        <v>72.930000000000007</v>
      </c>
      <c r="L2" s="3">
        <v>72.459999999999994</v>
      </c>
      <c r="M2" s="3">
        <f t="shared" ref="M2:M14" si="1">IF(I2&gt;1.5,1,0)</f>
        <v>0</v>
      </c>
      <c r="N2" s="3">
        <f t="shared" ref="N2:N65" si="2">IF((AND(I2&gt;1,I2&lt;1.5)),1,0)</f>
        <v>1</v>
      </c>
      <c r="O2" s="3">
        <f t="shared" ref="O2:O65" si="3">IF(I2&lt;1,1,0)</f>
        <v>0</v>
      </c>
      <c r="AC2" t="s">
        <v>86</v>
      </c>
      <c r="AD2" s="6" t="s">
        <v>913</v>
      </c>
      <c r="AE2" s="6" t="s">
        <v>49</v>
      </c>
      <c r="AF2" t="s">
        <v>13</v>
      </c>
      <c r="AG2" t="s">
        <v>222</v>
      </c>
      <c r="AH2">
        <v>24</v>
      </c>
      <c r="AI2">
        <v>207.69</v>
      </c>
      <c r="AJ2">
        <v>73.7</v>
      </c>
      <c r="AK2">
        <f t="shared" ref="AK2:AK65" si="4">AI2/AJ2</f>
        <v>2.8180461329715061</v>
      </c>
      <c r="AL2">
        <v>22.5</v>
      </c>
      <c r="AM2">
        <v>63.94</v>
      </c>
      <c r="AN2">
        <v>69.97</v>
      </c>
      <c r="AO2" s="3">
        <f>IF(AK2&gt;1.5,1,0)</f>
        <v>1</v>
      </c>
      <c r="AP2" s="3">
        <f>IF((AND(AK2&gt;1,AK2&lt;1.5)),1,0)</f>
        <v>0</v>
      </c>
      <c r="AQ2" s="3">
        <f>IF(AK2&lt;1,1,0)</f>
        <v>0</v>
      </c>
    </row>
    <row r="3" spans="1:53" x14ac:dyDescent="0.35">
      <c r="A3" t="s">
        <v>98</v>
      </c>
      <c r="B3" s="6" t="s">
        <v>913</v>
      </c>
      <c r="C3" s="6" t="s">
        <v>62</v>
      </c>
      <c r="D3" t="s">
        <v>13</v>
      </c>
      <c r="E3" t="s">
        <v>87</v>
      </c>
      <c r="F3" s="3">
        <v>23.5</v>
      </c>
      <c r="G3" s="3">
        <v>95.44</v>
      </c>
      <c r="H3" s="3">
        <v>72.459999999999994</v>
      </c>
      <c r="I3" s="3">
        <f t="shared" si="0"/>
        <v>1.317140491305548</v>
      </c>
      <c r="J3" s="3">
        <v>23</v>
      </c>
      <c r="K3" s="3">
        <v>58.41</v>
      </c>
      <c r="L3" s="3">
        <v>71.22</v>
      </c>
      <c r="M3" s="3">
        <f t="shared" si="1"/>
        <v>0</v>
      </c>
      <c r="N3" s="3">
        <f t="shared" si="2"/>
        <v>1</v>
      </c>
      <c r="O3" s="3">
        <f t="shared" si="3"/>
        <v>0</v>
      </c>
      <c r="P3" s="1" t="s">
        <v>843</v>
      </c>
      <c r="R3" s="1" t="s">
        <v>839</v>
      </c>
      <c r="S3" s="1" t="s">
        <v>840</v>
      </c>
      <c r="T3" s="1" t="s">
        <v>841</v>
      </c>
      <c r="U3" s="1" t="s">
        <v>916</v>
      </c>
      <c r="V3" s="1" t="s">
        <v>917</v>
      </c>
      <c r="W3" s="1"/>
      <c r="X3" s="1" t="s">
        <v>7</v>
      </c>
      <c r="Y3" s="1" t="s">
        <v>918</v>
      </c>
      <c r="AC3" t="s">
        <v>88</v>
      </c>
      <c r="AD3" s="6" t="s">
        <v>913</v>
      </c>
      <c r="AE3" s="6" t="s">
        <v>49</v>
      </c>
      <c r="AF3" t="s">
        <v>13</v>
      </c>
      <c r="AG3" t="s">
        <v>222</v>
      </c>
      <c r="AH3">
        <v>24</v>
      </c>
      <c r="AI3">
        <v>196.87</v>
      </c>
      <c r="AJ3">
        <v>73.7</v>
      </c>
      <c r="AK3">
        <f t="shared" si="4"/>
        <v>2.6712347354138397</v>
      </c>
      <c r="AL3">
        <v>21.5</v>
      </c>
      <c r="AM3">
        <v>57.44</v>
      </c>
      <c r="AN3">
        <v>67.47</v>
      </c>
      <c r="AO3" s="3">
        <f t="shared" ref="AO3:AO66" si="5">IF(AK3&gt;1.5,1,0)</f>
        <v>1</v>
      </c>
      <c r="AP3" s="3">
        <f t="shared" ref="AP3:AP66" si="6">IF((AND(AK3&gt;1,AK3&lt;1.5)),1,0)</f>
        <v>0</v>
      </c>
      <c r="AQ3" s="3">
        <f t="shared" ref="AQ3:AQ66" si="7">IF(AK3&lt;1,1,0)</f>
        <v>0</v>
      </c>
      <c r="AR3" s="7" t="s">
        <v>919</v>
      </c>
      <c r="AT3" s="1" t="s">
        <v>839</v>
      </c>
      <c r="AU3" s="1" t="s">
        <v>840</v>
      </c>
      <c r="AV3" s="1" t="s">
        <v>841</v>
      </c>
      <c r="AW3" s="1" t="s">
        <v>916</v>
      </c>
      <c r="AX3" s="1" t="s">
        <v>917</v>
      </c>
      <c r="AY3" s="1"/>
      <c r="AZ3" s="1" t="s">
        <v>7</v>
      </c>
      <c r="BA3" s="1" t="s">
        <v>918</v>
      </c>
    </row>
    <row r="4" spans="1:53" x14ac:dyDescent="0.35">
      <c r="A4" t="s">
        <v>99</v>
      </c>
      <c r="B4" s="6" t="s">
        <v>913</v>
      </c>
      <c r="C4" s="6" t="s">
        <v>62</v>
      </c>
      <c r="D4" t="s">
        <v>13</v>
      </c>
      <c r="E4" t="s">
        <v>87</v>
      </c>
      <c r="F4" s="3">
        <v>22.5</v>
      </c>
      <c r="G4" s="3">
        <v>95.76</v>
      </c>
      <c r="H4" s="3">
        <v>69.97</v>
      </c>
      <c r="I4" s="3">
        <f t="shared" si="0"/>
        <v>1.3685865370873231</v>
      </c>
      <c r="J4" s="3">
        <v>21</v>
      </c>
      <c r="K4" s="3">
        <v>42.5</v>
      </c>
      <c r="L4" s="3">
        <v>66.22</v>
      </c>
      <c r="M4" s="3">
        <f t="shared" si="1"/>
        <v>0</v>
      </c>
      <c r="N4" s="3">
        <f t="shared" si="2"/>
        <v>1</v>
      </c>
      <c r="O4" s="3">
        <f t="shared" si="3"/>
        <v>0</v>
      </c>
      <c r="P4" s="3" t="s">
        <v>13</v>
      </c>
      <c r="Q4" s="6" t="s">
        <v>913</v>
      </c>
      <c r="R4">
        <f>SUM(M2:M28)</f>
        <v>5</v>
      </c>
      <c r="S4">
        <f>SUM(N2:N28)</f>
        <v>14</v>
      </c>
      <c r="T4">
        <f>SUM(O2:O28)</f>
        <v>10</v>
      </c>
      <c r="U4">
        <f>AVERAGE(F2:F5,F8:F9,F13:F14,F17:F19,F21,F23,F25:F28)</f>
        <v>23.029411764705884</v>
      </c>
      <c r="V4">
        <f>_xlfn.STDEV.P(F2:F5,F8:F9,F13:F14,F17:F19,F21,F23,F25:F28)/SQRT(COUNT(F2:F5,F8:F9,F13:F14,F17:F19,F21,F23,F25:F28))</f>
        <v>0.17385606461360784</v>
      </c>
      <c r="X4">
        <f>AVERAGE(I2:I28)</f>
        <v>1.1189207853955578</v>
      </c>
      <c r="Y4">
        <f>_xlfn.STDEV.P(I2:I28)/SQRT(COUNT(I2:I28))</f>
        <v>6.2755048548520251E-2</v>
      </c>
      <c r="AC4" t="s">
        <v>91</v>
      </c>
      <c r="AD4" s="6" t="s">
        <v>913</v>
      </c>
      <c r="AE4" s="6" t="s">
        <v>49</v>
      </c>
      <c r="AF4" t="s">
        <v>13</v>
      </c>
      <c r="AG4" t="s">
        <v>222</v>
      </c>
      <c r="AH4">
        <v>24</v>
      </c>
      <c r="AI4">
        <v>212.2</v>
      </c>
      <c r="AJ4">
        <v>73.7</v>
      </c>
      <c r="AK4">
        <f t="shared" si="4"/>
        <v>2.8792401628222519</v>
      </c>
      <c r="AL4">
        <v>22</v>
      </c>
      <c r="AM4">
        <v>48.41</v>
      </c>
      <c r="AN4">
        <v>68.72</v>
      </c>
      <c r="AO4" s="3">
        <f t="shared" si="5"/>
        <v>1</v>
      </c>
      <c r="AP4" s="3">
        <f t="shared" si="6"/>
        <v>0</v>
      </c>
      <c r="AQ4" s="3">
        <f t="shared" si="7"/>
        <v>0</v>
      </c>
      <c r="AR4" s="3" t="s">
        <v>13</v>
      </c>
      <c r="AS4" s="6" t="s">
        <v>913</v>
      </c>
      <c r="AT4">
        <f>SUM(AO2:AO28)</f>
        <v>22</v>
      </c>
      <c r="AU4">
        <f>SUM(AP2:AP28)</f>
        <v>5</v>
      </c>
      <c r="AV4">
        <f>SUM(AQ2:AQ28)</f>
        <v>0</v>
      </c>
      <c r="AW4">
        <f>AVERAGE(AH2:AH28)</f>
        <v>23.962962962962962</v>
      </c>
      <c r="AX4">
        <f>_xlfn.STDEV.P(AH2:AH28)/SQRT(COUNT(AH2:AH28))</f>
        <v>2.5200511757028577E-2</v>
      </c>
      <c r="AZ4">
        <f>AVERAGE(AK2:AK28)</f>
        <v>2.1070938157651984</v>
      </c>
      <c r="BA4">
        <f>_xlfn.STDEV.P(AK2:AK28)/SQRT(COUNT(AK2:AK28))</f>
        <v>9.1958158266721324E-2</v>
      </c>
    </row>
    <row r="5" spans="1:53" x14ac:dyDescent="0.35">
      <c r="A5" t="s">
        <v>100</v>
      </c>
      <c r="B5" s="6" t="s">
        <v>913</v>
      </c>
      <c r="C5" s="6" t="s">
        <v>62</v>
      </c>
      <c r="D5" t="s">
        <v>13</v>
      </c>
      <c r="E5" t="s">
        <v>87</v>
      </c>
      <c r="F5" s="3">
        <v>24.5</v>
      </c>
      <c r="G5" s="3">
        <v>82.67</v>
      </c>
      <c r="H5" s="3">
        <v>74.930000000000007</v>
      </c>
      <c r="I5" s="3">
        <f t="shared" si="0"/>
        <v>1.1032964099826503</v>
      </c>
      <c r="J5" s="3">
        <v>22.5</v>
      </c>
      <c r="K5" s="3">
        <v>54.23</v>
      </c>
      <c r="L5" s="3">
        <v>69.97</v>
      </c>
      <c r="M5" s="3">
        <f t="shared" si="1"/>
        <v>0</v>
      </c>
      <c r="N5" s="3">
        <f t="shared" si="2"/>
        <v>1</v>
      </c>
      <c r="O5" s="3">
        <f t="shared" si="3"/>
        <v>0</v>
      </c>
      <c r="P5" s="3" t="s">
        <v>13</v>
      </c>
      <c r="Q5" t="s">
        <v>910</v>
      </c>
      <c r="R5">
        <f>SUM(M29:M39)</f>
        <v>0</v>
      </c>
      <c r="S5">
        <f>SUM(N29:N39)</f>
        <v>4</v>
      </c>
      <c r="T5">
        <f>SUM(O29:O39)</f>
        <v>7</v>
      </c>
      <c r="U5">
        <f>AVERAGE(F35:F37,F39)</f>
        <v>22.25</v>
      </c>
      <c r="V5">
        <f>_xlfn.STDEV.P(F35:F37,F39)/SQRT(COUNT(F35:F37,F39))</f>
        <v>0.27950849718747373</v>
      </c>
      <c r="X5">
        <f>AVERAGE(I29:I39)</f>
        <v>0.96634337577017992</v>
      </c>
      <c r="Y5">
        <f>_xlfn.STDEV.P(I29:I39)/SQRT(COUNT(I29:I39))</f>
        <v>4.6733892781978079E-2</v>
      </c>
      <c r="AC5" t="s">
        <v>97</v>
      </c>
      <c r="AD5" s="6" t="s">
        <v>913</v>
      </c>
      <c r="AE5" s="6" t="s">
        <v>56</v>
      </c>
      <c r="AF5" t="s">
        <v>13</v>
      </c>
      <c r="AG5" t="s">
        <v>222</v>
      </c>
      <c r="AH5">
        <v>24</v>
      </c>
      <c r="AI5">
        <v>89.06</v>
      </c>
      <c r="AJ5">
        <v>73.7</v>
      </c>
      <c r="AK5">
        <f t="shared" si="4"/>
        <v>1.2084124830393488</v>
      </c>
      <c r="AL5">
        <v>22.5</v>
      </c>
      <c r="AM5">
        <v>50.05</v>
      </c>
      <c r="AN5">
        <v>69.97</v>
      </c>
      <c r="AO5" s="3">
        <f t="shared" si="5"/>
        <v>0</v>
      </c>
      <c r="AP5" s="3">
        <f t="shared" si="6"/>
        <v>1</v>
      </c>
      <c r="AQ5" s="3">
        <f t="shared" si="7"/>
        <v>0</v>
      </c>
      <c r="AR5" s="3" t="s">
        <v>13</v>
      </c>
      <c r="AS5" t="s">
        <v>910</v>
      </c>
      <c r="AT5">
        <f>SUM(AO29:AO39)</f>
        <v>8</v>
      </c>
      <c r="AU5">
        <f>SUM(AP29:AP39)</f>
        <v>3</v>
      </c>
      <c r="AV5">
        <f>SUM(AQ29:AQ39)</f>
        <v>0</v>
      </c>
      <c r="AW5">
        <f>AVERAGE(AH29:AH39)</f>
        <v>24</v>
      </c>
      <c r="AX5">
        <f>_xlfn.STDEV.P(AH29:AH39)/SQRT(COUNT(AH29:AH39))</f>
        <v>0</v>
      </c>
      <c r="AZ5">
        <f>AVERAGE(AK29:AK39)</f>
        <v>1.8413223140495867</v>
      </c>
      <c r="BA5">
        <f>_xlfn.STDEV.P(AK29:AK39)/SQRT(COUNT(AK29:AK39))</f>
        <v>0.12889289148812214</v>
      </c>
    </row>
    <row r="6" spans="1:53" x14ac:dyDescent="0.35">
      <c r="A6" t="s">
        <v>102</v>
      </c>
      <c r="B6" s="6" t="s">
        <v>913</v>
      </c>
      <c r="C6" s="6" t="s">
        <v>62</v>
      </c>
      <c r="D6" t="s">
        <v>13</v>
      </c>
      <c r="E6" s="9" t="s">
        <v>87</v>
      </c>
      <c r="F6" s="10">
        <v>33.5</v>
      </c>
      <c r="G6" s="10">
        <v>95.9</v>
      </c>
      <c r="H6" s="10">
        <v>96.84</v>
      </c>
      <c r="I6" s="10">
        <f t="shared" si="0"/>
        <v>0.99029326724494016</v>
      </c>
      <c r="J6" s="10">
        <v>33</v>
      </c>
      <c r="K6" s="10">
        <v>83.51</v>
      </c>
      <c r="L6" s="10">
        <v>95.64</v>
      </c>
      <c r="M6" s="10">
        <f t="shared" si="1"/>
        <v>0</v>
      </c>
      <c r="N6" s="10">
        <f t="shared" si="2"/>
        <v>0</v>
      </c>
      <c r="O6" s="10">
        <f t="shared" si="3"/>
        <v>1</v>
      </c>
      <c r="P6" s="3" t="s">
        <v>13</v>
      </c>
      <c r="Q6" t="s">
        <v>912</v>
      </c>
      <c r="R6">
        <f>SUM(M40:M50)</f>
        <v>10</v>
      </c>
      <c r="S6">
        <f>SUM(N40:N50)</f>
        <v>1</v>
      </c>
      <c r="T6">
        <f>SUM(O40:O50)</f>
        <v>0</v>
      </c>
      <c r="U6">
        <f>AVERAGE(F40:F50)</f>
        <v>23.545454545454547</v>
      </c>
      <c r="V6">
        <f>_xlfn.STDEV.P(F40:F50)/SQRT(COUNT(F40:F50))</f>
        <v>7.7527533220221989E-2</v>
      </c>
      <c r="X6">
        <f>AVERAGE(I40:I50)</f>
        <v>1.9285839319403926</v>
      </c>
      <c r="Y6">
        <f>_xlfn.STDEV.P(I40:I50)/SQRT(COUNT(I40:I50))</f>
        <v>0.11865301165297948</v>
      </c>
      <c r="AC6" t="s">
        <v>98</v>
      </c>
      <c r="AD6" s="6" t="s">
        <v>913</v>
      </c>
      <c r="AE6" s="6" t="s">
        <v>62</v>
      </c>
      <c r="AF6" t="s">
        <v>13</v>
      </c>
      <c r="AG6" t="s">
        <v>222</v>
      </c>
      <c r="AH6">
        <v>24</v>
      </c>
      <c r="AI6">
        <v>161.27000000000001</v>
      </c>
      <c r="AJ6">
        <v>73.7</v>
      </c>
      <c r="AK6">
        <f t="shared" si="4"/>
        <v>2.1881953867028496</v>
      </c>
      <c r="AL6">
        <v>22.5</v>
      </c>
      <c r="AM6">
        <v>55.59</v>
      </c>
      <c r="AN6">
        <v>69.97</v>
      </c>
      <c r="AO6" s="3">
        <f t="shared" si="5"/>
        <v>1</v>
      </c>
      <c r="AP6" s="3">
        <f t="shared" si="6"/>
        <v>0</v>
      </c>
      <c r="AQ6" s="3">
        <f t="shared" si="7"/>
        <v>0</v>
      </c>
      <c r="AR6" s="3" t="s">
        <v>13</v>
      </c>
      <c r="AS6" t="s">
        <v>912</v>
      </c>
      <c r="AT6">
        <f>SUM(AO40:AO50)</f>
        <v>10</v>
      </c>
      <c r="AU6">
        <f>SUM(AP40:AP50)</f>
        <v>1</v>
      </c>
      <c r="AV6">
        <f>SUM(AQ40:AQ50)</f>
        <v>0</v>
      </c>
      <c r="AW6">
        <f>AVERAGE(AH40:AH50)</f>
        <v>23.90909090909091</v>
      </c>
      <c r="AX6">
        <f>_xlfn.STDEV.P(AH40:AH50)/SQRT(COUNT(AH40:AH50))</f>
        <v>8.667841720414475E-2</v>
      </c>
      <c r="AZ6">
        <f>AVERAGE(AK40:AK50)</f>
        <v>2.1879560125112629</v>
      </c>
      <c r="BA6">
        <f>_xlfn.STDEV.P(AK40:AK50)/SQRT(COUNT(AK40:AK50))</f>
        <v>0.12170126608378902</v>
      </c>
    </row>
    <row r="7" spans="1:53" x14ac:dyDescent="0.35">
      <c r="A7" t="s">
        <v>86</v>
      </c>
      <c r="B7" s="6" t="s">
        <v>913</v>
      </c>
      <c r="C7" s="6" t="s">
        <v>49</v>
      </c>
      <c r="D7" t="s">
        <v>13</v>
      </c>
      <c r="E7" s="9" t="s">
        <v>87</v>
      </c>
      <c r="F7" s="10">
        <v>15.5</v>
      </c>
      <c r="G7" s="10">
        <v>33.479999999999997</v>
      </c>
      <c r="H7" s="10">
        <v>52.21</v>
      </c>
      <c r="I7" s="10">
        <f t="shared" si="0"/>
        <v>0.64125646427887373</v>
      </c>
      <c r="J7" s="10">
        <v>15</v>
      </c>
      <c r="K7" s="10">
        <v>18.27</v>
      </c>
      <c r="L7" s="10">
        <v>50.91</v>
      </c>
      <c r="M7" s="10">
        <f t="shared" si="1"/>
        <v>0</v>
      </c>
      <c r="N7" s="10">
        <f t="shared" si="2"/>
        <v>0</v>
      </c>
      <c r="O7" s="10">
        <f t="shared" si="3"/>
        <v>1</v>
      </c>
      <c r="P7" s="3" t="s">
        <v>13</v>
      </c>
      <c r="Q7" t="s">
        <v>915</v>
      </c>
      <c r="R7">
        <f>SUM(M51:M60)</f>
        <v>3</v>
      </c>
      <c r="S7">
        <f>SUM(N51:N60)</f>
        <v>4</v>
      </c>
      <c r="T7">
        <f>SUM(O51:O60)</f>
        <v>3</v>
      </c>
      <c r="U7">
        <f>AVERAGE(F51:F54,F57,F59:F60)</f>
        <v>23.5</v>
      </c>
      <c r="V7">
        <f>_xlfn.STDEV.P(F51:F54,F57,F59:F60)/SQRT(COUNT(F51:F54,F57,F59:F60))</f>
        <v>0.17496355305594127</v>
      </c>
      <c r="X7">
        <f>AVERAGE(I51:I60)</f>
        <v>1.2796827440977887</v>
      </c>
      <c r="Y7">
        <f>_xlfn.STDEV.P(I51:I60)/SQRT(COUNT(I51:I60))</f>
        <v>0.10241710643294023</v>
      </c>
      <c r="AC7" t="s">
        <v>99</v>
      </c>
      <c r="AD7" s="6" t="s">
        <v>913</v>
      </c>
      <c r="AE7" s="6" t="s">
        <v>62</v>
      </c>
      <c r="AF7" t="s">
        <v>13</v>
      </c>
      <c r="AG7" t="s">
        <v>222</v>
      </c>
      <c r="AH7">
        <v>24</v>
      </c>
      <c r="AI7">
        <v>160.06</v>
      </c>
      <c r="AJ7">
        <v>73.7</v>
      </c>
      <c r="AK7">
        <f t="shared" si="4"/>
        <v>2.1717774762550883</v>
      </c>
      <c r="AL7">
        <v>22</v>
      </c>
      <c r="AM7">
        <v>59.29</v>
      </c>
      <c r="AN7">
        <v>68.72</v>
      </c>
      <c r="AO7" s="3">
        <f t="shared" si="5"/>
        <v>1</v>
      </c>
      <c r="AP7" s="3">
        <f t="shared" si="6"/>
        <v>0</v>
      </c>
      <c r="AQ7" s="3">
        <f t="shared" si="7"/>
        <v>0</v>
      </c>
      <c r="AR7" s="3" t="s">
        <v>13</v>
      </c>
      <c r="AS7" t="s">
        <v>915</v>
      </c>
      <c r="AT7">
        <f>SUM(AO51:AO60)</f>
        <v>6</v>
      </c>
      <c r="AU7">
        <f>SUM(AP51:AP60)</f>
        <v>2</v>
      </c>
      <c r="AV7">
        <f>SUM(AQ51:AQ60)</f>
        <v>2</v>
      </c>
      <c r="AW7">
        <f>AVERAGE(AH51,AH53:AH57,AH59:AH60)</f>
        <v>24.0625</v>
      </c>
      <c r="AX7">
        <f>_xlfn.STDEV.P(AH51,AH53:AH57,AH59:AH60)/SQRT(COUNT(AH51,AH53:AH57,AH59:AH60))</f>
        <v>5.8463396668342833E-2</v>
      </c>
      <c r="AZ7">
        <f>AVERAGE(AK51:AK60)</f>
        <v>1.8286978447618545</v>
      </c>
      <c r="BA7">
        <f>_xlfn.STDEV.P(AK51:AK60)/SQRT(COUNT(AK51:AK60))</f>
        <v>0.20670204790103233</v>
      </c>
    </row>
    <row r="8" spans="1:53" x14ac:dyDescent="0.35">
      <c r="A8" t="s">
        <v>88</v>
      </c>
      <c r="B8" s="6" t="s">
        <v>913</v>
      </c>
      <c r="C8" s="6" t="s">
        <v>49</v>
      </c>
      <c r="D8" t="s">
        <v>13</v>
      </c>
      <c r="E8" t="s">
        <v>87</v>
      </c>
      <c r="F8" s="3">
        <v>22.5</v>
      </c>
      <c r="G8" s="3">
        <v>110.74</v>
      </c>
      <c r="H8" s="3">
        <v>69.97</v>
      </c>
      <c r="I8" s="3">
        <f t="shared" si="0"/>
        <v>1.5826782906960126</v>
      </c>
      <c r="J8" s="3">
        <v>21</v>
      </c>
      <c r="K8" s="3">
        <v>56.59</v>
      </c>
      <c r="L8" s="3">
        <v>66.22</v>
      </c>
      <c r="M8" s="3">
        <f t="shared" si="1"/>
        <v>1</v>
      </c>
      <c r="N8" s="3">
        <f t="shared" si="2"/>
        <v>0</v>
      </c>
      <c r="O8" s="3">
        <f t="shared" si="3"/>
        <v>0</v>
      </c>
      <c r="P8" s="3" t="s">
        <v>13</v>
      </c>
      <c r="Q8" t="s">
        <v>911</v>
      </c>
      <c r="R8">
        <f>SUM(M61:M73)</f>
        <v>4</v>
      </c>
      <c r="S8">
        <f>SUM(N61:N73)</f>
        <v>8</v>
      </c>
      <c r="T8">
        <f>SUM(O61:O73)</f>
        <v>1</v>
      </c>
      <c r="U8">
        <f>AVERAGE(F61,F63:F73)</f>
        <v>24.291666666666668</v>
      </c>
      <c r="V8">
        <f>_xlfn.STDEV.P(F61,F63:F73)/SQRT(COUNT(F61,F63:F73))</f>
        <v>0.13766824723332646</v>
      </c>
      <c r="X8">
        <f>AVERAGE(I61:I73)</f>
        <v>1.3732892332649842</v>
      </c>
      <c r="Y8">
        <f>_xlfn.STDEV.P(I61:I73)/SQRT(COUNT(I61:I73))</f>
        <v>9.5395253368770749E-2</v>
      </c>
      <c r="AC8" t="s">
        <v>100</v>
      </c>
      <c r="AD8" s="6" t="s">
        <v>913</v>
      </c>
      <c r="AE8" s="6" t="s">
        <v>62</v>
      </c>
      <c r="AF8" t="s">
        <v>13</v>
      </c>
      <c r="AG8" t="s">
        <v>222</v>
      </c>
      <c r="AH8">
        <v>24</v>
      </c>
      <c r="AI8">
        <v>153.19</v>
      </c>
      <c r="AJ8">
        <v>73.7</v>
      </c>
      <c r="AK8">
        <f t="shared" si="4"/>
        <v>2.0785617367706917</v>
      </c>
      <c r="AL8">
        <v>22.5</v>
      </c>
      <c r="AM8">
        <v>60.93</v>
      </c>
      <c r="AN8">
        <v>69.97</v>
      </c>
      <c r="AO8" s="3">
        <f t="shared" si="5"/>
        <v>1</v>
      </c>
      <c r="AP8" s="3">
        <f t="shared" si="6"/>
        <v>0</v>
      </c>
      <c r="AQ8" s="3">
        <f t="shared" si="7"/>
        <v>0</v>
      </c>
      <c r="AR8" s="3" t="s">
        <v>13</v>
      </c>
      <c r="AS8" t="s">
        <v>911</v>
      </c>
      <c r="AT8">
        <f>SUM(AO61:AO73)</f>
        <v>4</v>
      </c>
      <c r="AU8">
        <f>SUM(AP61:AP73)</f>
        <v>4</v>
      </c>
      <c r="AV8">
        <f>SUM(AQ61:AQ73)</f>
        <v>5</v>
      </c>
      <c r="AW8">
        <f>AVERAGE(AH61:AH63,AH66:AH67,AH69:AH70,AH72)</f>
        <v>25.3125</v>
      </c>
      <c r="AX8">
        <f>_xlfn.STDEV.P(AH61:AH63,AH66:AH67,AH69:AH70,AH72)/SQRT(COUNT(AH61:AH63,AH66:AH67,AH69:AH70,AH72))</f>
        <v>1.2277313300351995</v>
      </c>
      <c r="AZ8">
        <f>AVERAGE(AK61:AK73)</f>
        <v>1.2701461179915974</v>
      </c>
      <c r="BA8">
        <f>_xlfn.STDEV.P(AK61:AK73)/SQRT(COUNT(AK61:AK73))</f>
        <v>0.10673811163188036</v>
      </c>
    </row>
    <row r="9" spans="1:53" x14ac:dyDescent="0.35">
      <c r="A9" t="s">
        <v>91</v>
      </c>
      <c r="B9" s="6" t="s">
        <v>913</v>
      </c>
      <c r="C9" s="6" t="s">
        <v>49</v>
      </c>
      <c r="D9" t="s">
        <v>13</v>
      </c>
      <c r="E9" t="s">
        <v>87</v>
      </c>
      <c r="F9" s="3">
        <v>23.5</v>
      </c>
      <c r="G9" s="3">
        <v>104.54</v>
      </c>
      <c r="H9" s="3">
        <v>72.459999999999994</v>
      </c>
      <c r="I9" s="3">
        <f t="shared" si="0"/>
        <v>1.442727021805134</v>
      </c>
      <c r="J9" s="3">
        <v>22</v>
      </c>
      <c r="K9" s="3">
        <v>43.68</v>
      </c>
      <c r="L9" s="3">
        <v>68.72</v>
      </c>
      <c r="M9" s="3">
        <f t="shared" si="1"/>
        <v>0</v>
      </c>
      <c r="N9" s="3">
        <f t="shared" si="2"/>
        <v>1</v>
      </c>
      <c r="O9" s="3">
        <f t="shared" si="3"/>
        <v>0</v>
      </c>
      <c r="P9" s="3" t="s">
        <v>32</v>
      </c>
      <c r="Q9" s="6" t="s">
        <v>913</v>
      </c>
      <c r="AC9" t="s">
        <v>102</v>
      </c>
      <c r="AD9" s="6" t="s">
        <v>913</v>
      </c>
      <c r="AE9" s="6" t="s">
        <v>62</v>
      </c>
      <c r="AF9" t="s">
        <v>13</v>
      </c>
      <c r="AG9" t="s">
        <v>222</v>
      </c>
      <c r="AH9">
        <v>24</v>
      </c>
      <c r="AI9">
        <v>139.47999999999999</v>
      </c>
      <c r="AJ9">
        <v>73.7</v>
      </c>
      <c r="AK9">
        <f t="shared" si="4"/>
        <v>1.8925373134328356</v>
      </c>
      <c r="AL9">
        <v>22.5</v>
      </c>
      <c r="AM9">
        <v>59.81</v>
      </c>
      <c r="AN9">
        <v>69.97</v>
      </c>
      <c r="AO9" s="3">
        <f t="shared" si="5"/>
        <v>1</v>
      </c>
      <c r="AP9" s="3">
        <f t="shared" si="6"/>
        <v>0</v>
      </c>
      <c r="AQ9" s="3">
        <f t="shared" si="7"/>
        <v>0</v>
      </c>
      <c r="AR9" s="3" t="s">
        <v>32</v>
      </c>
      <c r="AS9" s="6" t="s">
        <v>913</v>
      </c>
    </row>
    <row r="10" spans="1:53" x14ac:dyDescent="0.35">
      <c r="A10" s="4" t="s">
        <v>419</v>
      </c>
      <c r="B10" t="s">
        <v>909</v>
      </c>
      <c r="C10" s="4" t="s">
        <v>12</v>
      </c>
      <c r="D10" s="5" t="s">
        <v>13</v>
      </c>
      <c r="E10" s="11" t="s">
        <v>87</v>
      </c>
      <c r="F10" s="10">
        <v>23</v>
      </c>
      <c r="G10" s="10">
        <v>65.73</v>
      </c>
      <c r="H10" s="10">
        <v>71.22</v>
      </c>
      <c r="I10" s="10">
        <f t="shared" si="0"/>
        <v>0.9229149115417018</v>
      </c>
      <c r="J10" s="10">
        <v>22.5</v>
      </c>
      <c r="K10" s="10">
        <v>52.73</v>
      </c>
      <c r="L10" s="10">
        <v>69.97</v>
      </c>
      <c r="M10" s="10">
        <f t="shared" si="1"/>
        <v>0</v>
      </c>
      <c r="N10" s="10">
        <f t="shared" si="2"/>
        <v>0</v>
      </c>
      <c r="O10" s="10">
        <f t="shared" si="3"/>
        <v>1</v>
      </c>
      <c r="P10" s="3" t="s">
        <v>32</v>
      </c>
      <c r="Q10" t="s">
        <v>909</v>
      </c>
      <c r="AC10" s="4" t="s">
        <v>419</v>
      </c>
      <c r="AD10" t="s">
        <v>909</v>
      </c>
      <c r="AE10" s="4" t="s">
        <v>12</v>
      </c>
      <c r="AF10" s="4" t="s">
        <v>13</v>
      </c>
      <c r="AG10" s="4" t="s">
        <v>222</v>
      </c>
      <c r="AH10">
        <v>24</v>
      </c>
      <c r="AI10">
        <v>188.13</v>
      </c>
      <c r="AJ10">
        <v>73.7</v>
      </c>
      <c r="AK10">
        <f t="shared" si="4"/>
        <v>2.5526458616010852</v>
      </c>
      <c r="AL10">
        <v>22</v>
      </c>
      <c r="AM10">
        <v>49.54</v>
      </c>
      <c r="AN10">
        <v>66.22</v>
      </c>
      <c r="AO10" s="3">
        <f t="shared" si="5"/>
        <v>1</v>
      </c>
      <c r="AP10" s="3">
        <f t="shared" si="6"/>
        <v>0</v>
      </c>
      <c r="AQ10" s="3">
        <f t="shared" si="7"/>
        <v>0</v>
      </c>
      <c r="AR10" s="3" t="s">
        <v>32</v>
      </c>
      <c r="AS10" t="s">
        <v>909</v>
      </c>
    </row>
    <row r="11" spans="1:53" x14ac:dyDescent="0.35">
      <c r="A11" s="4" t="s">
        <v>421</v>
      </c>
      <c r="B11" t="s">
        <v>909</v>
      </c>
      <c r="C11" s="4" t="s">
        <v>12</v>
      </c>
      <c r="D11" s="5" t="s">
        <v>13</v>
      </c>
      <c r="E11" s="11" t="s">
        <v>87</v>
      </c>
      <c r="F11" s="10">
        <v>19</v>
      </c>
      <c r="G11" s="10">
        <v>52.07</v>
      </c>
      <c r="H11" s="10">
        <v>61.18</v>
      </c>
      <c r="I11" s="10">
        <f t="shared" si="0"/>
        <v>0.85109512912716578</v>
      </c>
      <c r="J11" s="10">
        <v>18.5</v>
      </c>
      <c r="K11" s="10">
        <v>28.06</v>
      </c>
      <c r="L11" s="10">
        <v>59.91</v>
      </c>
      <c r="M11" s="10">
        <f t="shared" si="1"/>
        <v>0</v>
      </c>
      <c r="N11" s="10">
        <f t="shared" si="2"/>
        <v>0</v>
      </c>
      <c r="O11" s="10">
        <f t="shared" si="3"/>
        <v>1</v>
      </c>
      <c r="P11" s="3" t="s">
        <v>32</v>
      </c>
      <c r="Q11" t="s">
        <v>910</v>
      </c>
      <c r="AC11" s="4" t="s">
        <v>421</v>
      </c>
      <c r="AD11" t="s">
        <v>909</v>
      </c>
      <c r="AE11" s="4" t="s">
        <v>12</v>
      </c>
      <c r="AF11" s="4" t="s">
        <v>13</v>
      </c>
      <c r="AG11" s="4" t="s">
        <v>222</v>
      </c>
      <c r="AH11">
        <v>23.5</v>
      </c>
      <c r="AI11">
        <v>89.9</v>
      </c>
      <c r="AJ11">
        <v>72.459999999999994</v>
      </c>
      <c r="AK11">
        <f t="shared" si="4"/>
        <v>1.2406845155948112</v>
      </c>
      <c r="AL11">
        <v>23</v>
      </c>
      <c r="AM11">
        <v>0</v>
      </c>
      <c r="AN11">
        <v>0</v>
      </c>
      <c r="AO11" s="3">
        <f t="shared" si="5"/>
        <v>0</v>
      </c>
      <c r="AP11" s="3">
        <f t="shared" si="6"/>
        <v>1</v>
      </c>
      <c r="AQ11" s="3">
        <f t="shared" si="7"/>
        <v>0</v>
      </c>
      <c r="AR11" s="3" t="s">
        <v>32</v>
      </c>
      <c r="AS11" t="s">
        <v>910</v>
      </c>
    </row>
    <row r="12" spans="1:53" x14ac:dyDescent="0.35">
      <c r="A12" s="4" t="s">
        <v>424</v>
      </c>
      <c r="B12" t="s">
        <v>909</v>
      </c>
      <c r="C12" s="4" t="s">
        <v>12</v>
      </c>
      <c r="D12" s="5" t="s">
        <v>13</v>
      </c>
      <c r="E12" s="11" t="s">
        <v>87</v>
      </c>
      <c r="F12" s="10">
        <v>15</v>
      </c>
      <c r="G12" s="10">
        <v>46.49</v>
      </c>
      <c r="H12" s="10">
        <v>50.91</v>
      </c>
      <c r="I12" s="10">
        <f t="shared" si="0"/>
        <v>0.91318012178353969</v>
      </c>
      <c r="J12" s="10">
        <v>15</v>
      </c>
      <c r="K12" s="10">
        <v>46.49</v>
      </c>
      <c r="L12" s="10">
        <v>50.91</v>
      </c>
      <c r="M12" s="10">
        <f t="shared" si="1"/>
        <v>0</v>
      </c>
      <c r="N12" s="10">
        <f t="shared" si="2"/>
        <v>0</v>
      </c>
      <c r="O12" s="10">
        <f t="shared" si="3"/>
        <v>1</v>
      </c>
      <c r="P12" s="3" t="s">
        <v>32</v>
      </c>
      <c r="Q12" t="s">
        <v>912</v>
      </c>
      <c r="AC12" s="4" t="s">
        <v>424</v>
      </c>
      <c r="AD12" t="s">
        <v>909</v>
      </c>
      <c r="AE12" s="4" t="s">
        <v>12</v>
      </c>
      <c r="AF12" s="4" t="s">
        <v>13</v>
      </c>
      <c r="AG12" s="4" t="s">
        <v>222</v>
      </c>
      <c r="AH12">
        <v>23.5</v>
      </c>
      <c r="AI12">
        <v>154.71</v>
      </c>
      <c r="AJ12">
        <v>72.459999999999994</v>
      </c>
      <c r="AK12">
        <f t="shared" si="4"/>
        <v>2.135109025669335</v>
      </c>
      <c r="AL12">
        <v>22</v>
      </c>
      <c r="AM12">
        <v>41.06</v>
      </c>
      <c r="AN12">
        <v>67.47</v>
      </c>
      <c r="AO12" s="3">
        <f t="shared" si="5"/>
        <v>1</v>
      </c>
      <c r="AP12" s="3">
        <f t="shared" si="6"/>
        <v>0</v>
      </c>
      <c r="AQ12" s="3">
        <f t="shared" si="7"/>
        <v>0</v>
      </c>
      <c r="AR12" s="3" t="s">
        <v>32</v>
      </c>
      <c r="AS12" t="s">
        <v>912</v>
      </c>
    </row>
    <row r="13" spans="1:53" x14ac:dyDescent="0.35">
      <c r="A13" s="4" t="s">
        <v>425</v>
      </c>
      <c r="B13" t="s">
        <v>909</v>
      </c>
      <c r="C13" s="4" t="s">
        <v>12</v>
      </c>
      <c r="D13" s="5" t="s">
        <v>13</v>
      </c>
      <c r="E13" s="4" t="s">
        <v>87</v>
      </c>
      <c r="F13" s="3">
        <v>23</v>
      </c>
      <c r="G13" s="3">
        <v>76.22</v>
      </c>
      <c r="H13" s="3">
        <v>71.22</v>
      </c>
      <c r="I13" s="3">
        <f t="shared" si="0"/>
        <v>1.0702049985959001</v>
      </c>
      <c r="J13" s="3">
        <v>22.5</v>
      </c>
      <c r="K13" s="3">
        <v>57.82</v>
      </c>
      <c r="L13" s="3">
        <v>69.97</v>
      </c>
      <c r="M13" s="3">
        <f t="shared" si="1"/>
        <v>0</v>
      </c>
      <c r="N13" s="3">
        <f t="shared" si="2"/>
        <v>1</v>
      </c>
      <c r="O13" s="3">
        <f t="shared" si="3"/>
        <v>0</v>
      </c>
      <c r="P13" s="3" t="s">
        <v>32</v>
      </c>
      <c r="Q13" t="s">
        <v>915</v>
      </c>
      <c r="AC13" s="4" t="s">
        <v>425</v>
      </c>
      <c r="AD13" t="s">
        <v>909</v>
      </c>
      <c r="AE13" s="4" t="s">
        <v>12</v>
      </c>
      <c r="AF13" s="4" t="s">
        <v>13</v>
      </c>
      <c r="AG13" s="4" t="s">
        <v>222</v>
      </c>
      <c r="AH13">
        <v>24</v>
      </c>
      <c r="AI13">
        <v>96.62</v>
      </c>
      <c r="AJ13">
        <v>73.7</v>
      </c>
      <c r="AK13">
        <f t="shared" si="4"/>
        <v>1.3109905020352781</v>
      </c>
      <c r="AL13">
        <v>23</v>
      </c>
      <c r="AM13">
        <v>53.26</v>
      </c>
      <c r="AN13">
        <v>69.97</v>
      </c>
      <c r="AO13" s="3">
        <f t="shared" si="5"/>
        <v>0</v>
      </c>
      <c r="AP13" s="3">
        <f t="shared" si="6"/>
        <v>1</v>
      </c>
      <c r="AQ13" s="3">
        <f t="shared" si="7"/>
        <v>0</v>
      </c>
      <c r="AR13" s="3" t="s">
        <v>32</v>
      </c>
      <c r="AS13" t="s">
        <v>915</v>
      </c>
    </row>
    <row r="14" spans="1:53" x14ac:dyDescent="0.35">
      <c r="A14" s="4" t="s">
        <v>427</v>
      </c>
      <c r="B14" t="s">
        <v>909</v>
      </c>
      <c r="C14" s="4" t="s">
        <v>12</v>
      </c>
      <c r="D14" s="5" t="s">
        <v>13</v>
      </c>
      <c r="E14" s="4" t="s">
        <v>87</v>
      </c>
      <c r="F14" s="3">
        <v>23.5</v>
      </c>
      <c r="G14" s="3">
        <v>77.38</v>
      </c>
      <c r="H14" s="3">
        <v>72.459999999999994</v>
      </c>
      <c r="I14" s="3">
        <f t="shared" si="0"/>
        <v>1.0678995307756003</v>
      </c>
      <c r="J14" s="3">
        <v>23</v>
      </c>
      <c r="K14" s="3">
        <v>60.97</v>
      </c>
      <c r="L14" s="3">
        <v>71.22</v>
      </c>
      <c r="M14" s="3">
        <f t="shared" si="1"/>
        <v>0</v>
      </c>
      <c r="N14" s="3">
        <f t="shared" si="2"/>
        <v>1</v>
      </c>
      <c r="O14" s="3">
        <f t="shared" si="3"/>
        <v>0</v>
      </c>
      <c r="P14" s="3" t="s">
        <v>32</v>
      </c>
      <c r="Q14" t="s">
        <v>911</v>
      </c>
      <c r="AC14" s="4" t="s">
        <v>427</v>
      </c>
      <c r="AD14" t="s">
        <v>909</v>
      </c>
      <c r="AE14" s="4" t="s">
        <v>12</v>
      </c>
      <c r="AF14" s="4" t="s">
        <v>13</v>
      </c>
      <c r="AG14" s="4" t="s">
        <v>222</v>
      </c>
      <c r="AH14">
        <v>24</v>
      </c>
      <c r="AI14">
        <v>96.15</v>
      </c>
      <c r="AJ14">
        <v>73.7</v>
      </c>
      <c r="AK14">
        <f t="shared" si="4"/>
        <v>1.3046132971506106</v>
      </c>
      <c r="AL14">
        <v>23.5</v>
      </c>
      <c r="AM14">
        <v>100.52</v>
      </c>
      <c r="AN14">
        <v>100.44</v>
      </c>
      <c r="AO14" s="3">
        <f t="shared" si="5"/>
        <v>0</v>
      </c>
      <c r="AP14" s="3">
        <f t="shared" si="6"/>
        <v>1</v>
      </c>
      <c r="AQ14" s="3">
        <f t="shared" si="7"/>
        <v>0</v>
      </c>
      <c r="AR14" s="3" t="s">
        <v>32</v>
      </c>
      <c r="AS14" t="s">
        <v>911</v>
      </c>
    </row>
    <row r="15" spans="1:53" x14ac:dyDescent="0.35">
      <c r="A15" s="4" t="s">
        <v>428</v>
      </c>
      <c r="B15" t="s">
        <v>909</v>
      </c>
      <c r="C15" s="4" t="s">
        <v>12</v>
      </c>
      <c r="D15" s="5" t="s">
        <v>13</v>
      </c>
      <c r="E15" s="11" t="s">
        <v>87</v>
      </c>
      <c r="F15" s="10">
        <v>30</v>
      </c>
      <c r="G15" s="10">
        <v>78</v>
      </c>
      <c r="H15" s="10">
        <v>88.39</v>
      </c>
      <c r="I15" s="10">
        <f t="shared" si="0"/>
        <v>0.882452766150017</v>
      </c>
      <c r="J15" s="10">
        <v>29.5</v>
      </c>
      <c r="K15" s="10">
        <v>67.930000000000007</v>
      </c>
      <c r="L15" s="10">
        <v>87.18</v>
      </c>
      <c r="M15" s="10">
        <v>2</v>
      </c>
      <c r="N15" s="10">
        <f t="shared" si="2"/>
        <v>0</v>
      </c>
      <c r="O15" s="10">
        <f t="shared" si="3"/>
        <v>1</v>
      </c>
      <c r="AC15" s="4" t="s">
        <v>428</v>
      </c>
      <c r="AD15" t="s">
        <v>909</v>
      </c>
      <c r="AE15" s="4" t="s">
        <v>12</v>
      </c>
      <c r="AF15" s="4" t="s">
        <v>13</v>
      </c>
      <c r="AG15" s="4" t="s">
        <v>222</v>
      </c>
      <c r="AH15">
        <v>24</v>
      </c>
      <c r="AI15">
        <v>97.59</v>
      </c>
      <c r="AJ15">
        <v>73.7</v>
      </c>
      <c r="AK15">
        <f t="shared" si="4"/>
        <v>1.3241519674355495</v>
      </c>
      <c r="AL15">
        <v>25.5</v>
      </c>
      <c r="AM15">
        <v>28.86</v>
      </c>
      <c r="AN15">
        <v>50.91</v>
      </c>
      <c r="AO15" s="3">
        <f t="shared" si="5"/>
        <v>0</v>
      </c>
      <c r="AP15" s="3">
        <f t="shared" si="6"/>
        <v>1</v>
      </c>
      <c r="AQ15" s="3">
        <f t="shared" si="7"/>
        <v>0</v>
      </c>
    </row>
    <row r="16" spans="1:53" x14ac:dyDescent="0.35">
      <c r="A16" s="4" t="s">
        <v>803</v>
      </c>
      <c r="B16" t="s">
        <v>909</v>
      </c>
      <c r="C16" s="4" t="s">
        <v>12</v>
      </c>
      <c r="D16" s="5" t="s">
        <v>13</v>
      </c>
      <c r="E16" s="11" t="s">
        <v>87</v>
      </c>
      <c r="F16" s="10">
        <v>18</v>
      </c>
      <c r="G16" s="10">
        <v>43.54</v>
      </c>
      <c r="H16" s="10">
        <v>58.64</v>
      </c>
      <c r="I16" s="10">
        <f t="shared" si="0"/>
        <v>0.74249658935879947</v>
      </c>
      <c r="J16" s="10">
        <v>17.5</v>
      </c>
      <c r="K16" s="10">
        <v>28.05</v>
      </c>
      <c r="L16" s="10">
        <v>57.36</v>
      </c>
      <c r="M16" s="10">
        <f t="shared" ref="M16:M79" si="8">IF(I16&gt;1.5,1,0)</f>
        <v>0</v>
      </c>
      <c r="N16" s="10">
        <f t="shared" si="2"/>
        <v>0</v>
      </c>
      <c r="O16" s="10">
        <f t="shared" si="3"/>
        <v>1</v>
      </c>
      <c r="P16" s="1" t="s">
        <v>842</v>
      </c>
      <c r="R16" s="1" t="s">
        <v>839</v>
      </c>
      <c r="S16" s="1" t="s">
        <v>840</v>
      </c>
      <c r="T16" s="1" t="s">
        <v>841</v>
      </c>
      <c r="U16" s="1" t="s">
        <v>916</v>
      </c>
      <c r="V16" s="1" t="s">
        <v>917</v>
      </c>
      <c r="W16" s="1"/>
      <c r="X16" s="1" t="s">
        <v>7</v>
      </c>
      <c r="Y16" s="1" t="s">
        <v>918</v>
      </c>
      <c r="AC16" s="4" t="s">
        <v>803</v>
      </c>
      <c r="AD16" t="s">
        <v>909</v>
      </c>
      <c r="AE16" s="4" t="s">
        <v>12</v>
      </c>
      <c r="AF16" s="4" t="s">
        <v>13</v>
      </c>
      <c r="AG16" s="4" t="s">
        <v>222</v>
      </c>
      <c r="AH16">
        <v>24</v>
      </c>
      <c r="AI16">
        <v>163.66999999999999</v>
      </c>
      <c r="AJ16">
        <v>73.7</v>
      </c>
      <c r="AK16">
        <f t="shared" si="4"/>
        <v>2.2207598371777473</v>
      </c>
      <c r="AL16">
        <v>16</v>
      </c>
      <c r="AM16">
        <v>59.44</v>
      </c>
      <c r="AN16">
        <v>72.459999999999994</v>
      </c>
      <c r="AO16" s="3">
        <f t="shared" si="5"/>
        <v>1</v>
      </c>
      <c r="AP16" s="3">
        <f t="shared" si="6"/>
        <v>0</v>
      </c>
      <c r="AQ16" s="3">
        <f t="shared" si="7"/>
        <v>0</v>
      </c>
      <c r="AR16" s="7" t="s">
        <v>920</v>
      </c>
      <c r="AT16" s="1" t="s">
        <v>839</v>
      </c>
      <c r="AU16" s="1" t="s">
        <v>840</v>
      </c>
      <c r="AV16" s="1" t="s">
        <v>841</v>
      </c>
      <c r="AW16" s="1" t="s">
        <v>916</v>
      </c>
      <c r="AX16" s="1" t="s">
        <v>917</v>
      </c>
      <c r="AY16" s="1"/>
      <c r="AZ16" s="1" t="s">
        <v>7</v>
      </c>
      <c r="BA16" s="1" t="s">
        <v>918</v>
      </c>
    </row>
    <row r="17" spans="1:53" x14ac:dyDescent="0.35">
      <c r="A17" s="4" t="s">
        <v>804</v>
      </c>
      <c r="B17" t="s">
        <v>909</v>
      </c>
      <c r="C17" s="4" t="s">
        <v>12</v>
      </c>
      <c r="D17" s="5" t="s">
        <v>13</v>
      </c>
      <c r="E17" s="4" t="s">
        <v>87</v>
      </c>
      <c r="F17" s="3">
        <v>23.5</v>
      </c>
      <c r="G17" s="3">
        <v>109.41</v>
      </c>
      <c r="H17" s="3">
        <v>72.459999999999994</v>
      </c>
      <c r="I17" s="3">
        <f t="shared" si="0"/>
        <v>1.5099365166988685</v>
      </c>
      <c r="J17" s="3">
        <v>22</v>
      </c>
      <c r="K17" s="3">
        <v>58.28</v>
      </c>
      <c r="L17" s="3">
        <v>68.72</v>
      </c>
      <c r="M17" s="3">
        <f t="shared" si="8"/>
        <v>1</v>
      </c>
      <c r="N17" s="3">
        <f t="shared" si="2"/>
        <v>0</v>
      </c>
      <c r="O17" s="3">
        <f t="shared" si="3"/>
        <v>0</v>
      </c>
      <c r="P17" s="3" t="s">
        <v>13</v>
      </c>
      <c r="Q17" s="6" t="s">
        <v>913</v>
      </c>
      <c r="R17">
        <f>SUM(M74:M99)</f>
        <v>2</v>
      </c>
      <c r="S17">
        <f>SUM(N74:N99)</f>
        <v>6</v>
      </c>
      <c r="T17">
        <f>SUM(O74:O99)</f>
        <v>18</v>
      </c>
      <c r="U17">
        <f>AVERAGE(F74,F78:F80,F91,F94,F97,F99)</f>
        <v>22.25</v>
      </c>
      <c r="V17">
        <f>_xlfn.STDEV.P(F74,F78:F80,F91,F94,F97,F99)/SQRT(COUNT(F74,F78:F80,F91,F94,F97,F99))</f>
        <v>0.23385358667337133</v>
      </c>
      <c r="X17">
        <f>AVERAGE(I74:I99)</f>
        <v>0.98349349853412538</v>
      </c>
      <c r="Y17">
        <f>_xlfn.STDEV.P(I74:I99)/SQRT(COUNT(I74:I99))</f>
        <v>5.9649461995406092E-2</v>
      </c>
      <c r="AC17" s="4" t="s">
        <v>804</v>
      </c>
      <c r="AD17" t="s">
        <v>909</v>
      </c>
      <c r="AE17" s="4" t="s">
        <v>12</v>
      </c>
      <c r="AF17" s="4" t="s">
        <v>13</v>
      </c>
      <c r="AG17" s="4" t="s">
        <v>222</v>
      </c>
      <c r="AH17">
        <v>24</v>
      </c>
      <c r="AI17">
        <v>173.69</v>
      </c>
      <c r="AJ17">
        <v>73.7</v>
      </c>
      <c r="AK17">
        <f t="shared" si="4"/>
        <v>2.3567164179104476</v>
      </c>
      <c r="AL17">
        <v>35</v>
      </c>
      <c r="AM17">
        <v>47.57</v>
      </c>
      <c r="AN17">
        <v>72.459999999999994</v>
      </c>
      <c r="AO17" s="3">
        <f t="shared" si="5"/>
        <v>1</v>
      </c>
      <c r="AP17" s="3">
        <f t="shared" si="6"/>
        <v>0</v>
      </c>
      <c r="AQ17" s="3">
        <f t="shared" si="7"/>
        <v>0</v>
      </c>
      <c r="AR17" s="3" t="s">
        <v>13</v>
      </c>
      <c r="AS17" s="6" t="s">
        <v>913</v>
      </c>
      <c r="AT17">
        <f>SUM(AO74:AO99)</f>
        <v>16</v>
      </c>
      <c r="AU17">
        <f>SUM(AP74:AP99)</f>
        <v>9</v>
      </c>
      <c r="AV17">
        <f>SUM(AQ74:AQ99)</f>
        <v>1</v>
      </c>
      <c r="AW17">
        <f>AVERAGE(AH74:AH91,AH93:AH99)</f>
        <v>23.3</v>
      </c>
      <c r="AX17">
        <f>_xlfn.STDEV.P(AH74:AH91,AH93:AH99)/SQRT(COUNT(AH74:AH91,AH93:AH99))</f>
        <v>0.2190890230020664</v>
      </c>
      <c r="AZ17">
        <f>AVERAGE(AK74:AK99)</f>
        <v>1.6950637803772575</v>
      </c>
      <c r="BA17">
        <f>_xlfn.STDEV.P(AK74:AK99)/SQRT(COUNT(AK74:AK99))</f>
        <v>9.0577603570693332E-2</v>
      </c>
    </row>
    <row r="18" spans="1:53" x14ac:dyDescent="0.35">
      <c r="A18" s="4" t="s">
        <v>805</v>
      </c>
      <c r="B18" t="s">
        <v>909</v>
      </c>
      <c r="C18" s="4" t="s">
        <v>12</v>
      </c>
      <c r="D18" s="5" t="s">
        <v>13</v>
      </c>
      <c r="E18" s="4" t="s">
        <v>87</v>
      </c>
      <c r="F18" s="3">
        <v>23.5</v>
      </c>
      <c r="G18" s="3">
        <v>148.71</v>
      </c>
      <c r="H18" s="3">
        <v>72.459999999999994</v>
      </c>
      <c r="I18" s="3">
        <f t="shared" si="0"/>
        <v>2.0523047198454321</v>
      </c>
      <c r="J18" s="3">
        <v>21.5</v>
      </c>
      <c r="K18" s="3">
        <v>65.22</v>
      </c>
      <c r="L18" s="3">
        <v>67.47</v>
      </c>
      <c r="M18" s="3">
        <f t="shared" si="8"/>
        <v>1</v>
      </c>
      <c r="N18" s="3">
        <f t="shared" si="2"/>
        <v>0</v>
      </c>
      <c r="O18" s="3">
        <f t="shared" si="3"/>
        <v>0</v>
      </c>
      <c r="P18" s="3" t="s">
        <v>13</v>
      </c>
      <c r="Q18" t="s">
        <v>910</v>
      </c>
      <c r="R18">
        <f>SUM(M100:M117)</f>
        <v>2</v>
      </c>
      <c r="S18">
        <f>SUM(N100:N117)</f>
        <v>5</v>
      </c>
      <c r="T18">
        <f>SUM(O100:O117)</f>
        <v>11</v>
      </c>
      <c r="U18">
        <f>AVERAGE(F100,F105:F107,F109,F111,F115)</f>
        <v>22.214285714285715</v>
      </c>
      <c r="V18">
        <f>_xlfn.STDEV.P(F100,F105:F107,F109,F111,F115)/SQRT(COUNT(F100,F105:F107,F109,F111,F115))</f>
        <v>0.3893629393538553</v>
      </c>
      <c r="X18">
        <f>AVERAGE(I100:I117)</f>
        <v>1.0700840516801131</v>
      </c>
      <c r="Y18">
        <f>_xlfn.STDEV.P(I100:I117)/SQRT(COUNT(I100:I117))</f>
        <v>7.4797869895036784E-2</v>
      </c>
      <c r="AC18" s="4" t="s">
        <v>805</v>
      </c>
      <c r="AD18" t="s">
        <v>909</v>
      </c>
      <c r="AE18" s="4" t="s">
        <v>12</v>
      </c>
      <c r="AF18" s="4" t="s">
        <v>13</v>
      </c>
      <c r="AG18" s="4" t="s">
        <v>222</v>
      </c>
      <c r="AH18">
        <v>24</v>
      </c>
      <c r="AI18">
        <v>168.75</v>
      </c>
      <c r="AJ18">
        <v>73.7</v>
      </c>
      <c r="AK18">
        <f t="shared" si="4"/>
        <v>2.289687924016282</v>
      </c>
      <c r="AL18">
        <v>22.5</v>
      </c>
      <c r="AM18">
        <v>69.48</v>
      </c>
      <c r="AN18">
        <v>69.97</v>
      </c>
      <c r="AO18" s="3">
        <f t="shared" si="5"/>
        <v>1</v>
      </c>
      <c r="AP18" s="3">
        <f t="shared" si="6"/>
        <v>0</v>
      </c>
      <c r="AQ18" s="3">
        <f t="shared" si="7"/>
        <v>0</v>
      </c>
      <c r="AR18" s="3" t="s">
        <v>13</v>
      </c>
      <c r="AS18" t="s">
        <v>910</v>
      </c>
      <c r="AT18">
        <f>SUM(AO100:AO117)</f>
        <v>8</v>
      </c>
      <c r="AU18">
        <f>SUM(AP100:AP117)</f>
        <v>7</v>
      </c>
      <c r="AV18">
        <f>SUM(AQ100:AQ117)</f>
        <v>3</v>
      </c>
      <c r="AW18">
        <f>AVERAGE(AH100:AH102,AH104:AH113,AH115,AH117)</f>
        <v>24</v>
      </c>
      <c r="AX18">
        <f>_xlfn.STDEV.P(AH100:AH102,AH104:AH113,AH115,AH117)/SQRT(COUNT(AH100:AH102,AH104:AH113,AH115,AH117))</f>
        <v>0.2</v>
      </c>
      <c r="AZ18">
        <f>AVERAGE(AK100:AK117)</f>
        <v>1.5247414791373888</v>
      </c>
      <c r="BA18">
        <f>_xlfn.STDEV.P(AK100:AK117)/SQRT(COUNT(AK100:AK117))</f>
        <v>9.21060292411571E-2</v>
      </c>
    </row>
    <row r="19" spans="1:53" x14ac:dyDescent="0.35">
      <c r="A19" s="4" t="s">
        <v>806</v>
      </c>
      <c r="B19" t="s">
        <v>909</v>
      </c>
      <c r="C19" s="4" t="s">
        <v>12</v>
      </c>
      <c r="D19" s="5" t="s">
        <v>13</v>
      </c>
      <c r="E19" s="4" t="s">
        <v>87</v>
      </c>
      <c r="F19" s="3">
        <v>23</v>
      </c>
      <c r="G19" s="3">
        <v>100.13</v>
      </c>
      <c r="H19" s="3">
        <v>71.22</v>
      </c>
      <c r="I19" s="3">
        <f t="shared" si="0"/>
        <v>1.4059253018814939</v>
      </c>
      <c r="J19" s="3">
        <v>24.5</v>
      </c>
      <c r="K19" s="3">
        <v>75.040000000000006</v>
      </c>
      <c r="L19" s="3">
        <v>74.930000000000007</v>
      </c>
      <c r="M19" s="3">
        <f t="shared" si="8"/>
        <v>0</v>
      </c>
      <c r="N19" s="3">
        <f t="shared" si="2"/>
        <v>1</v>
      </c>
      <c r="O19" s="3">
        <f t="shared" si="3"/>
        <v>0</v>
      </c>
      <c r="P19" s="3" t="s">
        <v>13</v>
      </c>
      <c r="Q19" t="s">
        <v>912</v>
      </c>
      <c r="R19">
        <f>SUM(M118:M127)</f>
        <v>6</v>
      </c>
      <c r="S19">
        <f>SUM(N118:N127)</f>
        <v>3</v>
      </c>
      <c r="T19">
        <f>SUM(O118:O127)</f>
        <v>1</v>
      </c>
      <c r="U19">
        <f>AVERAGE(F118:F119,F121:F127)</f>
        <v>24.444444444444443</v>
      </c>
      <c r="V19">
        <f>_xlfn.STDEV.P(F118:F119,F121:F127)/SQRT(COUNT(F118:F119,F121:F127))</f>
        <v>0.16563466499998444</v>
      </c>
      <c r="X19">
        <f>AVERAGE(I118:I127)</f>
        <v>1.7024916960449303</v>
      </c>
      <c r="Y19">
        <f>_xlfn.STDEV.P(I118:I127)/SQRT(COUNT(I118:I127))</f>
        <v>0.17825914207785629</v>
      </c>
      <c r="AC19" s="4" t="s">
        <v>806</v>
      </c>
      <c r="AD19" t="s">
        <v>909</v>
      </c>
      <c r="AE19" s="4" t="s">
        <v>12</v>
      </c>
      <c r="AF19" s="4" t="s">
        <v>13</v>
      </c>
      <c r="AG19" s="4" t="s">
        <v>222</v>
      </c>
      <c r="AH19">
        <v>24</v>
      </c>
      <c r="AI19">
        <v>194.08</v>
      </c>
      <c r="AJ19">
        <v>73.7</v>
      </c>
      <c r="AK19">
        <f t="shared" si="4"/>
        <v>2.6333785617367709</v>
      </c>
      <c r="AL19">
        <v>22</v>
      </c>
      <c r="AM19">
        <v>80.400000000000006</v>
      </c>
      <c r="AN19">
        <v>79.86</v>
      </c>
      <c r="AO19" s="3">
        <f t="shared" si="5"/>
        <v>1</v>
      </c>
      <c r="AP19" s="3">
        <f t="shared" si="6"/>
        <v>0</v>
      </c>
      <c r="AQ19" s="3">
        <f t="shared" si="7"/>
        <v>0</v>
      </c>
      <c r="AR19" s="3" t="s">
        <v>13</v>
      </c>
      <c r="AS19" t="s">
        <v>912</v>
      </c>
      <c r="AT19">
        <f>SUM(AO118:AO127)</f>
        <v>9</v>
      </c>
      <c r="AU19">
        <f>SUM(AP118:AP127)</f>
        <v>1</v>
      </c>
      <c r="AV19">
        <f>SUM(AQ118:AQ127)</f>
        <v>0</v>
      </c>
      <c r="AW19">
        <f>AVERAGE(AH118:AH127)</f>
        <v>24</v>
      </c>
      <c r="AX19">
        <f>_xlfn.STDEV.P(AH118:AH127)/SQRT(COUNT(AH118:AH127))</f>
        <v>0</v>
      </c>
      <c r="AZ19">
        <f>AVERAGE(AK118:AK127)</f>
        <v>2.0940841248303932</v>
      </c>
      <c r="BA19">
        <f>_xlfn.STDEV.P(AK118:AK127)/SQRT(COUNT(AK118:AK127))</f>
        <v>0.12641171322303366</v>
      </c>
    </row>
    <row r="20" spans="1:53" x14ac:dyDescent="0.35">
      <c r="A20" s="4" t="s">
        <v>809</v>
      </c>
      <c r="B20" t="s">
        <v>909</v>
      </c>
      <c r="C20" s="4" t="s">
        <v>12</v>
      </c>
      <c r="D20" s="5" t="s">
        <v>13</v>
      </c>
      <c r="E20" s="11" t="s">
        <v>87</v>
      </c>
      <c r="F20" s="10">
        <v>15</v>
      </c>
      <c r="G20" s="10">
        <v>27.88</v>
      </c>
      <c r="H20" s="10">
        <v>50.91</v>
      </c>
      <c r="I20" s="10">
        <f t="shared" si="0"/>
        <v>0.54763307798075034</v>
      </c>
      <c r="J20" s="10">
        <v>15</v>
      </c>
      <c r="K20" s="10">
        <v>27.88</v>
      </c>
      <c r="L20" s="10">
        <v>50.91</v>
      </c>
      <c r="M20" s="10">
        <f t="shared" si="8"/>
        <v>0</v>
      </c>
      <c r="N20" s="10">
        <f t="shared" si="2"/>
        <v>0</v>
      </c>
      <c r="O20" s="10">
        <f t="shared" si="3"/>
        <v>1</v>
      </c>
      <c r="P20" s="3" t="s">
        <v>13</v>
      </c>
      <c r="Q20" t="s">
        <v>915</v>
      </c>
      <c r="R20">
        <f>SUM(M128:M139)</f>
        <v>3</v>
      </c>
      <c r="S20">
        <f>SUM(N128:N139)</f>
        <v>6</v>
      </c>
      <c r="T20">
        <f>SUM(O128:O139)</f>
        <v>3</v>
      </c>
      <c r="U20">
        <f>AVERAGE(F128,F130:F131,F133:F135,F137:F139)</f>
        <v>23.833333333333332</v>
      </c>
      <c r="V20">
        <f>_xlfn.STDEV.P(F128,F130:F131,F133:F135,F137:F139)/SQRT(COUNT(F128,F130:F131,F133:F135,F137:F139))</f>
        <v>0.15713484026367722</v>
      </c>
      <c r="X20">
        <f>AVERAGE(I128:I139)</f>
        <v>1.3039808048413779</v>
      </c>
      <c r="Y20">
        <f>_xlfn.STDEV.P(I128:I139)/SQRT(COUNT(I128:I139))</f>
        <v>9.5738692504397691E-2</v>
      </c>
      <c r="AC20" s="4" t="s">
        <v>809</v>
      </c>
      <c r="AD20" t="s">
        <v>909</v>
      </c>
      <c r="AE20" s="4" t="s">
        <v>12</v>
      </c>
      <c r="AF20" s="4" t="s">
        <v>13</v>
      </c>
      <c r="AG20" s="4" t="s">
        <v>222</v>
      </c>
      <c r="AH20">
        <v>24</v>
      </c>
      <c r="AI20">
        <v>152.75</v>
      </c>
      <c r="AJ20">
        <v>73.7</v>
      </c>
      <c r="AK20">
        <f t="shared" si="4"/>
        <v>2.0725915875169605</v>
      </c>
      <c r="AL20">
        <v>22.5</v>
      </c>
      <c r="AM20">
        <v>50.24</v>
      </c>
      <c r="AN20">
        <v>72.459999999999994</v>
      </c>
      <c r="AO20" s="3">
        <f t="shared" si="5"/>
        <v>1</v>
      </c>
      <c r="AP20" s="3">
        <f t="shared" si="6"/>
        <v>0</v>
      </c>
      <c r="AQ20" s="3">
        <f t="shared" si="7"/>
        <v>0</v>
      </c>
      <c r="AR20" s="3" t="s">
        <v>13</v>
      </c>
      <c r="AS20" t="s">
        <v>915</v>
      </c>
      <c r="AT20">
        <f>SUM(AO128:AO139)</f>
        <v>4</v>
      </c>
      <c r="AU20">
        <f>SUM(AP128:AP139)</f>
        <v>8</v>
      </c>
      <c r="AV20">
        <f>SUM(AQ128:AQ139)</f>
        <v>0</v>
      </c>
      <c r="AW20">
        <f>AVERAGE(AH128:AH139)</f>
        <v>24.291666666666668</v>
      </c>
      <c r="AX20">
        <f>_xlfn.STDEV.P(AH128:AH139)/SQRT(COUNT(AH128:AH139))</f>
        <v>0.10958148498652429</v>
      </c>
      <c r="AZ20">
        <f>AVERAGE(AK128:AK139)</f>
        <v>1.4653253908624018</v>
      </c>
      <c r="BA20">
        <f>_xlfn.STDEV.P(AK128:AK139)/SQRT(COUNT(AK128:AK139))</f>
        <v>6.9248438908865589E-2</v>
      </c>
    </row>
    <row r="21" spans="1:53" x14ac:dyDescent="0.35">
      <c r="A21" s="4" t="s">
        <v>810</v>
      </c>
      <c r="B21" t="s">
        <v>909</v>
      </c>
      <c r="C21" s="4" t="s">
        <v>12</v>
      </c>
      <c r="D21" s="5" t="s">
        <v>13</v>
      </c>
      <c r="E21" s="4" t="s">
        <v>87</v>
      </c>
      <c r="F21" s="3">
        <v>23.5</v>
      </c>
      <c r="G21" s="3">
        <v>75.86</v>
      </c>
      <c r="H21" s="3">
        <v>72.459999999999994</v>
      </c>
      <c r="I21" s="3">
        <f t="shared" si="0"/>
        <v>1.0469224399668784</v>
      </c>
      <c r="J21" s="3">
        <v>23</v>
      </c>
      <c r="K21" s="3">
        <v>68.08</v>
      </c>
      <c r="L21" s="3">
        <v>71.22</v>
      </c>
      <c r="M21" s="3">
        <f t="shared" si="8"/>
        <v>0</v>
      </c>
      <c r="N21" s="3">
        <f t="shared" si="2"/>
        <v>1</v>
      </c>
      <c r="O21" s="3">
        <f t="shared" si="3"/>
        <v>0</v>
      </c>
      <c r="P21" s="3" t="s">
        <v>13</v>
      </c>
      <c r="Q21" t="s">
        <v>911</v>
      </c>
      <c r="R21">
        <f>SUM(M140:M149)</f>
        <v>1</v>
      </c>
      <c r="S21">
        <f>SUM(N140:N149)</f>
        <v>7</v>
      </c>
      <c r="T21">
        <f>SUM(O140:O149)</f>
        <v>2</v>
      </c>
      <c r="U21">
        <f>AVERAGE(F140:F142,F144:F147,F149)</f>
        <v>23.9375</v>
      </c>
      <c r="V21">
        <f>_xlfn.STDEV.P(F140:F142,F144:F147,F149)/SQRT(COUNT(F140:F142,F144:F147,F149))</f>
        <v>0.20610790559801437</v>
      </c>
      <c r="X21">
        <f>AVERAGE(I140:I149)</f>
        <v>1.2103562055148065</v>
      </c>
      <c r="Y21">
        <f>_xlfn.STDEV.P(I140:I149)/SQRT(COUNT(I140:I149))</f>
        <v>8.872980456276959E-2</v>
      </c>
      <c r="AC21" s="4" t="s">
        <v>810</v>
      </c>
      <c r="AD21" t="s">
        <v>909</v>
      </c>
      <c r="AE21" s="4" t="s">
        <v>12</v>
      </c>
      <c r="AF21" s="4" t="s">
        <v>13</v>
      </c>
      <c r="AG21" s="4" t="s">
        <v>222</v>
      </c>
      <c r="AH21">
        <v>24</v>
      </c>
      <c r="AI21">
        <v>174.79</v>
      </c>
      <c r="AJ21">
        <v>73.7</v>
      </c>
      <c r="AK21">
        <f t="shared" si="4"/>
        <v>2.3716417910447758</v>
      </c>
      <c r="AL21">
        <v>22</v>
      </c>
      <c r="AM21">
        <v>72.11</v>
      </c>
      <c r="AN21">
        <v>69.97</v>
      </c>
      <c r="AO21" s="3">
        <f t="shared" si="5"/>
        <v>1</v>
      </c>
      <c r="AP21" s="3">
        <f t="shared" si="6"/>
        <v>0</v>
      </c>
      <c r="AQ21" s="3">
        <f t="shared" si="7"/>
        <v>0</v>
      </c>
      <c r="AR21" s="3" t="s">
        <v>13</v>
      </c>
      <c r="AS21" t="s">
        <v>911</v>
      </c>
      <c r="AT21">
        <f>SUM(AO140:AO149)</f>
        <v>1</v>
      </c>
      <c r="AU21">
        <f>SUM(AP140:AP149)</f>
        <v>8</v>
      </c>
      <c r="AV21">
        <f>SUM(AQ140:AQ149)</f>
        <v>1</v>
      </c>
      <c r="AW21">
        <f>AVERAGE(AH140:AH146,AH148:AH149)</f>
        <v>24.166666666666668</v>
      </c>
      <c r="AX21">
        <f>_xlfn.STDEV.P(AH140:AH146,AH148:AH149)/SQRT(COUNT(AH140:AH146,AH148:AH149))</f>
        <v>0.27216552697590868</v>
      </c>
      <c r="AZ21">
        <f>AVERAGE(AK140:AK149)</f>
        <v>1.1743436588882592</v>
      </c>
      <c r="BA21">
        <f>_xlfn.STDEV.P(AK140:AK149)/SQRT(COUNT(AK140:AK149))</f>
        <v>6.5035649561918693E-2</v>
      </c>
    </row>
    <row r="22" spans="1:53" x14ac:dyDescent="0.35">
      <c r="A22" s="4" t="s">
        <v>811</v>
      </c>
      <c r="B22" t="s">
        <v>909</v>
      </c>
      <c r="C22" s="4" t="s">
        <v>12</v>
      </c>
      <c r="D22" s="5" t="s">
        <v>13</v>
      </c>
      <c r="E22" s="11" t="s">
        <v>87</v>
      </c>
      <c r="F22" s="10">
        <v>24</v>
      </c>
      <c r="G22" s="10">
        <v>67.58</v>
      </c>
      <c r="H22" s="10">
        <v>73.7</v>
      </c>
      <c r="I22" s="10">
        <f t="shared" si="0"/>
        <v>0.91696065128900939</v>
      </c>
      <c r="J22" s="10">
        <v>23.5</v>
      </c>
      <c r="K22" s="10">
        <v>56.62</v>
      </c>
      <c r="L22" s="10">
        <v>72.459999999999994</v>
      </c>
      <c r="M22" s="10">
        <f t="shared" si="8"/>
        <v>0</v>
      </c>
      <c r="N22" s="10">
        <f t="shared" si="2"/>
        <v>0</v>
      </c>
      <c r="O22" s="10">
        <f t="shared" si="3"/>
        <v>1</v>
      </c>
      <c r="P22" s="3" t="s">
        <v>32</v>
      </c>
      <c r="Q22" s="6" t="s">
        <v>913</v>
      </c>
      <c r="AC22" s="4" t="s">
        <v>811</v>
      </c>
      <c r="AD22" t="s">
        <v>909</v>
      </c>
      <c r="AE22" s="4" t="s">
        <v>12</v>
      </c>
      <c r="AF22" s="4" t="s">
        <v>13</v>
      </c>
      <c r="AG22" s="4" t="s">
        <v>222</v>
      </c>
      <c r="AH22">
        <v>24</v>
      </c>
      <c r="AI22">
        <v>137.47</v>
      </c>
      <c r="AJ22">
        <v>73.7</v>
      </c>
      <c r="AK22">
        <f t="shared" si="4"/>
        <v>1.8652645861601085</v>
      </c>
      <c r="AL22">
        <v>23</v>
      </c>
      <c r="AM22">
        <v>52.87</v>
      </c>
      <c r="AN22">
        <v>72.459999999999994</v>
      </c>
      <c r="AO22" s="3">
        <f t="shared" si="5"/>
        <v>1</v>
      </c>
      <c r="AP22" s="3">
        <f t="shared" si="6"/>
        <v>0</v>
      </c>
      <c r="AQ22" s="3">
        <f t="shared" si="7"/>
        <v>0</v>
      </c>
      <c r="AR22" s="3" t="s">
        <v>32</v>
      </c>
      <c r="AS22" s="6" t="s">
        <v>913</v>
      </c>
    </row>
    <row r="23" spans="1:53" x14ac:dyDescent="0.35">
      <c r="A23" s="4" t="s">
        <v>812</v>
      </c>
      <c r="B23" t="s">
        <v>909</v>
      </c>
      <c r="C23" s="4" t="s">
        <v>12</v>
      </c>
      <c r="D23" s="5" t="s">
        <v>13</v>
      </c>
      <c r="E23" s="4" t="s">
        <v>87</v>
      </c>
      <c r="F23" s="3">
        <v>23</v>
      </c>
      <c r="G23" s="3">
        <v>93.79</v>
      </c>
      <c r="H23" s="3">
        <v>71.22</v>
      </c>
      <c r="I23" s="3">
        <f t="shared" si="0"/>
        <v>1.3169053636618928</v>
      </c>
      <c r="J23" s="3">
        <v>22</v>
      </c>
      <c r="K23" s="3">
        <v>66.89</v>
      </c>
      <c r="L23" s="3">
        <v>68.72</v>
      </c>
      <c r="M23" s="3">
        <f t="shared" si="8"/>
        <v>0</v>
      </c>
      <c r="N23" s="3">
        <f t="shared" si="2"/>
        <v>1</v>
      </c>
      <c r="O23" s="3">
        <f t="shared" si="3"/>
        <v>0</v>
      </c>
      <c r="P23" s="3" t="s">
        <v>32</v>
      </c>
      <c r="Q23" t="s">
        <v>909</v>
      </c>
      <c r="AC23" s="4" t="s">
        <v>812</v>
      </c>
      <c r="AD23" t="s">
        <v>909</v>
      </c>
      <c r="AE23" s="4" t="s">
        <v>12</v>
      </c>
      <c r="AF23" s="4" t="s">
        <v>13</v>
      </c>
      <c r="AG23" s="4" t="s">
        <v>222</v>
      </c>
      <c r="AH23">
        <v>24</v>
      </c>
      <c r="AI23">
        <v>189.18</v>
      </c>
      <c r="AJ23">
        <v>73.7</v>
      </c>
      <c r="AK23">
        <f t="shared" si="4"/>
        <v>2.5668928086838534</v>
      </c>
      <c r="AL23">
        <v>22.5</v>
      </c>
      <c r="AM23">
        <v>64.16</v>
      </c>
      <c r="AN23">
        <v>72.459999999999994</v>
      </c>
      <c r="AO23" s="3">
        <f t="shared" si="5"/>
        <v>1</v>
      </c>
      <c r="AP23" s="3">
        <f t="shared" si="6"/>
        <v>0</v>
      </c>
      <c r="AQ23" s="3">
        <f t="shared" si="7"/>
        <v>0</v>
      </c>
      <c r="AR23" s="3" t="s">
        <v>32</v>
      </c>
      <c r="AS23" t="s">
        <v>909</v>
      </c>
    </row>
    <row r="24" spans="1:53" x14ac:dyDescent="0.35">
      <c r="A24" s="4" t="s">
        <v>813</v>
      </c>
      <c r="B24" t="s">
        <v>909</v>
      </c>
      <c r="C24" s="4" t="s">
        <v>12</v>
      </c>
      <c r="D24" s="5" t="s">
        <v>13</v>
      </c>
      <c r="E24" s="11" t="s">
        <v>87</v>
      </c>
      <c r="F24" s="10">
        <v>23.5</v>
      </c>
      <c r="G24" s="10">
        <v>47.69</v>
      </c>
      <c r="H24" s="10">
        <v>72.459999999999994</v>
      </c>
      <c r="I24" s="10">
        <f t="shared" si="0"/>
        <v>0.65815622412365449</v>
      </c>
      <c r="J24" s="10">
        <v>23</v>
      </c>
      <c r="K24" s="10">
        <v>38.97</v>
      </c>
      <c r="L24" s="10">
        <v>71.22</v>
      </c>
      <c r="M24" s="10">
        <f t="shared" si="8"/>
        <v>0</v>
      </c>
      <c r="N24" s="10">
        <f t="shared" si="2"/>
        <v>0</v>
      </c>
      <c r="O24" s="10">
        <f t="shared" si="3"/>
        <v>1</v>
      </c>
      <c r="P24" s="3" t="s">
        <v>32</v>
      </c>
      <c r="Q24" t="s">
        <v>910</v>
      </c>
      <c r="AC24" s="4" t="s">
        <v>813</v>
      </c>
      <c r="AD24" t="s">
        <v>909</v>
      </c>
      <c r="AE24" s="4" t="s">
        <v>12</v>
      </c>
      <c r="AF24" s="4" t="s">
        <v>13</v>
      </c>
      <c r="AG24" s="4" t="s">
        <v>222</v>
      </c>
      <c r="AH24">
        <v>24</v>
      </c>
      <c r="AI24">
        <v>141.65</v>
      </c>
      <c r="AJ24">
        <v>73.7</v>
      </c>
      <c r="AK24">
        <f t="shared" si="4"/>
        <v>1.9219810040705563</v>
      </c>
      <c r="AL24">
        <v>16</v>
      </c>
      <c r="AM24">
        <v>68.099999999999994</v>
      </c>
      <c r="AN24">
        <v>72.459999999999994</v>
      </c>
      <c r="AO24" s="3">
        <f t="shared" si="5"/>
        <v>1</v>
      </c>
      <c r="AP24" s="3">
        <f t="shared" si="6"/>
        <v>0</v>
      </c>
      <c r="AQ24" s="3">
        <f t="shared" si="7"/>
        <v>0</v>
      </c>
      <c r="AR24" s="3" t="s">
        <v>32</v>
      </c>
      <c r="AS24" t="s">
        <v>910</v>
      </c>
    </row>
    <row r="25" spans="1:53" x14ac:dyDescent="0.35">
      <c r="A25" s="4" t="s">
        <v>815</v>
      </c>
      <c r="B25" t="s">
        <v>909</v>
      </c>
      <c r="C25" s="4" t="s">
        <v>12</v>
      </c>
      <c r="D25" s="5" t="s">
        <v>13</v>
      </c>
      <c r="E25" s="4" t="s">
        <v>87</v>
      </c>
      <c r="F25" s="3">
        <v>22</v>
      </c>
      <c r="G25" s="3">
        <v>87.78</v>
      </c>
      <c r="H25" s="3">
        <v>68.72</v>
      </c>
      <c r="I25" s="3">
        <f t="shared" si="0"/>
        <v>1.2773573923166472</v>
      </c>
      <c r="J25" s="3">
        <v>20.5</v>
      </c>
      <c r="K25" s="3">
        <v>39.799999999999997</v>
      </c>
      <c r="L25" s="3">
        <v>64.97</v>
      </c>
      <c r="M25" s="3">
        <f t="shared" si="8"/>
        <v>0</v>
      </c>
      <c r="N25" s="3">
        <f t="shared" si="2"/>
        <v>1</v>
      </c>
      <c r="O25" s="3">
        <f t="shared" si="3"/>
        <v>0</v>
      </c>
      <c r="P25" s="3" t="s">
        <v>32</v>
      </c>
      <c r="Q25" t="s">
        <v>912</v>
      </c>
      <c r="AC25" s="4" t="s">
        <v>815</v>
      </c>
      <c r="AD25" t="s">
        <v>909</v>
      </c>
      <c r="AE25" s="4" t="s">
        <v>12</v>
      </c>
      <c r="AF25" s="4" t="s">
        <v>13</v>
      </c>
      <c r="AG25" s="4" t="s">
        <v>222</v>
      </c>
      <c r="AH25">
        <v>24</v>
      </c>
      <c r="AI25">
        <v>179.73</v>
      </c>
      <c r="AJ25">
        <v>73.7</v>
      </c>
      <c r="AK25">
        <f t="shared" si="4"/>
        <v>2.4386702849389414</v>
      </c>
      <c r="AL25">
        <v>22.5</v>
      </c>
      <c r="AM25">
        <v>54.78</v>
      </c>
      <c r="AN25">
        <v>71.22</v>
      </c>
      <c r="AO25" s="3">
        <f t="shared" si="5"/>
        <v>1</v>
      </c>
      <c r="AP25" s="3">
        <f t="shared" si="6"/>
        <v>0</v>
      </c>
      <c r="AQ25" s="3">
        <f t="shared" si="7"/>
        <v>0</v>
      </c>
      <c r="AR25" s="3" t="s">
        <v>32</v>
      </c>
      <c r="AS25" t="s">
        <v>912</v>
      </c>
    </row>
    <row r="26" spans="1:53" x14ac:dyDescent="0.35">
      <c r="A26" s="4" t="s">
        <v>816</v>
      </c>
      <c r="B26" t="s">
        <v>909</v>
      </c>
      <c r="C26" s="4" t="s">
        <v>12</v>
      </c>
      <c r="D26" s="5" t="s">
        <v>13</v>
      </c>
      <c r="E26" s="4" t="s">
        <v>87</v>
      </c>
      <c r="F26" s="3">
        <v>23</v>
      </c>
      <c r="G26" s="3">
        <v>77.459999999999994</v>
      </c>
      <c r="H26" s="3">
        <v>71.22</v>
      </c>
      <c r="I26" s="3">
        <f t="shared" si="0"/>
        <v>1.0876158382476833</v>
      </c>
      <c r="J26" s="3">
        <v>22.5</v>
      </c>
      <c r="K26" s="3">
        <v>66.53</v>
      </c>
      <c r="L26" s="3">
        <v>69.97</v>
      </c>
      <c r="M26" s="3">
        <f t="shared" si="8"/>
        <v>0</v>
      </c>
      <c r="N26" s="3">
        <f t="shared" si="2"/>
        <v>1</v>
      </c>
      <c r="O26" s="3">
        <f t="shared" si="3"/>
        <v>0</v>
      </c>
      <c r="P26" s="3" t="s">
        <v>32</v>
      </c>
      <c r="Q26" t="s">
        <v>915</v>
      </c>
      <c r="AC26" s="4" t="s">
        <v>816</v>
      </c>
      <c r="AD26" t="s">
        <v>909</v>
      </c>
      <c r="AE26" s="4" t="s">
        <v>12</v>
      </c>
      <c r="AF26" s="4" t="s">
        <v>13</v>
      </c>
      <c r="AG26" s="4" t="s">
        <v>222</v>
      </c>
      <c r="AH26">
        <v>24</v>
      </c>
      <c r="AI26">
        <v>167.56</v>
      </c>
      <c r="AJ26">
        <v>73.7</v>
      </c>
      <c r="AK26">
        <f t="shared" si="4"/>
        <v>2.2735413839891452</v>
      </c>
      <c r="AL26">
        <v>23</v>
      </c>
      <c r="AM26">
        <v>73.569999999999993</v>
      </c>
      <c r="AN26">
        <v>73.7</v>
      </c>
      <c r="AO26" s="3">
        <f t="shared" si="5"/>
        <v>1</v>
      </c>
      <c r="AP26" s="3">
        <f t="shared" si="6"/>
        <v>0</v>
      </c>
      <c r="AQ26" s="3">
        <f t="shared" si="7"/>
        <v>0</v>
      </c>
      <c r="AR26" s="3" t="s">
        <v>32</v>
      </c>
      <c r="AS26" t="s">
        <v>915</v>
      </c>
    </row>
    <row r="27" spans="1:53" x14ac:dyDescent="0.35">
      <c r="A27" s="4" t="s">
        <v>817</v>
      </c>
      <c r="B27" t="s">
        <v>909</v>
      </c>
      <c r="C27" s="4" t="s">
        <v>12</v>
      </c>
      <c r="D27" s="5" t="s">
        <v>13</v>
      </c>
      <c r="E27" s="4" t="s">
        <v>87</v>
      </c>
      <c r="F27" s="3">
        <v>23.5</v>
      </c>
      <c r="G27" s="3">
        <v>101.56</v>
      </c>
      <c r="H27" s="3">
        <v>72.459999999999994</v>
      </c>
      <c r="I27" s="3">
        <f t="shared" si="0"/>
        <v>1.401600883245929</v>
      </c>
      <c r="J27" s="3">
        <v>22</v>
      </c>
      <c r="K27" s="3">
        <v>46.6</v>
      </c>
      <c r="L27" s="3">
        <v>68.72</v>
      </c>
      <c r="M27" s="3">
        <f t="shared" si="8"/>
        <v>0</v>
      </c>
      <c r="N27" s="3">
        <f t="shared" si="2"/>
        <v>1</v>
      </c>
      <c r="O27" s="3">
        <f t="shared" si="3"/>
        <v>0</v>
      </c>
      <c r="P27" s="3" t="s">
        <v>32</v>
      </c>
      <c r="Q27" t="s">
        <v>911</v>
      </c>
      <c r="AC27" s="4" t="s">
        <v>817</v>
      </c>
      <c r="AD27" t="s">
        <v>909</v>
      </c>
      <c r="AE27" s="4" t="s">
        <v>12</v>
      </c>
      <c r="AF27" s="4" t="s">
        <v>13</v>
      </c>
      <c r="AG27" s="4" t="s">
        <v>222</v>
      </c>
      <c r="AH27">
        <v>24</v>
      </c>
      <c r="AI27">
        <v>170.33</v>
      </c>
      <c r="AJ27">
        <v>73.7</v>
      </c>
      <c r="AK27">
        <f t="shared" si="4"/>
        <v>2.3111261872455904</v>
      </c>
      <c r="AL27">
        <v>22.5</v>
      </c>
      <c r="AM27">
        <v>83.85</v>
      </c>
      <c r="AN27">
        <v>78.63</v>
      </c>
      <c r="AO27" s="3">
        <f t="shared" si="5"/>
        <v>1</v>
      </c>
      <c r="AP27" s="3">
        <f t="shared" si="6"/>
        <v>0</v>
      </c>
      <c r="AQ27" s="3">
        <f t="shared" si="7"/>
        <v>0</v>
      </c>
      <c r="AR27" s="3" t="s">
        <v>32</v>
      </c>
      <c r="AS27" t="s">
        <v>911</v>
      </c>
    </row>
    <row r="28" spans="1:53" x14ac:dyDescent="0.35">
      <c r="A28" s="4" t="s">
        <v>818</v>
      </c>
      <c r="B28" t="s">
        <v>909</v>
      </c>
      <c r="C28" s="4" t="s">
        <v>12</v>
      </c>
      <c r="D28" s="5" t="s">
        <v>13</v>
      </c>
      <c r="E28" s="4" t="s">
        <v>87</v>
      </c>
      <c r="F28" s="3">
        <v>21.5</v>
      </c>
      <c r="G28" s="3">
        <v>68.17</v>
      </c>
      <c r="H28" s="3">
        <v>67.47</v>
      </c>
      <c r="I28" s="3">
        <f t="shared" si="0"/>
        <v>1.0103749814732474</v>
      </c>
      <c r="J28" s="3">
        <v>20.5</v>
      </c>
      <c r="K28" s="3">
        <v>39.83</v>
      </c>
      <c r="L28" s="3">
        <v>64.97</v>
      </c>
      <c r="M28" s="3">
        <f t="shared" si="8"/>
        <v>0</v>
      </c>
      <c r="N28" s="3">
        <f t="shared" si="2"/>
        <v>1</v>
      </c>
      <c r="O28" s="3">
        <f t="shared" si="3"/>
        <v>0</v>
      </c>
      <c r="AC28" s="4" t="s">
        <v>818</v>
      </c>
      <c r="AD28" t="s">
        <v>909</v>
      </c>
      <c r="AE28" s="4" t="s">
        <v>12</v>
      </c>
      <c r="AF28" s="4" t="s">
        <v>13</v>
      </c>
      <c r="AG28" s="4" t="s">
        <v>222</v>
      </c>
      <c r="AH28">
        <v>24</v>
      </c>
      <c r="AI28">
        <v>132.15</v>
      </c>
      <c r="AJ28">
        <v>73.7</v>
      </c>
      <c r="AK28">
        <f t="shared" si="4"/>
        <v>1.7930800542740841</v>
      </c>
      <c r="AL28">
        <v>23</v>
      </c>
      <c r="AM28">
        <v>45.94</v>
      </c>
      <c r="AN28">
        <v>71.22</v>
      </c>
      <c r="AO28" s="3">
        <f t="shared" si="5"/>
        <v>1</v>
      </c>
      <c r="AP28" s="3">
        <f t="shared" si="6"/>
        <v>0</v>
      </c>
      <c r="AQ28" s="3">
        <f t="shared" si="7"/>
        <v>0</v>
      </c>
    </row>
    <row r="29" spans="1:53" x14ac:dyDescent="0.35">
      <c r="A29" s="4" t="s">
        <v>546</v>
      </c>
      <c r="B29" t="s">
        <v>910</v>
      </c>
      <c r="C29" s="4" t="s">
        <v>120</v>
      </c>
      <c r="D29" s="5" t="s">
        <v>13</v>
      </c>
      <c r="E29" s="11" t="s">
        <v>87</v>
      </c>
      <c r="F29" s="10">
        <v>19</v>
      </c>
      <c r="G29" s="10">
        <v>48.86</v>
      </c>
      <c r="H29" s="10">
        <v>61.18</v>
      </c>
      <c r="I29" s="10">
        <f t="shared" si="0"/>
        <v>0.7986270022883295</v>
      </c>
      <c r="J29" s="10">
        <v>18.5</v>
      </c>
      <c r="K29" s="10">
        <v>27.5</v>
      </c>
      <c r="L29" s="10">
        <v>59.91</v>
      </c>
      <c r="M29" s="10">
        <f t="shared" si="8"/>
        <v>0</v>
      </c>
      <c r="N29" s="10">
        <f t="shared" si="2"/>
        <v>0</v>
      </c>
      <c r="O29" s="10">
        <f t="shared" si="3"/>
        <v>1</v>
      </c>
      <c r="AC29" s="4" t="s">
        <v>546</v>
      </c>
      <c r="AD29" t="s">
        <v>910</v>
      </c>
      <c r="AE29" s="4" t="s">
        <v>120</v>
      </c>
      <c r="AF29" s="4" t="s">
        <v>13</v>
      </c>
      <c r="AG29" s="4" t="s">
        <v>222</v>
      </c>
      <c r="AH29">
        <v>24</v>
      </c>
      <c r="AI29">
        <v>185.32</v>
      </c>
      <c r="AJ29">
        <v>73.7</v>
      </c>
      <c r="AK29">
        <f t="shared" si="4"/>
        <v>2.5145183175033918</v>
      </c>
      <c r="AL29">
        <v>22.5</v>
      </c>
      <c r="AM29">
        <v>102.76</v>
      </c>
      <c r="AN29">
        <v>100.44</v>
      </c>
      <c r="AO29" s="3">
        <f t="shared" si="5"/>
        <v>1</v>
      </c>
      <c r="AP29" s="3">
        <f t="shared" si="6"/>
        <v>0</v>
      </c>
      <c r="AQ29" s="3">
        <f t="shared" si="7"/>
        <v>0</v>
      </c>
    </row>
    <row r="30" spans="1:53" x14ac:dyDescent="0.35">
      <c r="A30" s="4" t="s">
        <v>547</v>
      </c>
      <c r="B30" t="s">
        <v>910</v>
      </c>
      <c r="C30" s="4" t="s">
        <v>120</v>
      </c>
      <c r="D30" s="5" t="s">
        <v>13</v>
      </c>
      <c r="E30" s="11" t="s">
        <v>87</v>
      </c>
      <c r="F30" s="10">
        <v>28</v>
      </c>
      <c r="G30" s="10">
        <v>72.92</v>
      </c>
      <c r="H30" s="10">
        <v>83.53</v>
      </c>
      <c r="I30" s="10">
        <f t="shared" si="0"/>
        <v>0.87297976774811448</v>
      </c>
      <c r="J30" s="10">
        <v>27.5</v>
      </c>
      <c r="K30" s="10">
        <v>39.200000000000003</v>
      </c>
      <c r="L30" s="10">
        <v>82.3</v>
      </c>
      <c r="M30" s="10">
        <f t="shared" si="8"/>
        <v>0</v>
      </c>
      <c r="N30" s="10">
        <f t="shared" si="2"/>
        <v>0</v>
      </c>
      <c r="O30" s="10">
        <f t="shared" si="3"/>
        <v>1</v>
      </c>
      <c r="P30" s="3"/>
      <c r="AC30" s="4" t="s">
        <v>547</v>
      </c>
      <c r="AD30" t="s">
        <v>910</v>
      </c>
      <c r="AE30" s="4" t="s">
        <v>120</v>
      </c>
      <c r="AF30" s="4" t="s">
        <v>13</v>
      </c>
      <c r="AG30" s="4" t="s">
        <v>222</v>
      </c>
      <c r="AH30">
        <v>24</v>
      </c>
      <c r="AI30">
        <v>143.85</v>
      </c>
      <c r="AJ30">
        <v>73.7</v>
      </c>
      <c r="AK30">
        <f t="shared" si="4"/>
        <v>1.9518317503392129</v>
      </c>
      <c r="AL30">
        <v>22.5</v>
      </c>
      <c r="AM30">
        <v>49.56</v>
      </c>
      <c r="AN30">
        <v>69.97</v>
      </c>
      <c r="AO30" s="3">
        <f t="shared" si="5"/>
        <v>1</v>
      </c>
      <c r="AP30" s="3">
        <f t="shared" si="6"/>
        <v>0</v>
      </c>
      <c r="AQ30" s="3">
        <f t="shared" si="7"/>
        <v>0</v>
      </c>
    </row>
    <row r="31" spans="1:53" x14ac:dyDescent="0.35">
      <c r="A31" s="4" t="s">
        <v>548</v>
      </c>
      <c r="B31" t="s">
        <v>910</v>
      </c>
      <c r="C31" s="4" t="s">
        <v>120</v>
      </c>
      <c r="D31" s="5" t="s">
        <v>13</v>
      </c>
      <c r="E31" s="11" t="s">
        <v>87</v>
      </c>
      <c r="F31" s="10">
        <v>33.5</v>
      </c>
      <c r="G31" s="10">
        <v>87.29</v>
      </c>
      <c r="H31" s="10">
        <v>96.84</v>
      </c>
      <c r="I31" s="10">
        <f t="shared" si="0"/>
        <v>0.90138372573316816</v>
      </c>
      <c r="J31" s="10">
        <v>33</v>
      </c>
      <c r="K31" s="10">
        <v>63.85</v>
      </c>
      <c r="L31" s="10">
        <v>95.64</v>
      </c>
      <c r="M31" s="10">
        <f t="shared" si="8"/>
        <v>0</v>
      </c>
      <c r="N31" s="10">
        <f t="shared" si="2"/>
        <v>0</v>
      </c>
      <c r="O31" s="10">
        <f t="shared" si="3"/>
        <v>1</v>
      </c>
      <c r="AC31" s="4" t="s">
        <v>548</v>
      </c>
      <c r="AD31" t="s">
        <v>910</v>
      </c>
      <c r="AE31" s="4" t="s">
        <v>120</v>
      </c>
      <c r="AF31" s="4" t="s">
        <v>13</v>
      </c>
      <c r="AG31" s="4" t="s">
        <v>222</v>
      </c>
      <c r="AH31">
        <v>24</v>
      </c>
      <c r="AI31">
        <v>147.32</v>
      </c>
      <c r="AJ31">
        <v>73.7</v>
      </c>
      <c r="AK31">
        <f t="shared" si="4"/>
        <v>1.9989145183175032</v>
      </c>
      <c r="AL31">
        <v>22.5</v>
      </c>
      <c r="AM31">
        <v>50.76</v>
      </c>
      <c r="AN31">
        <v>69.97</v>
      </c>
      <c r="AO31" s="3">
        <f t="shared" si="5"/>
        <v>1</v>
      </c>
      <c r="AP31" s="3">
        <f t="shared" si="6"/>
        <v>0</v>
      </c>
      <c r="AQ31" s="3">
        <f t="shared" si="7"/>
        <v>0</v>
      </c>
    </row>
    <row r="32" spans="1:53" x14ac:dyDescent="0.35">
      <c r="A32" s="4" t="s">
        <v>549</v>
      </c>
      <c r="B32" t="s">
        <v>910</v>
      </c>
      <c r="C32" s="4" t="s">
        <v>120</v>
      </c>
      <c r="D32" s="5" t="s">
        <v>13</v>
      </c>
      <c r="E32" s="11" t="s">
        <v>87</v>
      </c>
      <c r="F32" s="10">
        <v>22</v>
      </c>
      <c r="G32" s="10">
        <v>60.16</v>
      </c>
      <c r="H32" s="10">
        <v>68.72</v>
      </c>
      <c r="I32" s="10">
        <f t="shared" si="0"/>
        <v>0.87543655413271237</v>
      </c>
      <c r="J32" s="10">
        <v>21.5</v>
      </c>
      <c r="K32" s="10">
        <v>37.130000000000003</v>
      </c>
      <c r="L32" s="10">
        <v>67.47</v>
      </c>
      <c r="M32" s="10">
        <f t="shared" si="8"/>
        <v>0</v>
      </c>
      <c r="N32" s="10">
        <f t="shared" si="2"/>
        <v>0</v>
      </c>
      <c r="O32" s="10">
        <f t="shared" si="3"/>
        <v>1</v>
      </c>
      <c r="P32" s="3"/>
      <c r="AC32" s="4" t="s">
        <v>549</v>
      </c>
      <c r="AD32" t="s">
        <v>910</v>
      </c>
      <c r="AE32" s="4" t="s">
        <v>120</v>
      </c>
      <c r="AF32" s="4" t="s">
        <v>13</v>
      </c>
      <c r="AG32" s="4" t="s">
        <v>222</v>
      </c>
      <c r="AH32">
        <v>24</v>
      </c>
      <c r="AI32">
        <v>155.74</v>
      </c>
      <c r="AJ32">
        <v>73.7</v>
      </c>
      <c r="AK32">
        <f t="shared" si="4"/>
        <v>2.1131614654002715</v>
      </c>
      <c r="AL32">
        <v>22</v>
      </c>
      <c r="AM32">
        <v>67.37</v>
      </c>
      <c r="AN32">
        <v>71.22</v>
      </c>
      <c r="AO32" s="3">
        <f t="shared" si="5"/>
        <v>1</v>
      </c>
      <c r="AP32" s="3">
        <f t="shared" si="6"/>
        <v>0</v>
      </c>
      <c r="AQ32" s="3">
        <f t="shared" si="7"/>
        <v>0</v>
      </c>
    </row>
    <row r="33" spans="1:43" x14ac:dyDescent="0.35">
      <c r="A33" s="4" t="s">
        <v>550</v>
      </c>
      <c r="B33" t="s">
        <v>910</v>
      </c>
      <c r="C33" s="4" t="s">
        <v>120</v>
      </c>
      <c r="D33" s="5" t="s">
        <v>13</v>
      </c>
      <c r="E33" s="11" t="s">
        <v>87</v>
      </c>
      <c r="F33" s="10">
        <v>21.5</v>
      </c>
      <c r="G33" s="10">
        <v>57.82</v>
      </c>
      <c r="H33" s="10">
        <v>67.47</v>
      </c>
      <c r="I33" s="10">
        <f t="shared" si="0"/>
        <v>0.85697346969023269</v>
      </c>
      <c r="J33" s="10">
        <v>21</v>
      </c>
      <c r="K33" s="10">
        <v>25.62</v>
      </c>
      <c r="L33" s="10">
        <v>66.22</v>
      </c>
      <c r="M33" s="10">
        <f t="shared" si="8"/>
        <v>0</v>
      </c>
      <c r="N33" s="10">
        <f t="shared" si="2"/>
        <v>0</v>
      </c>
      <c r="O33" s="10">
        <f t="shared" si="3"/>
        <v>1</v>
      </c>
      <c r="AC33" s="4" t="s">
        <v>550</v>
      </c>
      <c r="AD33" t="s">
        <v>910</v>
      </c>
      <c r="AE33" s="4" t="s">
        <v>120</v>
      </c>
      <c r="AF33" s="4" t="s">
        <v>13</v>
      </c>
      <c r="AG33" s="4" t="s">
        <v>222</v>
      </c>
      <c r="AH33">
        <v>24</v>
      </c>
      <c r="AI33">
        <v>121.97</v>
      </c>
      <c r="AJ33">
        <v>73.7</v>
      </c>
      <c r="AK33">
        <f t="shared" si="4"/>
        <v>1.6549525101763907</v>
      </c>
      <c r="AL33">
        <v>22.5</v>
      </c>
      <c r="AM33">
        <v>57.72</v>
      </c>
      <c r="AN33">
        <v>69.97</v>
      </c>
      <c r="AO33" s="3">
        <f t="shared" si="5"/>
        <v>1</v>
      </c>
      <c r="AP33" s="3">
        <f t="shared" si="6"/>
        <v>0</v>
      </c>
      <c r="AQ33" s="3">
        <f t="shared" si="7"/>
        <v>0</v>
      </c>
    </row>
    <row r="34" spans="1:43" x14ac:dyDescent="0.35">
      <c r="A34" s="4" t="s">
        <v>551</v>
      </c>
      <c r="B34" t="s">
        <v>910</v>
      </c>
      <c r="C34" s="4" t="s">
        <v>120</v>
      </c>
      <c r="D34" s="5" t="s">
        <v>13</v>
      </c>
      <c r="E34" s="11" t="s">
        <v>87</v>
      </c>
      <c r="F34" s="10">
        <v>21.5</v>
      </c>
      <c r="G34" s="10">
        <v>57.46</v>
      </c>
      <c r="H34" s="10">
        <v>67.47</v>
      </c>
      <c r="I34" s="10">
        <f t="shared" si="0"/>
        <v>0.8516377649325626</v>
      </c>
      <c r="J34" s="10">
        <v>21</v>
      </c>
      <c r="K34" s="10">
        <v>22.14</v>
      </c>
      <c r="L34" s="10">
        <v>66.22</v>
      </c>
      <c r="M34" s="10">
        <f t="shared" si="8"/>
        <v>0</v>
      </c>
      <c r="N34" s="10">
        <f t="shared" si="2"/>
        <v>0</v>
      </c>
      <c r="O34" s="10">
        <f t="shared" si="3"/>
        <v>1</v>
      </c>
      <c r="AC34" s="4" t="s">
        <v>551</v>
      </c>
      <c r="AD34" t="s">
        <v>910</v>
      </c>
      <c r="AE34" s="4" t="s">
        <v>120</v>
      </c>
      <c r="AF34" s="4" t="s">
        <v>13</v>
      </c>
      <c r="AG34" s="4" t="s">
        <v>222</v>
      </c>
      <c r="AH34">
        <v>24</v>
      </c>
      <c r="AI34">
        <v>148.55000000000001</v>
      </c>
      <c r="AJ34">
        <v>73.7</v>
      </c>
      <c r="AK34">
        <f t="shared" si="4"/>
        <v>2.0156037991858886</v>
      </c>
      <c r="AL34">
        <v>23</v>
      </c>
      <c r="AM34">
        <v>71.790000000000006</v>
      </c>
      <c r="AN34">
        <v>72.459999999999994</v>
      </c>
      <c r="AO34" s="3">
        <f t="shared" si="5"/>
        <v>1</v>
      </c>
      <c r="AP34" s="3">
        <f t="shared" si="6"/>
        <v>0</v>
      </c>
      <c r="AQ34" s="3">
        <f t="shared" si="7"/>
        <v>0</v>
      </c>
    </row>
    <row r="35" spans="1:43" x14ac:dyDescent="0.35">
      <c r="A35" s="4" t="s">
        <v>552</v>
      </c>
      <c r="B35" t="s">
        <v>910</v>
      </c>
      <c r="C35" s="4" t="s">
        <v>120</v>
      </c>
      <c r="D35" s="5" t="s">
        <v>13</v>
      </c>
      <c r="E35" s="4" t="s">
        <v>87</v>
      </c>
      <c r="F35" s="3">
        <v>21.5</v>
      </c>
      <c r="G35" s="3">
        <v>72.489999999999995</v>
      </c>
      <c r="H35" s="3">
        <v>67.47</v>
      </c>
      <c r="I35" s="3">
        <f t="shared" si="0"/>
        <v>1.0744034385652883</v>
      </c>
      <c r="J35" s="3">
        <v>21</v>
      </c>
      <c r="K35" s="3">
        <v>65.45</v>
      </c>
      <c r="L35" s="3">
        <v>66.22</v>
      </c>
      <c r="M35" s="3">
        <f t="shared" si="8"/>
        <v>0</v>
      </c>
      <c r="N35" s="3">
        <f t="shared" si="2"/>
        <v>1</v>
      </c>
      <c r="O35" s="3">
        <f t="shared" si="3"/>
        <v>0</v>
      </c>
      <c r="AC35" s="4" t="s">
        <v>552</v>
      </c>
      <c r="AD35" t="s">
        <v>910</v>
      </c>
      <c r="AE35" s="4" t="s">
        <v>120</v>
      </c>
      <c r="AF35" s="4" t="s">
        <v>13</v>
      </c>
      <c r="AG35" s="4" t="s">
        <v>222</v>
      </c>
      <c r="AH35">
        <v>24</v>
      </c>
      <c r="AI35">
        <v>138.16</v>
      </c>
      <c r="AJ35">
        <v>73.7</v>
      </c>
      <c r="AK35">
        <f t="shared" si="4"/>
        <v>1.8746268656716416</v>
      </c>
      <c r="AL35">
        <v>22.5</v>
      </c>
      <c r="AM35">
        <v>42.48</v>
      </c>
      <c r="AN35">
        <v>69.97</v>
      </c>
      <c r="AO35" s="3">
        <f t="shared" si="5"/>
        <v>1</v>
      </c>
      <c r="AP35" s="3">
        <f t="shared" si="6"/>
        <v>0</v>
      </c>
      <c r="AQ35" s="3">
        <f t="shared" si="7"/>
        <v>0</v>
      </c>
    </row>
    <row r="36" spans="1:43" x14ac:dyDescent="0.35">
      <c r="A36" s="4" t="s">
        <v>553</v>
      </c>
      <c r="B36" t="s">
        <v>910</v>
      </c>
      <c r="C36" s="4" t="s">
        <v>120</v>
      </c>
      <c r="D36" s="5" t="s">
        <v>13</v>
      </c>
      <c r="E36" s="4" t="s">
        <v>87</v>
      </c>
      <c r="F36" s="3">
        <v>22.5</v>
      </c>
      <c r="G36" s="3">
        <v>79.209999999999994</v>
      </c>
      <c r="H36" s="3">
        <v>69.97</v>
      </c>
      <c r="I36" s="3">
        <f t="shared" si="0"/>
        <v>1.1320565956838644</v>
      </c>
      <c r="J36" s="3">
        <v>22</v>
      </c>
      <c r="K36" s="3">
        <v>54.47</v>
      </c>
      <c r="L36" s="3">
        <v>68.72</v>
      </c>
      <c r="M36" s="3">
        <f t="shared" si="8"/>
        <v>0</v>
      </c>
      <c r="N36" s="3">
        <f t="shared" si="2"/>
        <v>1</v>
      </c>
      <c r="O36" s="3">
        <f t="shared" si="3"/>
        <v>0</v>
      </c>
      <c r="AC36" s="4" t="s">
        <v>553</v>
      </c>
      <c r="AD36" t="s">
        <v>910</v>
      </c>
      <c r="AE36" s="4" t="s">
        <v>120</v>
      </c>
      <c r="AF36" s="4" t="s">
        <v>13</v>
      </c>
      <c r="AG36" s="4" t="s">
        <v>222</v>
      </c>
      <c r="AH36">
        <v>24</v>
      </c>
      <c r="AI36">
        <v>74.75</v>
      </c>
      <c r="AJ36">
        <v>73.7</v>
      </c>
      <c r="AK36">
        <f t="shared" si="4"/>
        <v>1.014246947082768</v>
      </c>
      <c r="AL36">
        <v>23.5</v>
      </c>
      <c r="AM36">
        <v>67.319999999999993</v>
      </c>
      <c r="AN36">
        <v>71.22</v>
      </c>
      <c r="AO36" s="3">
        <f t="shared" si="5"/>
        <v>0</v>
      </c>
      <c r="AP36" s="3">
        <f t="shared" si="6"/>
        <v>1</v>
      </c>
      <c r="AQ36" s="3">
        <f t="shared" si="7"/>
        <v>0</v>
      </c>
    </row>
    <row r="37" spans="1:43" x14ac:dyDescent="0.35">
      <c r="A37" s="4" t="s">
        <v>557</v>
      </c>
      <c r="B37" t="s">
        <v>910</v>
      </c>
      <c r="C37" s="4" t="s">
        <v>120</v>
      </c>
      <c r="D37" s="5" t="s">
        <v>13</v>
      </c>
      <c r="E37" s="4" t="s">
        <v>87</v>
      </c>
      <c r="F37" s="3">
        <v>22</v>
      </c>
      <c r="G37" s="3">
        <v>92.48</v>
      </c>
      <c r="H37" s="3">
        <v>68.72</v>
      </c>
      <c r="I37" s="3">
        <f t="shared" si="0"/>
        <v>1.3457508731082655</v>
      </c>
      <c r="J37" s="3">
        <v>21.5</v>
      </c>
      <c r="K37" s="3">
        <v>60.76</v>
      </c>
      <c r="L37" s="3">
        <v>67.47</v>
      </c>
      <c r="M37" s="3">
        <f t="shared" si="8"/>
        <v>0</v>
      </c>
      <c r="N37" s="3">
        <f t="shared" si="2"/>
        <v>1</v>
      </c>
      <c r="O37" s="3">
        <f t="shared" si="3"/>
        <v>0</v>
      </c>
      <c r="AC37" s="4" t="s">
        <v>557</v>
      </c>
      <c r="AD37" t="s">
        <v>910</v>
      </c>
      <c r="AE37" s="4" t="s">
        <v>120</v>
      </c>
      <c r="AF37" s="4" t="s">
        <v>13</v>
      </c>
      <c r="AG37" s="4" t="s">
        <v>222</v>
      </c>
      <c r="AH37">
        <v>24</v>
      </c>
      <c r="AI37">
        <v>173.86</v>
      </c>
      <c r="AJ37">
        <v>73.7</v>
      </c>
      <c r="AK37">
        <f t="shared" si="4"/>
        <v>2.359023066485753</v>
      </c>
      <c r="AL37">
        <v>22.5</v>
      </c>
      <c r="AM37">
        <v>70.680000000000007</v>
      </c>
      <c r="AN37">
        <v>71.22</v>
      </c>
      <c r="AO37" s="3">
        <f t="shared" si="5"/>
        <v>1</v>
      </c>
      <c r="AP37" s="3">
        <f t="shared" si="6"/>
        <v>0</v>
      </c>
      <c r="AQ37" s="3">
        <f t="shared" si="7"/>
        <v>0</v>
      </c>
    </row>
    <row r="38" spans="1:43" x14ac:dyDescent="0.35">
      <c r="A38" s="4" t="s">
        <v>559</v>
      </c>
      <c r="B38" t="s">
        <v>910</v>
      </c>
      <c r="C38" s="4" t="s">
        <v>120</v>
      </c>
      <c r="D38" s="5" t="s">
        <v>13</v>
      </c>
      <c r="E38" s="11" t="s">
        <v>87</v>
      </c>
      <c r="F38" s="10">
        <v>23</v>
      </c>
      <c r="G38" s="10">
        <v>64.28</v>
      </c>
      <c r="H38" s="10">
        <v>71.22</v>
      </c>
      <c r="I38" s="10">
        <f t="shared" si="0"/>
        <v>0.9025554619488908</v>
      </c>
      <c r="J38" s="10">
        <v>22.5</v>
      </c>
      <c r="K38" s="10">
        <v>46.79</v>
      </c>
      <c r="L38" s="10">
        <v>69.97</v>
      </c>
      <c r="M38" s="10">
        <f t="shared" si="8"/>
        <v>0</v>
      </c>
      <c r="N38" s="10">
        <f t="shared" si="2"/>
        <v>0</v>
      </c>
      <c r="O38" s="10">
        <f t="shared" si="3"/>
        <v>1</v>
      </c>
      <c r="AC38" s="4" t="s">
        <v>559</v>
      </c>
      <c r="AD38" t="s">
        <v>910</v>
      </c>
      <c r="AE38" s="4" t="s">
        <v>120</v>
      </c>
      <c r="AF38" s="4" t="s">
        <v>13</v>
      </c>
      <c r="AG38" s="4" t="s">
        <v>222</v>
      </c>
      <c r="AH38">
        <v>24</v>
      </c>
      <c r="AI38">
        <v>101.73</v>
      </c>
      <c r="AJ38">
        <v>73.7</v>
      </c>
      <c r="AK38">
        <f t="shared" si="4"/>
        <v>1.3803256445047489</v>
      </c>
      <c r="AL38">
        <v>23</v>
      </c>
      <c r="AM38">
        <v>100.56</v>
      </c>
      <c r="AN38">
        <v>100.44</v>
      </c>
      <c r="AO38" s="3">
        <f t="shared" si="5"/>
        <v>0</v>
      </c>
      <c r="AP38" s="3">
        <f t="shared" si="6"/>
        <v>1</v>
      </c>
      <c r="AQ38" s="3">
        <f t="shared" si="7"/>
        <v>0</v>
      </c>
    </row>
    <row r="39" spans="1:43" x14ac:dyDescent="0.35">
      <c r="A39" s="4" t="s">
        <v>560</v>
      </c>
      <c r="B39" t="s">
        <v>910</v>
      </c>
      <c r="C39" s="4" t="s">
        <v>120</v>
      </c>
      <c r="D39" s="5" t="s">
        <v>13</v>
      </c>
      <c r="E39" s="4" t="s">
        <v>87</v>
      </c>
      <c r="F39" s="3">
        <v>23</v>
      </c>
      <c r="G39" s="3">
        <v>72.5</v>
      </c>
      <c r="H39" s="3">
        <v>71.22</v>
      </c>
      <c r="I39" s="3">
        <f t="shared" si="0"/>
        <v>1.0179724796405505</v>
      </c>
      <c r="J39" s="3">
        <v>22.5</v>
      </c>
      <c r="K39" s="3">
        <v>50.59</v>
      </c>
      <c r="L39" s="3">
        <v>69.97</v>
      </c>
      <c r="M39" s="3">
        <f t="shared" si="8"/>
        <v>0</v>
      </c>
      <c r="N39" s="3">
        <f t="shared" si="2"/>
        <v>1</v>
      </c>
      <c r="O39" s="3">
        <f t="shared" si="3"/>
        <v>0</v>
      </c>
      <c r="AC39" s="4" t="s">
        <v>560</v>
      </c>
      <c r="AD39" t="s">
        <v>910</v>
      </c>
      <c r="AE39" s="4" t="s">
        <v>120</v>
      </c>
      <c r="AF39" s="4" t="s">
        <v>13</v>
      </c>
      <c r="AG39" s="4" t="s">
        <v>222</v>
      </c>
      <c r="AH39">
        <v>24</v>
      </c>
      <c r="AI39">
        <v>101.51</v>
      </c>
      <c r="AJ39">
        <v>73.7</v>
      </c>
      <c r="AK39">
        <f t="shared" si="4"/>
        <v>1.3773405698778833</v>
      </c>
      <c r="AL39">
        <v>23</v>
      </c>
      <c r="AM39">
        <v>60.67</v>
      </c>
      <c r="AN39">
        <v>72.459999999999994</v>
      </c>
      <c r="AO39" s="3">
        <f t="shared" si="5"/>
        <v>0</v>
      </c>
      <c r="AP39" s="3">
        <f t="shared" si="6"/>
        <v>1</v>
      </c>
      <c r="AQ39" s="3">
        <f t="shared" si="7"/>
        <v>0</v>
      </c>
    </row>
    <row r="40" spans="1:43" x14ac:dyDescent="0.35">
      <c r="A40" t="s">
        <v>845</v>
      </c>
      <c r="B40" t="s">
        <v>912</v>
      </c>
      <c r="C40" t="s">
        <v>908</v>
      </c>
      <c r="D40" t="s">
        <v>13</v>
      </c>
      <c r="E40" t="s">
        <v>87</v>
      </c>
      <c r="F40" s="3">
        <v>23.5</v>
      </c>
      <c r="G40" s="3">
        <v>138.69999999999999</v>
      </c>
      <c r="H40" s="3">
        <v>72.459999999999994</v>
      </c>
      <c r="I40" s="3">
        <f t="shared" si="0"/>
        <v>1.9141595362958874</v>
      </c>
      <c r="J40" s="3">
        <v>21.5</v>
      </c>
      <c r="K40" s="3">
        <v>59.21</v>
      </c>
      <c r="L40" s="3">
        <v>67.47</v>
      </c>
      <c r="M40" s="3">
        <f t="shared" si="8"/>
        <v>1</v>
      </c>
      <c r="N40" s="3">
        <f t="shared" si="2"/>
        <v>0</v>
      </c>
      <c r="O40" s="3">
        <f t="shared" si="3"/>
        <v>0</v>
      </c>
      <c r="P40" s="4"/>
      <c r="Q40" s="4"/>
      <c r="R40" s="4"/>
      <c r="S40" s="4"/>
      <c r="T40" s="4"/>
      <c r="U40" s="4"/>
      <c r="V40" s="4"/>
      <c r="W40" s="4"/>
      <c r="AC40" t="s">
        <v>845</v>
      </c>
      <c r="AD40" t="s">
        <v>912</v>
      </c>
      <c r="AE40" t="s">
        <v>908</v>
      </c>
      <c r="AF40" t="s">
        <v>13</v>
      </c>
      <c r="AG40" t="s">
        <v>222</v>
      </c>
      <c r="AH40">
        <v>24</v>
      </c>
      <c r="AI40">
        <v>139.27000000000001</v>
      </c>
      <c r="AJ40">
        <v>73.7</v>
      </c>
      <c r="AK40">
        <f t="shared" si="4"/>
        <v>1.8896879240162823</v>
      </c>
      <c r="AL40">
        <v>23</v>
      </c>
      <c r="AM40">
        <v>65.36</v>
      </c>
      <c r="AN40">
        <v>71.22</v>
      </c>
      <c r="AO40" s="3">
        <f t="shared" si="5"/>
        <v>1</v>
      </c>
      <c r="AP40" s="3">
        <f t="shared" si="6"/>
        <v>0</v>
      </c>
      <c r="AQ40" s="3">
        <f t="shared" si="7"/>
        <v>0</v>
      </c>
    </row>
    <row r="41" spans="1:43" x14ac:dyDescent="0.35">
      <c r="A41" t="s">
        <v>846</v>
      </c>
      <c r="B41" t="s">
        <v>912</v>
      </c>
      <c r="C41" t="s">
        <v>908</v>
      </c>
      <c r="D41" t="s">
        <v>13</v>
      </c>
      <c r="E41" t="s">
        <v>87</v>
      </c>
      <c r="F41" s="3">
        <v>23.5</v>
      </c>
      <c r="G41" s="3">
        <v>137.31</v>
      </c>
      <c r="H41" s="3">
        <v>72.459999999999994</v>
      </c>
      <c r="I41" s="3">
        <f t="shared" si="0"/>
        <v>1.8949765387800168</v>
      </c>
      <c r="J41" s="3">
        <v>21.5</v>
      </c>
      <c r="K41" s="3">
        <v>62.05</v>
      </c>
      <c r="L41" s="3">
        <v>67.47</v>
      </c>
      <c r="M41" s="3">
        <f t="shared" si="8"/>
        <v>1</v>
      </c>
      <c r="N41" s="3">
        <f t="shared" si="2"/>
        <v>0</v>
      </c>
      <c r="O41" s="3">
        <f t="shared" si="3"/>
        <v>0</v>
      </c>
      <c r="P41" s="4"/>
      <c r="Q41" s="4"/>
      <c r="R41" s="4"/>
      <c r="S41" s="4"/>
      <c r="T41" s="4"/>
      <c r="U41" s="4"/>
      <c r="V41" s="4"/>
      <c r="W41" s="4"/>
      <c r="AC41" t="s">
        <v>846</v>
      </c>
      <c r="AD41" t="s">
        <v>912</v>
      </c>
      <c r="AE41" t="s">
        <v>908</v>
      </c>
      <c r="AF41" t="s">
        <v>13</v>
      </c>
      <c r="AG41" t="s">
        <v>222</v>
      </c>
      <c r="AH41">
        <v>24</v>
      </c>
      <c r="AI41">
        <v>173</v>
      </c>
      <c r="AJ41">
        <v>73.7</v>
      </c>
      <c r="AK41">
        <f t="shared" si="4"/>
        <v>2.3473541383989143</v>
      </c>
      <c r="AL41">
        <v>23</v>
      </c>
      <c r="AM41">
        <v>51.54</v>
      </c>
      <c r="AN41">
        <v>71.22</v>
      </c>
      <c r="AO41" s="3">
        <f t="shared" si="5"/>
        <v>1</v>
      </c>
      <c r="AP41" s="3">
        <f t="shared" si="6"/>
        <v>0</v>
      </c>
      <c r="AQ41" s="3">
        <f t="shared" si="7"/>
        <v>0</v>
      </c>
    </row>
    <row r="42" spans="1:43" x14ac:dyDescent="0.35">
      <c r="A42" t="s">
        <v>850</v>
      </c>
      <c r="B42" t="s">
        <v>912</v>
      </c>
      <c r="C42" t="s">
        <v>908</v>
      </c>
      <c r="D42" t="s">
        <v>13</v>
      </c>
      <c r="E42" t="s">
        <v>87</v>
      </c>
      <c r="F42" s="3">
        <v>23.5</v>
      </c>
      <c r="G42" s="3">
        <v>138.87</v>
      </c>
      <c r="H42" s="3">
        <v>72.459999999999994</v>
      </c>
      <c r="I42" s="3">
        <f t="shared" si="0"/>
        <v>1.9165056582942315</v>
      </c>
      <c r="J42" s="3">
        <v>21.5</v>
      </c>
      <c r="K42" s="3">
        <v>51.17</v>
      </c>
      <c r="L42" s="3">
        <v>67.47</v>
      </c>
      <c r="M42" s="3">
        <f t="shared" si="8"/>
        <v>1</v>
      </c>
      <c r="N42" s="3">
        <f t="shared" si="2"/>
        <v>0</v>
      </c>
      <c r="O42" s="3">
        <f t="shared" si="3"/>
        <v>0</v>
      </c>
      <c r="P42" s="4"/>
      <c r="Q42" s="4"/>
      <c r="R42" s="4"/>
      <c r="S42" s="4"/>
      <c r="T42" s="4"/>
      <c r="U42" s="4"/>
      <c r="V42" s="4"/>
      <c r="W42" s="4"/>
      <c r="AC42" t="s">
        <v>850</v>
      </c>
      <c r="AD42" t="s">
        <v>912</v>
      </c>
      <c r="AE42" t="s">
        <v>908</v>
      </c>
      <c r="AF42" t="s">
        <v>13</v>
      </c>
      <c r="AG42" t="s">
        <v>222</v>
      </c>
      <c r="AH42">
        <v>24</v>
      </c>
      <c r="AI42">
        <v>186.35</v>
      </c>
      <c r="AJ42">
        <v>73.7</v>
      </c>
      <c r="AK42">
        <f t="shared" si="4"/>
        <v>2.5284938941655359</v>
      </c>
      <c r="AL42">
        <v>23</v>
      </c>
      <c r="AM42">
        <v>53.57</v>
      </c>
      <c r="AN42">
        <v>71.22</v>
      </c>
      <c r="AO42" s="3">
        <f t="shared" si="5"/>
        <v>1</v>
      </c>
      <c r="AP42" s="3">
        <f t="shared" si="6"/>
        <v>0</v>
      </c>
      <c r="AQ42" s="3">
        <f t="shared" si="7"/>
        <v>0</v>
      </c>
    </row>
    <row r="43" spans="1:43" x14ac:dyDescent="0.35">
      <c r="A43" t="s">
        <v>852</v>
      </c>
      <c r="B43" t="s">
        <v>912</v>
      </c>
      <c r="C43" t="s">
        <v>908</v>
      </c>
      <c r="D43" t="s">
        <v>13</v>
      </c>
      <c r="E43" t="s">
        <v>87</v>
      </c>
      <c r="F43" s="3">
        <v>23.5</v>
      </c>
      <c r="G43" s="3">
        <v>158.15</v>
      </c>
      <c r="H43" s="3">
        <v>72.459999999999994</v>
      </c>
      <c r="I43" s="3">
        <f t="shared" si="0"/>
        <v>2.182583494341706</v>
      </c>
      <c r="J43" s="3">
        <v>21.5</v>
      </c>
      <c r="K43" s="3">
        <v>48.04</v>
      </c>
      <c r="L43" s="3">
        <v>67.47</v>
      </c>
      <c r="M43" s="3">
        <f t="shared" si="8"/>
        <v>1</v>
      </c>
      <c r="N43" s="3">
        <f t="shared" si="2"/>
        <v>0</v>
      </c>
      <c r="O43" s="3">
        <f t="shared" si="3"/>
        <v>0</v>
      </c>
      <c r="P43" s="4"/>
      <c r="Q43" s="4"/>
      <c r="R43" s="4"/>
      <c r="S43" s="4"/>
      <c r="T43" s="4"/>
      <c r="U43" s="4"/>
      <c r="V43" s="4"/>
      <c r="W43" s="4"/>
      <c r="AC43" t="s">
        <v>852</v>
      </c>
      <c r="AD43" t="s">
        <v>912</v>
      </c>
      <c r="AE43" t="s">
        <v>908</v>
      </c>
      <c r="AF43" t="s">
        <v>13</v>
      </c>
      <c r="AG43" t="s">
        <v>222</v>
      </c>
      <c r="AH43">
        <v>24</v>
      </c>
      <c r="AI43">
        <v>185.99</v>
      </c>
      <c r="AJ43">
        <v>73.7</v>
      </c>
      <c r="AK43">
        <f t="shared" si="4"/>
        <v>2.5236092265943011</v>
      </c>
      <c r="AL43">
        <v>22.5</v>
      </c>
      <c r="AM43">
        <v>48.6</v>
      </c>
      <c r="AN43">
        <v>69.97</v>
      </c>
      <c r="AO43" s="3">
        <f t="shared" si="5"/>
        <v>1</v>
      </c>
      <c r="AP43" s="3">
        <f t="shared" si="6"/>
        <v>0</v>
      </c>
      <c r="AQ43" s="3">
        <f t="shared" si="7"/>
        <v>0</v>
      </c>
    </row>
    <row r="44" spans="1:43" x14ac:dyDescent="0.35">
      <c r="A44" t="s">
        <v>853</v>
      </c>
      <c r="B44" t="s">
        <v>912</v>
      </c>
      <c r="C44" t="s">
        <v>908</v>
      </c>
      <c r="D44" t="s">
        <v>13</v>
      </c>
      <c r="E44" t="s">
        <v>87</v>
      </c>
      <c r="F44" s="3">
        <v>23.5</v>
      </c>
      <c r="G44" s="3">
        <v>121.52</v>
      </c>
      <c r="H44" s="3">
        <v>72.459999999999994</v>
      </c>
      <c r="I44" s="3">
        <f t="shared" si="0"/>
        <v>1.677063207286779</v>
      </c>
      <c r="J44" s="3">
        <v>22</v>
      </c>
      <c r="K44" s="3">
        <v>64.62</v>
      </c>
      <c r="L44" s="3">
        <v>68.72</v>
      </c>
      <c r="M44" s="3">
        <f t="shared" si="8"/>
        <v>1</v>
      </c>
      <c r="N44" s="3">
        <f t="shared" si="2"/>
        <v>0</v>
      </c>
      <c r="O44" s="3">
        <f t="shared" si="3"/>
        <v>0</v>
      </c>
      <c r="P44" s="4"/>
      <c r="Q44" s="4"/>
      <c r="R44" s="4"/>
      <c r="S44" s="4"/>
      <c r="T44" s="4"/>
      <c r="U44" s="4"/>
      <c r="V44" s="4"/>
      <c r="W44" s="4"/>
      <c r="AC44" t="s">
        <v>853</v>
      </c>
      <c r="AD44" t="s">
        <v>912</v>
      </c>
      <c r="AE44" t="s">
        <v>908</v>
      </c>
      <c r="AF44" t="s">
        <v>13</v>
      </c>
      <c r="AG44" t="s">
        <v>222</v>
      </c>
      <c r="AH44">
        <v>24</v>
      </c>
      <c r="AI44">
        <v>154.37</v>
      </c>
      <c r="AJ44">
        <v>73.7</v>
      </c>
      <c r="AK44">
        <f t="shared" si="4"/>
        <v>2.0945725915875171</v>
      </c>
      <c r="AL44">
        <v>23</v>
      </c>
      <c r="AM44">
        <v>65.099999999999994</v>
      </c>
      <c r="AN44">
        <v>71.22</v>
      </c>
      <c r="AO44" s="3">
        <f t="shared" si="5"/>
        <v>1</v>
      </c>
      <c r="AP44" s="3">
        <f t="shared" si="6"/>
        <v>0</v>
      </c>
      <c r="AQ44" s="3">
        <f t="shared" si="7"/>
        <v>0</v>
      </c>
    </row>
    <row r="45" spans="1:43" x14ac:dyDescent="0.35">
      <c r="A45" t="s">
        <v>854</v>
      </c>
      <c r="B45" t="s">
        <v>912</v>
      </c>
      <c r="C45" t="s">
        <v>908</v>
      </c>
      <c r="D45" t="s">
        <v>13</v>
      </c>
      <c r="E45" t="s">
        <v>87</v>
      </c>
      <c r="F45" s="3">
        <v>24</v>
      </c>
      <c r="G45" s="3">
        <v>105.86</v>
      </c>
      <c r="H45" s="3">
        <v>73.7</v>
      </c>
      <c r="I45" s="3">
        <f t="shared" si="0"/>
        <v>1.4363636363636363</v>
      </c>
      <c r="J45" s="3">
        <v>25.5</v>
      </c>
      <c r="K45" s="3">
        <v>78.23</v>
      </c>
      <c r="L45" s="3">
        <v>77.400000000000006</v>
      </c>
      <c r="M45" s="3">
        <f t="shared" si="8"/>
        <v>0</v>
      </c>
      <c r="N45" s="3">
        <f t="shared" si="2"/>
        <v>1</v>
      </c>
      <c r="O45" s="3">
        <f t="shared" si="3"/>
        <v>0</v>
      </c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t="s">
        <v>854</v>
      </c>
      <c r="AD45" t="s">
        <v>912</v>
      </c>
      <c r="AE45" t="s">
        <v>908</v>
      </c>
      <c r="AF45" t="s">
        <v>13</v>
      </c>
      <c r="AG45" t="s">
        <v>222</v>
      </c>
      <c r="AH45">
        <v>24</v>
      </c>
      <c r="AI45">
        <v>151.11000000000001</v>
      </c>
      <c r="AJ45">
        <v>73.7</v>
      </c>
      <c r="AK45">
        <f t="shared" si="4"/>
        <v>2.0503392130257803</v>
      </c>
      <c r="AL45">
        <v>23</v>
      </c>
      <c r="AM45">
        <v>50.01</v>
      </c>
      <c r="AN45">
        <v>71.22</v>
      </c>
      <c r="AO45" s="3">
        <f t="shared" si="5"/>
        <v>1</v>
      </c>
      <c r="AP45" s="3">
        <f t="shared" si="6"/>
        <v>0</v>
      </c>
      <c r="AQ45" s="3">
        <f t="shared" si="7"/>
        <v>0</v>
      </c>
    </row>
    <row r="46" spans="1:43" x14ac:dyDescent="0.35">
      <c r="A46" t="s">
        <v>855</v>
      </c>
      <c r="B46" t="s">
        <v>912</v>
      </c>
      <c r="C46" t="s">
        <v>908</v>
      </c>
      <c r="D46" t="s">
        <v>13</v>
      </c>
      <c r="E46" t="s">
        <v>87</v>
      </c>
      <c r="F46" s="3">
        <v>23.5</v>
      </c>
      <c r="G46" s="3">
        <v>164.91</v>
      </c>
      <c r="H46" s="3">
        <v>72.459999999999994</v>
      </c>
      <c r="I46" s="3">
        <f t="shared" si="0"/>
        <v>2.2758763455699698</v>
      </c>
      <c r="J46" s="3">
        <v>22</v>
      </c>
      <c r="K46" s="3">
        <v>68.62</v>
      </c>
      <c r="L46" s="3">
        <v>68.72</v>
      </c>
      <c r="M46" s="3">
        <f t="shared" si="8"/>
        <v>1</v>
      </c>
      <c r="N46" s="3">
        <f t="shared" si="2"/>
        <v>0</v>
      </c>
      <c r="O46" s="3">
        <f t="shared" si="3"/>
        <v>0</v>
      </c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t="s">
        <v>855</v>
      </c>
      <c r="AD46" t="s">
        <v>912</v>
      </c>
      <c r="AE46" t="s">
        <v>908</v>
      </c>
      <c r="AF46" t="s">
        <v>13</v>
      </c>
      <c r="AG46" t="s">
        <v>222</v>
      </c>
      <c r="AH46">
        <v>24</v>
      </c>
      <c r="AI46">
        <v>167.02</v>
      </c>
      <c r="AJ46">
        <v>73.7</v>
      </c>
      <c r="AK46">
        <f t="shared" si="4"/>
        <v>2.2662143826322931</v>
      </c>
      <c r="AL46">
        <v>23</v>
      </c>
      <c r="AM46">
        <v>62.91</v>
      </c>
      <c r="AN46">
        <v>71.22</v>
      </c>
      <c r="AO46" s="3">
        <f t="shared" si="5"/>
        <v>1</v>
      </c>
      <c r="AP46" s="3">
        <f t="shared" si="6"/>
        <v>0</v>
      </c>
      <c r="AQ46" s="3">
        <f t="shared" si="7"/>
        <v>0</v>
      </c>
    </row>
    <row r="47" spans="1:43" x14ac:dyDescent="0.35">
      <c r="A47" t="s">
        <v>856</v>
      </c>
      <c r="B47" t="s">
        <v>912</v>
      </c>
      <c r="C47" t="s">
        <v>908</v>
      </c>
      <c r="D47" t="s">
        <v>13</v>
      </c>
      <c r="E47" t="s">
        <v>87</v>
      </c>
      <c r="F47" s="3">
        <v>24</v>
      </c>
      <c r="G47" s="3">
        <v>147.38999999999999</v>
      </c>
      <c r="H47" s="3">
        <v>73.7</v>
      </c>
      <c r="I47" s="3">
        <f t="shared" si="0"/>
        <v>1.9998643147896877</v>
      </c>
      <c r="J47" s="3">
        <v>22</v>
      </c>
      <c r="K47" s="3">
        <v>52.23</v>
      </c>
      <c r="L47" s="3">
        <v>68.72</v>
      </c>
      <c r="M47" s="3">
        <f t="shared" si="8"/>
        <v>1</v>
      </c>
      <c r="N47" s="3">
        <f t="shared" si="2"/>
        <v>0</v>
      </c>
      <c r="O47" s="3">
        <f t="shared" si="3"/>
        <v>0</v>
      </c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t="s">
        <v>856</v>
      </c>
      <c r="AD47" t="s">
        <v>912</v>
      </c>
      <c r="AE47" t="s">
        <v>908</v>
      </c>
      <c r="AF47" t="s">
        <v>13</v>
      </c>
      <c r="AG47" t="s">
        <v>222</v>
      </c>
      <c r="AH47">
        <v>24</v>
      </c>
      <c r="AI47">
        <v>187.85</v>
      </c>
      <c r="AJ47">
        <v>73.7</v>
      </c>
      <c r="AK47">
        <f t="shared" si="4"/>
        <v>2.5488466757123471</v>
      </c>
      <c r="AL47">
        <v>23</v>
      </c>
      <c r="AM47">
        <v>56.05</v>
      </c>
      <c r="AN47">
        <v>71.22</v>
      </c>
      <c r="AO47" s="3">
        <f t="shared" si="5"/>
        <v>1</v>
      </c>
      <c r="AP47" s="3">
        <f t="shared" si="6"/>
        <v>0</v>
      </c>
      <c r="AQ47" s="3">
        <f t="shared" si="7"/>
        <v>0</v>
      </c>
    </row>
    <row r="48" spans="1:43" x14ac:dyDescent="0.35">
      <c r="A48" t="s">
        <v>857</v>
      </c>
      <c r="B48" t="s">
        <v>912</v>
      </c>
      <c r="C48" t="s">
        <v>908</v>
      </c>
      <c r="D48" t="s">
        <v>13</v>
      </c>
      <c r="E48" t="s">
        <v>87</v>
      </c>
      <c r="F48" s="3">
        <v>23.5</v>
      </c>
      <c r="G48" s="3">
        <v>110.68</v>
      </c>
      <c r="H48" s="3">
        <v>72.459999999999994</v>
      </c>
      <c r="I48" s="3">
        <f t="shared" si="0"/>
        <v>1.5274634280982613</v>
      </c>
      <c r="J48" s="3">
        <v>22</v>
      </c>
      <c r="K48" s="3">
        <v>64.41</v>
      </c>
      <c r="L48" s="3">
        <v>68.72</v>
      </c>
      <c r="M48" s="3">
        <f t="shared" si="8"/>
        <v>1</v>
      </c>
      <c r="N48" s="3">
        <f t="shared" si="2"/>
        <v>0</v>
      </c>
      <c r="O48" s="3">
        <f t="shared" si="3"/>
        <v>0</v>
      </c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t="s">
        <v>857</v>
      </c>
      <c r="AD48" t="s">
        <v>912</v>
      </c>
      <c r="AE48" t="s">
        <v>908</v>
      </c>
      <c r="AF48" t="s">
        <v>13</v>
      </c>
      <c r="AG48" t="s">
        <v>222</v>
      </c>
      <c r="AH48">
        <v>24</v>
      </c>
      <c r="AI48">
        <v>185.51</v>
      </c>
      <c r="AJ48">
        <v>73.7</v>
      </c>
      <c r="AK48">
        <f t="shared" si="4"/>
        <v>2.5170963364993213</v>
      </c>
      <c r="AL48">
        <v>22.5</v>
      </c>
      <c r="AM48">
        <v>55.35</v>
      </c>
      <c r="AN48">
        <v>69.97</v>
      </c>
      <c r="AO48" s="3">
        <f t="shared" si="5"/>
        <v>1</v>
      </c>
      <c r="AP48" s="3">
        <f t="shared" si="6"/>
        <v>0</v>
      </c>
      <c r="AQ48" s="3">
        <f t="shared" si="7"/>
        <v>0</v>
      </c>
    </row>
    <row r="49" spans="1:43" x14ac:dyDescent="0.35">
      <c r="A49" t="s">
        <v>858</v>
      </c>
      <c r="B49" t="s">
        <v>912</v>
      </c>
      <c r="C49" t="s">
        <v>908</v>
      </c>
      <c r="D49" t="s">
        <v>13</v>
      </c>
      <c r="E49" t="s">
        <v>87</v>
      </c>
      <c r="F49" s="3">
        <v>23</v>
      </c>
      <c r="G49" s="3">
        <v>108.44</v>
      </c>
      <c r="H49" s="3">
        <v>71.22</v>
      </c>
      <c r="I49" s="3">
        <f t="shared" si="0"/>
        <v>1.5226060095478797</v>
      </c>
      <c r="J49" s="3">
        <v>21.5</v>
      </c>
      <c r="K49" s="3">
        <v>61.39</v>
      </c>
      <c r="L49" s="3">
        <v>67.47</v>
      </c>
      <c r="M49" s="3">
        <f t="shared" si="8"/>
        <v>1</v>
      </c>
      <c r="N49" s="3">
        <f t="shared" si="2"/>
        <v>0</v>
      </c>
      <c r="O49" s="3">
        <f t="shared" si="3"/>
        <v>0</v>
      </c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t="s">
        <v>858</v>
      </c>
      <c r="AD49" t="s">
        <v>912</v>
      </c>
      <c r="AE49" t="s">
        <v>908</v>
      </c>
      <c r="AF49" t="s">
        <v>13</v>
      </c>
      <c r="AG49" t="s">
        <v>222</v>
      </c>
      <c r="AH49">
        <v>23</v>
      </c>
      <c r="AI49">
        <v>78.569999999999993</v>
      </c>
      <c r="AJ49">
        <v>71.22</v>
      </c>
      <c r="AK49">
        <f t="shared" si="4"/>
        <v>1.103201347935973</v>
      </c>
      <c r="AL49">
        <v>22.5</v>
      </c>
      <c r="AM49">
        <v>50.72</v>
      </c>
      <c r="AN49">
        <v>69.97</v>
      </c>
      <c r="AO49" s="3">
        <f t="shared" si="5"/>
        <v>0</v>
      </c>
      <c r="AP49" s="3">
        <f t="shared" si="6"/>
        <v>1</v>
      </c>
      <c r="AQ49" s="3">
        <f t="shared" si="7"/>
        <v>0</v>
      </c>
    </row>
    <row r="50" spans="1:43" x14ac:dyDescent="0.35">
      <c r="A50" t="s">
        <v>859</v>
      </c>
      <c r="B50" t="s">
        <v>912</v>
      </c>
      <c r="C50" t="s">
        <v>908</v>
      </c>
      <c r="D50" t="s">
        <v>13</v>
      </c>
      <c r="E50" t="s">
        <v>87</v>
      </c>
      <c r="F50" s="3">
        <v>23.5</v>
      </c>
      <c r="G50" s="3">
        <v>207.74</v>
      </c>
      <c r="H50" s="3">
        <v>72.459999999999994</v>
      </c>
      <c r="I50" s="3">
        <f t="shared" si="0"/>
        <v>2.866961081976263</v>
      </c>
      <c r="J50" s="3">
        <v>22</v>
      </c>
      <c r="K50" s="3">
        <v>68.17</v>
      </c>
      <c r="L50" s="3">
        <v>68.72</v>
      </c>
      <c r="M50" s="3">
        <f t="shared" si="8"/>
        <v>1</v>
      </c>
      <c r="N50" s="3">
        <f t="shared" si="2"/>
        <v>0</v>
      </c>
      <c r="O50" s="3">
        <f t="shared" si="3"/>
        <v>0</v>
      </c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t="s">
        <v>859</v>
      </c>
      <c r="AD50" t="s">
        <v>912</v>
      </c>
      <c r="AE50" t="s">
        <v>908</v>
      </c>
      <c r="AF50" t="s">
        <v>13</v>
      </c>
      <c r="AG50" t="s">
        <v>222</v>
      </c>
      <c r="AH50">
        <v>24</v>
      </c>
      <c r="AI50">
        <v>162</v>
      </c>
      <c r="AJ50">
        <v>73.7</v>
      </c>
      <c r="AK50">
        <f t="shared" si="4"/>
        <v>2.1981004070556307</v>
      </c>
      <c r="AL50">
        <v>23</v>
      </c>
      <c r="AM50">
        <v>64.58</v>
      </c>
      <c r="AN50">
        <v>71.22</v>
      </c>
      <c r="AO50" s="3">
        <f t="shared" si="5"/>
        <v>1</v>
      </c>
      <c r="AP50" s="3">
        <f t="shared" si="6"/>
        <v>0</v>
      </c>
      <c r="AQ50" s="3">
        <f t="shared" si="7"/>
        <v>0</v>
      </c>
    </row>
    <row r="51" spans="1:43" x14ac:dyDescent="0.35">
      <c r="A51" s="4" t="s">
        <v>673</v>
      </c>
      <c r="B51" t="s">
        <v>915</v>
      </c>
      <c r="C51" s="4" t="s">
        <v>737</v>
      </c>
      <c r="D51" s="5" t="s">
        <v>13</v>
      </c>
      <c r="E51" s="4" t="s">
        <v>87</v>
      </c>
      <c r="F51" s="3">
        <v>23</v>
      </c>
      <c r="G51" s="3">
        <v>88.6</v>
      </c>
      <c r="H51" s="3">
        <v>71.22</v>
      </c>
      <c r="I51" s="3">
        <f t="shared" si="0"/>
        <v>1.2440325751193484</v>
      </c>
      <c r="J51" s="3">
        <v>22.5</v>
      </c>
      <c r="K51" s="3">
        <v>64.66</v>
      </c>
      <c r="L51" s="3">
        <v>69.97</v>
      </c>
      <c r="M51" s="3">
        <f t="shared" si="8"/>
        <v>0</v>
      </c>
      <c r="N51" s="3">
        <f t="shared" si="2"/>
        <v>1</v>
      </c>
      <c r="O51" s="3">
        <f t="shared" si="3"/>
        <v>0</v>
      </c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 t="s">
        <v>673</v>
      </c>
      <c r="AD51" t="s">
        <v>915</v>
      </c>
      <c r="AE51" s="4" t="s">
        <v>838</v>
      </c>
      <c r="AF51" s="4" t="s">
        <v>13</v>
      </c>
      <c r="AG51" s="4" t="s">
        <v>222</v>
      </c>
      <c r="AH51">
        <v>24</v>
      </c>
      <c r="AI51">
        <v>186.01</v>
      </c>
      <c r="AJ51">
        <v>73.7</v>
      </c>
      <c r="AK51">
        <f t="shared" si="4"/>
        <v>2.5238805970149252</v>
      </c>
      <c r="AL51">
        <v>23</v>
      </c>
      <c r="AM51">
        <v>63.72</v>
      </c>
      <c r="AN51">
        <v>71.22</v>
      </c>
      <c r="AO51" s="3">
        <f t="shared" si="5"/>
        <v>1</v>
      </c>
      <c r="AP51" s="3">
        <f t="shared" si="6"/>
        <v>0</v>
      </c>
      <c r="AQ51" s="3">
        <f t="shared" si="7"/>
        <v>0</v>
      </c>
    </row>
    <row r="52" spans="1:43" x14ac:dyDescent="0.35">
      <c r="A52" s="4" t="s">
        <v>675</v>
      </c>
      <c r="B52" t="s">
        <v>915</v>
      </c>
      <c r="C52" s="4" t="s">
        <v>737</v>
      </c>
      <c r="D52" s="5" t="s">
        <v>13</v>
      </c>
      <c r="E52" s="4" t="s">
        <v>87</v>
      </c>
      <c r="F52" s="3">
        <v>24.5</v>
      </c>
      <c r="G52" s="3">
        <v>84.5</v>
      </c>
      <c r="H52" s="3">
        <v>74.930000000000007</v>
      </c>
      <c r="I52" s="3">
        <f t="shared" si="0"/>
        <v>1.1277192045909514</v>
      </c>
      <c r="J52" s="3">
        <v>23</v>
      </c>
      <c r="K52" s="3">
        <v>50.48</v>
      </c>
      <c r="L52" s="3">
        <v>71.22</v>
      </c>
      <c r="M52" s="3">
        <f t="shared" si="8"/>
        <v>0</v>
      </c>
      <c r="N52" s="3">
        <f t="shared" si="2"/>
        <v>1</v>
      </c>
      <c r="O52" s="3">
        <f t="shared" si="3"/>
        <v>0</v>
      </c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 t="s">
        <v>675</v>
      </c>
      <c r="AD52" t="s">
        <v>915</v>
      </c>
      <c r="AE52" s="4" t="s">
        <v>838</v>
      </c>
      <c r="AF52" s="4" t="s">
        <v>13</v>
      </c>
      <c r="AG52" s="11" t="s">
        <v>222</v>
      </c>
      <c r="AH52" s="9">
        <v>24</v>
      </c>
      <c r="AI52" s="9">
        <v>59.84</v>
      </c>
      <c r="AJ52" s="9">
        <v>73.7</v>
      </c>
      <c r="AK52" s="9">
        <f t="shared" si="4"/>
        <v>0.81194029850746274</v>
      </c>
      <c r="AL52" s="9">
        <v>23.5</v>
      </c>
      <c r="AM52" s="9">
        <v>66.11</v>
      </c>
      <c r="AN52" s="9">
        <v>71.22</v>
      </c>
      <c r="AO52" s="10">
        <f t="shared" si="5"/>
        <v>0</v>
      </c>
      <c r="AP52" s="10">
        <f t="shared" si="6"/>
        <v>0</v>
      </c>
      <c r="AQ52" s="10">
        <f t="shared" si="7"/>
        <v>1</v>
      </c>
    </row>
    <row r="53" spans="1:43" x14ac:dyDescent="0.35">
      <c r="A53" s="4" t="s">
        <v>676</v>
      </c>
      <c r="B53" t="s">
        <v>915</v>
      </c>
      <c r="C53" s="4" t="s">
        <v>737</v>
      </c>
      <c r="D53" s="5" t="s">
        <v>13</v>
      </c>
      <c r="E53" s="4" t="s">
        <v>87</v>
      </c>
      <c r="F53" s="3">
        <v>23.5</v>
      </c>
      <c r="G53" s="3">
        <v>99.46</v>
      </c>
      <c r="H53" s="3">
        <v>72.459999999999994</v>
      </c>
      <c r="I53" s="3">
        <f t="shared" si="0"/>
        <v>1.3726193762075629</v>
      </c>
      <c r="J53" s="3">
        <v>22.5</v>
      </c>
      <c r="K53" s="3">
        <v>59.99</v>
      </c>
      <c r="L53" s="3">
        <v>69.97</v>
      </c>
      <c r="M53" s="3">
        <f t="shared" si="8"/>
        <v>0</v>
      </c>
      <c r="N53" s="3">
        <f t="shared" si="2"/>
        <v>1</v>
      </c>
      <c r="O53" s="3">
        <f t="shared" si="3"/>
        <v>0</v>
      </c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 t="s">
        <v>676</v>
      </c>
      <c r="AD53" t="s">
        <v>915</v>
      </c>
      <c r="AE53" s="4" t="s">
        <v>838</v>
      </c>
      <c r="AF53" s="4" t="s">
        <v>13</v>
      </c>
      <c r="AG53" s="4" t="s">
        <v>222</v>
      </c>
      <c r="AH53">
        <v>24</v>
      </c>
      <c r="AI53">
        <v>194.84</v>
      </c>
      <c r="AJ53">
        <v>73.7</v>
      </c>
      <c r="AK53">
        <f t="shared" si="4"/>
        <v>2.6436906377204883</v>
      </c>
      <c r="AL53">
        <v>35</v>
      </c>
      <c r="AM53">
        <v>67.75</v>
      </c>
      <c r="AN53">
        <v>72.459999999999994</v>
      </c>
      <c r="AO53" s="3">
        <f t="shared" si="5"/>
        <v>1</v>
      </c>
      <c r="AP53" s="3">
        <f t="shared" si="6"/>
        <v>0</v>
      </c>
      <c r="AQ53" s="3">
        <f t="shared" si="7"/>
        <v>0</v>
      </c>
    </row>
    <row r="54" spans="1:43" x14ac:dyDescent="0.35">
      <c r="A54" s="4" t="s">
        <v>679</v>
      </c>
      <c r="B54" t="s">
        <v>915</v>
      </c>
      <c r="C54" s="4" t="s">
        <v>737</v>
      </c>
      <c r="D54" s="5" t="s">
        <v>13</v>
      </c>
      <c r="E54" s="4" t="s">
        <v>87</v>
      </c>
      <c r="F54" s="3">
        <v>23</v>
      </c>
      <c r="G54" s="3">
        <v>84.84</v>
      </c>
      <c r="H54" s="3">
        <v>71.22</v>
      </c>
      <c r="I54" s="3">
        <f t="shared" si="0"/>
        <v>1.1912384161752319</v>
      </c>
      <c r="J54" s="3">
        <v>22.5</v>
      </c>
      <c r="K54" s="3">
        <v>66.010000000000005</v>
      </c>
      <c r="L54" s="3">
        <v>69.97</v>
      </c>
      <c r="M54" s="3">
        <f t="shared" si="8"/>
        <v>0</v>
      </c>
      <c r="N54" s="3">
        <f t="shared" si="2"/>
        <v>1</v>
      </c>
      <c r="O54" s="3">
        <f t="shared" si="3"/>
        <v>0</v>
      </c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 t="s">
        <v>679</v>
      </c>
      <c r="AD54" t="s">
        <v>915</v>
      </c>
      <c r="AE54" s="4" t="s">
        <v>838</v>
      </c>
      <c r="AF54" s="4" t="s">
        <v>13</v>
      </c>
      <c r="AG54" s="4" t="s">
        <v>222</v>
      </c>
      <c r="AH54">
        <v>24</v>
      </c>
      <c r="AI54">
        <v>130.41999999999999</v>
      </c>
      <c r="AJ54">
        <v>73.7</v>
      </c>
      <c r="AK54">
        <f t="shared" si="4"/>
        <v>1.7696065128900949</v>
      </c>
      <c r="AL54">
        <v>22.5</v>
      </c>
      <c r="AM54">
        <v>65.290000000000006</v>
      </c>
      <c r="AN54">
        <v>71.22</v>
      </c>
      <c r="AO54" s="3">
        <f t="shared" si="5"/>
        <v>1</v>
      </c>
      <c r="AP54" s="3">
        <f t="shared" si="6"/>
        <v>0</v>
      </c>
      <c r="AQ54" s="3">
        <f t="shared" si="7"/>
        <v>0</v>
      </c>
    </row>
    <row r="55" spans="1:43" x14ac:dyDescent="0.35">
      <c r="A55" s="4" t="s">
        <v>681</v>
      </c>
      <c r="B55" t="s">
        <v>915</v>
      </c>
      <c r="C55" s="4" t="s">
        <v>737</v>
      </c>
      <c r="D55" s="5" t="s">
        <v>13</v>
      </c>
      <c r="E55" s="11" t="s">
        <v>87</v>
      </c>
      <c r="F55" s="10">
        <v>24</v>
      </c>
      <c r="G55" s="10">
        <v>65.239999999999995</v>
      </c>
      <c r="H55" s="10">
        <v>73.7</v>
      </c>
      <c r="I55" s="10">
        <f t="shared" si="0"/>
        <v>0.88521031207598366</v>
      </c>
      <c r="J55" s="10">
        <v>23.5</v>
      </c>
      <c r="K55" s="10">
        <v>63.67</v>
      </c>
      <c r="L55" s="10">
        <v>72.459999999999994</v>
      </c>
      <c r="M55" s="10">
        <f t="shared" si="8"/>
        <v>0</v>
      </c>
      <c r="N55" s="10">
        <f t="shared" si="2"/>
        <v>0</v>
      </c>
      <c r="O55" s="10">
        <f t="shared" si="3"/>
        <v>1</v>
      </c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 t="s">
        <v>681</v>
      </c>
      <c r="AD55" t="s">
        <v>915</v>
      </c>
      <c r="AE55" s="4" t="s">
        <v>838</v>
      </c>
      <c r="AF55" s="4" t="s">
        <v>13</v>
      </c>
      <c r="AG55" s="4" t="s">
        <v>222</v>
      </c>
      <c r="AH55">
        <v>24</v>
      </c>
      <c r="AI55">
        <v>103.35</v>
      </c>
      <c r="AJ55">
        <v>73.7</v>
      </c>
      <c r="AK55">
        <f t="shared" si="4"/>
        <v>1.4023066485753051</v>
      </c>
      <c r="AL55">
        <v>23</v>
      </c>
      <c r="AM55">
        <v>68.680000000000007</v>
      </c>
      <c r="AN55">
        <v>74.930000000000007</v>
      </c>
      <c r="AO55" s="3">
        <f t="shared" si="5"/>
        <v>0</v>
      </c>
      <c r="AP55" s="3">
        <f t="shared" si="6"/>
        <v>1</v>
      </c>
      <c r="AQ55" s="3">
        <f t="shared" si="7"/>
        <v>0</v>
      </c>
    </row>
    <row r="56" spans="1:43" x14ac:dyDescent="0.35">
      <c r="A56" s="4" t="s">
        <v>682</v>
      </c>
      <c r="B56" t="s">
        <v>915</v>
      </c>
      <c r="C56" s="4" t="s">
        <v>737</v>
      </c>
      <c r="D56" s="5" t="s">
        <v>13</v>
      </c>
      <c r="E56" s="11" t="s">
        <v>87</v>
      </c>
      <c r="F56" s="10">
        <v>24</v>
      </c>
      <c r="G56" s="10">
        <v>66.39</v>
      </c>
      <c r="H56" s="10">
        <v>73.7</v>
      </c>
      <c r="I56" s="10">
        <f t="shared" si="0"/>
        <v>0.90081411126187239</v>
      </c>
      <c r="J56" s="10">
        <v>23.5</v>
      </c>
      <c r="K56" s="10">
        <v>43.87</v>
      </c>
      <c r="L56" s="10">
        <v>72.459999999999994</v>
      </c>
      <c r="M56" s="10">
        <f t="shared" si="8"/>
        <v>0</v>
      </c>
      <c r="N56" s="10">
        <f t="shared" si="2"/>
        <v>0</v>
      </c>
      <c r="O56" s="10">
        <f t="shared" si="3"/>
        <v>1</v>
      </c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 t="s">
        <v>682</v>
      </c>
      <c r="AD56" t="s">
        <v>915</v>
      </c>
      <c r="AE56" s="4" t="s">
        <v>838</v>
      </c>
      <c r="AF56" s="4" t="s">
        <v>13</v>
      </c>
      <c r="AG56" s="4" t="s">
        <v>222</v>
      </c>
      <c r="AH56">
        <v>24</v>
      </c>
      <c r="AI56">
        <v>122.9</v>
      </c>
      <c r="AJ56">
        <v>73.7</v>
      </c>
      <c r="AK56">
        <f t="shared" si="4"/>
        <v>1.6675712347354139</v>
      </c>
      <c r="AL56">
        <v>23</v>
      </c>
      <c r="AM56">
        <v>61.72</v>
      </c>
      <c r="AN56">
        <v>72.459999999999994</v>
      </c>
      <c r="AO56" s="3">
        <f t="shared" si="5"/>
        <v>1</v>
      </c>
      <c r="AP56" s="3">
        <f t="shared" si="6"/>
        <v>0</v>
      </c>
      <c r="AQ56" s="3">
        <f t="shared" si="7"/>
        <v>0</v>
      </c>
    </row>
    <row r="57" spans="1:43" x14ac:dyDescent="0.35">
      <c r="A57" s="4" t="s">
        <v>684</v>
      </c>
      <c r="B57" t="s">
        <v>915</v>
      </c>
      <c r="C57" s="4" t="s">
        <v>737</v>
      </c>
      <c r="D57" s="5" t="s">
        <v>13</v>
      </c>
      <c r="E57" s="4" t="s">
        <v>87</v>
      </c>
      <c r="F57" s="3">
        <v>23.5</v>
      </c>
      <c r="G57" s="3">
        <v>112.39</v>
      </c>
      <c r="H57" s="3">
        <v>72.459999999999994</v>
      </c>
      <c r="I57" s="3">
        <f t="shared" si="0"/>
        <v>1.5510626552580735</v>
      </c>
      <c r="J57" s="3">
        <v>22.5</v>
      </c>
      <c r="K57" s="3">
        <v>62.72</v>
      </c>
      <c r="L57" s="3">
        <v>69.97</v>
      </c>
      <c r="M57" s="3">
        <f t="shared" si="8"/>
        <v>1</v>
      </c>
      <c r="N57" s="3">
        <f t="shared" si="2"/>
        <v>0</v>
      </c>
      <c r="O57" s="3">
        <f t="shared" si="3"/>
        <v>0</v>
      </c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 t="s">
        <v>684</v>
      </c>
      <c r="AD57" t="s">
        <v>915</v>
      </c>
      <c r="AE57" s="4" t="s">
        <v>838</v>
      </c>
      <c r="AF57" s="4" t="s">
        <v>13</v>
      </c>
      <c r="AG57" s="4" t="s">
        <v>222</v>
      </c>
      <c r="AH57">
        <v>24</v>
      </c>
      <c r="AI57">
        <v>190.38</v>
      </c>
      <c r="AJ57">
        <v>73.7</v>
      </c>
      <c r="AK57">
        <f t="shared" si="4"/>
        <v>2.5831750339213024</v>
      </c>
      <c r="AL57">
        <v>23</v>
      </c>
      <c r="AM57">
        <v>70.010000000000005</v>
      </c>
      <c r="AN57">
        <v>71.22</v>
      </c>
      <c r="AO57" s="3">
        <f t="shared" si="5"/>
        <v>1</v>
      </c>
      <c r="AP57" s="3">
        <f t="shared" si="6"/>
        <v>0</v>
      </c>
      <c r="AQ57" s="3">
        <f t="shared" si="7"/>
        <v>0</v>
      </c>
    </row>
    <row r="58" spans="1:43" x14ac:dyDescent="0.35">
      <c r="A58" s="4" t="s">
        <v>685</v>
      </c>
      <c r="B58" t="s">
        <v>915</v>
      </c>
      <c r="C58" s="4" t="s">
        <v>737</v>
      </c>
      <c r="D58" s="5" t="s">
        <v>13</v>
      </c>
      <c r="E58" s="11" t="s">
        <v>87</v>
      </c>
      <c r="F58" s="10">
        <v>21</v>
      </c>
      <c r="G58" s="10">
        <v>62.49</v>
      </c>
      <c r="H58" s="10">
        <v>66.22</v>
      </c>
      <c r="I58" s="10">
        <f t="shared" si="0"/>
        <v>0.9436726064633042</v>
      </c>
      <c r="J58" s="10">
        <v>20.5</v>
      </c>
      <c r="K58" s="10">
        <v>48.42</v>
      </c>
      <c r="L58" s="10">
        <v>64.97</v>
      </c>
      <c r="M58" s="10">
        <f t="shared" si="8"/>
        <v>0</v>
      </c>
      <c r="N58" s="10">
        <f t="shared" si="2"/>
        <v>0</v>
      </c>
      <c r="O58" s="10">
        <f t="shared" si="3"/>
        <v>1</v>
      </c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 t="s">
        <v>685</v>
      </c>
      <c r="AD58" t="s">
        <v>915</v>
      </c>
      <c r="AE58" s="4" t="s">
        <v>838</v>
      </c>
      <c r="AF58" s="4" t="s">
        <v>13</v>
      </c>
      <c r="AG58" s="11" t="s">
        <v>222</v>
      </c>
      <c r="AH58" s="9">
        <v>34.5</v>
      </c>
      <c r="AI58" s="9">
        <v>95.04</v>
      </c>
      <c r="AJ58" s="9">
        <v>99.24</v>
      </c>
      <c r="AK58" s="9">
        <f t="shared" si="4"/>
        <v>0.9576783555018139</v>
      </c>
      <c r="AL58" s="9">
        <v>34</v>
      </c>
      <c r="AM58" s="9">
        <v>54.66</v>
      </c>
      <c r="AN58" s="9">
        <v>69.97</v>
      </c>
      <c r="AO58" s="10">
        <f t="shared" si="5"/>
        <v>0</v>
      </c>
      <c r="AP58" s="10">
        <f t="shared" si="6"/>
        <v>0</v>
      </c>
      <c r="AQ58" s="10">
        <f t="shared" si="7"/>
        <v>1</v>
      </c>
    </row>
    <row r="59" spans="1:43" x14ac:dyDescent="0.35">
      <c r="A59" s="4" t="s">
        <v>686</v>
      </c>
      <c r="B59" t="s">
        <v>915</v>
      </c>
      <c r="C59" s="4" t="s">
        <v>737</v>
      </c>
      <c r="D59" s="5" t="s">
        <v>13</v>
      </c>
      <c r="E59" s="4" t="s">
        <v>87</v>
      </c>
      <c r="F59" s="3">
        <v>23.5</v>
      </c>
      <c r="G59" s="3">
        <v>131.41</v>
      </c>
      <c r="H59" s="3">
        <v>72.459999999999994</v>
      </c>
      <c r="I59" s="3">
        <f t="shared" si="0"/>
        <v>1.8135523047198456</v>
      </c>
      <c r="J59" s="3">
        <v>34</v>
      </c>
      <c r="K59" s="3">
        <v>109.5</v>
      </c>
      <c r="L59" s="3">
        <v>98.04</v>
      </c>
      <c r="M59" s="3">
        <f t="shared" si="8"/>
        <v>1</v>
      </c>
      <c r="N59" s="3">
        <f t="shared" si="2"/>
        <v>0</v>
      </c>
      <c r="O59" s="3">
        <f t="shared" si="3"/>
        <v>0</v>
      </c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 t="s">
        <v>686</v>
      </c>
      <c r="AD59" t="s">
        <v>915</v>
      </c>
      <c r="AE59" s="4" t="s">
        <v>838</v>
      </c>
      <c r="AF59" s="4" t="s">
        <v>13</v>
      </c>
      <c r="AG59" s="4" t="s">
        <v>222</v>
      </c>
      <c r="AH59">
        <v>24.5</v>
      </c>
      <c r="AI59">
        <v>109.08</v>
      </c>
      <c r="AJ59">
        <v>74.930000000000007</v>
      </c>
      <c r="AK59">
        <f t="shared" si="4"/>
        <v>1.4557587081275856</v>
      </c>
      <c r="AL59">
        <v>23</v>
      </c>
      <c r="AM59">
        <v>56.5</v>
      </c>
      <c r="AN59">
        <v>72.459999999999994</v>
      </c>
      <c r="AO59" s="3">
        <f t="shared" si="5"/>
        <v>0</v>
      </c>
      <c r="AP59" s="3">
        <f t="shared" si="6"/>
        <v>1</v>
      </c>
      <c r="AQ59" s="3">
        <f t="shared" si="7"/>
        <v>0</v>
      </c>
    </row>
    <row r="60" spans="1:43" x14ac:dyDescent="0.35">
      <c r="A60" s="4" t="s">
        <v>688</v>
      </c>
      <c r="B60" t="s">
        <v>915</v>
      </c>
      <c r="C60" s="4" t="s">
        <v>737</v>
      </c>
      <c r="D60" s="5" t="s">
        <v>13</v>
      </c>
      <c r="E60" s="4" t="s">
        <v>87</v>
      </c>
      <c r="F60" s="3">
        <v>23.5</v>
      </c>
      <c r="G60" s="3">
        <v>128.03</v>
      </c>
      <c r="H60" s="3">
        <v>72.459999999999994</v>
      </c>
      <c r="I60" s="3">
        <f t="shared" si="0"/>
        <v>1.7669058791057137</v>
      </c>
      <c r="J60" s="3">
        <v>22</v>
      </c>
      <c r="K60" s="3">
        <v>53.29</v>
      </c>
      <c r="L60" s="3">
        <v>68.72</v>
      </c>
      <c r="M60" s="3">
        <f t="shared" si="8"/>
        <v>1</v>
      </c>
      <c r="N60" s="3">
        <f t="shared" si="2"/>
        <v>0</v>
      </c>
      <c r="O60" s="3">
        <f t="shared" si="3"/>
        <v>0</v>
      </c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 t="s">
        <v>688</v>
      </c>
      <c r="AD60" t="s">
        <v>915</v>
      </c>
      <c r="AE60" s="4" t="s">
        <v>838</v>
      </c>
      <c r="AF60" s="4" t="s">
        <v>13</v>
      </c>
      <c r="AG60" s="4" t="s">
        <v>222</v>
      </c>
      <c r="AH60">
        <v>24</v>
      </c>
      <c r="AI60">
        <v>182.14</v>
      </c>
      <c r="AJ60">
        <v>73.7</v>
      </c>
      <c r="AK60">
        <f t="shared" si="4"/>
        <v>2.4713704206241518</v>
      </c>
      <c r="AL60">
        <v>23</v>
      </c>
      <c r="AM60">
        <v>58.86</v>
      </c>
      <c r="AN60">
        <v>72.459999999999994</v>
      </c>
      <c r="AO60" s="3">
        <f t="shared" si="5"/>
        <v>1</v>
      </c>
      <c r="AP60" s="3">
        <f t="shared" si="6"/>
        <v>0</v>
      </c>
      <c r="AQ60" s="3">
        <f t="shared" si="7"/>
        <v>0</v>
      </c>
    </row>
    <row r="61" spans="1:43" x14ac:dyDescent="0.35">
      <c r="A61" s="4" t="s">
        <v>740</v>
      </c>
      <c r="B61" t="s">
        <v>911</v>
      </c>
      <c r="C61" s="4" t="s">
        <v>836</v>
      </c>
      <c r="D61" s="5" t="s">
        <v>13</v>
      </c>
      <c r="E61" s="4" t="s">
        <v>87</v>
      </c>
      <c r="F61" s="3">
        <v>24</v>
      </c>
      <c r="G61" s="3">
        <v>137.44</v>
      </c>
      <c r="H61" s="3">
        <v>73.7</v>
      </c>
      <c r="I61" s="3">
        <f t="shared" si="0"/>
        <v>1.8648575305291721</v>
      </c>
      <c r="J61" s="3">
        <v>22.5</v>
      </c>
      <c r="K61" s="3">
        <v>48.32</v>
      </c>
      <c r="L61" s="3">
        <v>69.97</v>
      </c>
      <c r="M61" s="3">
        <f t="shared" si="8"/>
        <v>1</v>
      </c>
      <c r="N61" s="3">
        <f t="shared" si="2"/>
        <v>0</v>
      </c>
      <c r="O61" s="3">
        <f t="shared" si="3"/>
        <v>0</v>
      </c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 t="s">
        <v>740</v>
      </c>
      <c r="AD61" t="s">
        <v>911</v>
      </c>
      <c r="AE61" s="4" t="s">
        <v>836</v>
      </c>
      <c r="AF61" s="4" t="s">
        <v>13</v>
      </c>
      <c r="AG61" s="4" t="s">
        <v>222</v>
      </c>
      <c r="AH61">
        <v>24</v>
      </c>
      <c r="AI61">
        <v>132.69</v>
      </c>
      <c r="AJ61">
        <v>73.7</v>
      </c>
      <c r="AK61">
        <f t="shared" si="4"/>
        <v>1.8004070556309362</v>
      </c>
      <c r="AL61">
        <v>23</v>
      </c>
      <c r="AM61">
        <v>54.36</v>
      </c>
      <c r="AN61">
        <v>53.5</v>
      </c>
      <c r="AO61" s="3">
        <f t="shared" si="5"/>
        <v>1</v>
      </c>
      <c r="AP61" s="3">
        <f t="shared" si="6"/>
        <v>0</v>
      </c>
      <c r="AQ61" s="3">
        <f t="shared" si="7"/>
        <v>0</v>
      </c>
    </row>
    <row r="62" spans="1:43" x14ac:dyDescent="0.35">
      <c r="A62" s="4" t="s">
        <v>741</v>
      </c>
      <c r="B62" t="s">
        <v>911</v>
      </c>
      <c r="C62" s="4" t="s">
        <v>836</v>
      </c>
      <c r="D62" s="5" t="s">
        <v>13</v>
      </c>
      <c r="E62" s="11" t="s">
        <v>87</v>
      </c>
      <c r="F62" s="10">
        <v>23.5</v>
      </c>
      <c r="G62" s="10">
        <v>66.86</v>
      </c>
      <c r="H62" s="10">
        <v>72.459999999999994</v>
      </c>
      <c r="I62" s="10">
        <f t="shared" si="0"/>
        <v>0.92271598123102405</v>
      </c>
      <c r="J62" s="10">
        <v>23</v>
      </c>
      <c r="K62" s="10">
        <v>42.1</v>
      </c>
      <c r="L62" s="10">
        <v>71.22</v>
      </c>
      <c r="M62" s="10">
        <f t="shared" si="8"/>
        <v>0</v>
      </c>
      <c r="N62" s="10">
        <f t="shared" si="2"/>
        <v>0</v>
      </c>
      <c r="O62" s="10">
        <f t="shared" si="3"/>
        <v>1</v>
      </c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 t="s">
        <v>741</v>
      </c>
      <c r="AD62" t="s">
        <v>911</v>
      </c>
      <c r="AE62" s="4" t="s">
        <v>836</v>
      </c>
      <c r="AF62" s="4" t="s">
        <v>13</v>
      </c>
      <c r="AG62" s="4" t="s">
        <v>222</v>
      </c>
      <c r="AH62">
        <v>24</v>
      </c>
      <c r="AI62">
        <v>130.88999999999999</v>
      </c>
      <c r="AJ62">
        <v>73.7</v>
      </c>
      <c r="AK62">
        <f t="shared" si="4"/>
        <v>1.7759837177747624</v>
      </c>
      <c r="AL62">
        <v>23</v>
      </c>
      <c r="AM62">
        <v>0</v>
      </c>
      <c r="AN62">
        <v>0</v>
      </c>
      <c r="AO62" s="3">
        <f t="shared" si="5"/>
        <v>1</v>
      </c>
      <c r="AP62" s="3">
        <f t="shared" si="6"/>
        <v>0</v>
      </c>
      <c r="AQ62" s="3">
        <f t="shared" si="7"/>
        <v>0</v>
      </c>
    </row>
    <row r="63" spans="1:43" x14ac:dyDescent="0.35">
      <c r="A63" s="4" t="s">
        <v>742</v>
      </c>
      <c r="B63" t="s">
        <v>911</v>
      </c>
      <c r="C63" s="4" t="s">
        <v>836</v>
      </c>
      <c r="D63" s="5" t="s">
        <v>13</v>
      </c>
      <c r="E63" s="4" t="s">
        <v>87</v>
      </c>
      <c r="F63" s="3">
        <v>24.5</v>
      </c>
      <c r="G63" s="3">
        <v>91.6</v>
      </c>
      <c r="H63" s="3">
        <v>74.930000000000007</v>
      </c>
      <c r="I63" s="3">
        <f t="shared" si="0"/>
        <v>1.2224743093553982</v>
      </c>
      <c r="J63" s="3">
        <v>23.5</v>
      </c>
      <c r="K63" s="3">
        <v>66.34</v>
      </c>
      <c r="L63" s="3">
        <v>72.459999999999994</v>
      </c>
      <c r="M63" s="3">
        <f t="shared" si="8"/>
        <v>0</v>
      </c>
      <c r="N63" s="3">
        <f t="shared" si="2"/>
        <v>1</v>
      </c>
      <c r="O63" s="3">
        <f t="shared" si="3"/>
        <v>0</v>
      </c>
      <c r="AC63" s="4" t="s">
        <v>742</v>
      </c>
      <c r="AD63" t="s">
        <v>911</v>
      </c>
      <c r="AE63" s="4" t="s">
        <v>836</v>
      </c>
      <c r="AF63" s="4" t="s">
        <v>13</v>
      </c>
      <c r="AG63" s="4" t="s">
        <v>222</v>
      </c>
      <c r="AH63">
        <v>34.5</v>
      </c>
      <c r="AI63">
        <v>99.73</v>
      </c>
      <c r="AJ63">
        <v>99.24</v>
      </c>
      <c r="AK63">
        <f t="shared" si="4"/>
        <v>1.0049375251914552</v>
      </c>
      <c r="AL63">
        <v>34</v>
      </c>
      <c r="AM63">
        <v>38.65</v>
      </c>
      <c r="AN63">
        <v>71.22</v>
      </c>
      <c r="AO63" s="3">
        <f t="shared" si="5"/>
        <v>0</v>
      </c>
      <c r="AP63" s="3">
        <f t="shared" si="6"/>
        <v>1</v>
      </c>
      <c r="AQ63" s="3">
        <f t="shared" si="7"/>
        <v>0</v>
      </c>
    </row>
    <row r="64" spans="1:43" x14ac:dyDescent="0.35">
      <c r="A64" s="4" t="s">
        <v>743</v>
      </c>
      <c r="B64" t="s">
        <v>911</v>
      </c>
      <c r="C64" s="4" t="s">
        <v>836</v>
      </c>
      <c r="D64" s="5" t="s">
        <v>13</v>
      </c>
      <c r="E64" s="4" t="s">
        <v>87</v>
      </c>
      <c r="F64" s="3">
        <v>24</v>
      </c>
      <c r="G64" s="3">
        <v>83.41</v>
      </c>
      <c r="H64" s="3">
        <v>73.7</v>
      </c>
      <c r="I64" s="3">
        <f t="shared" si="0"/>
        <v>1.1317503392130257</v>
      </c>
      <c r="J64" s="3">
        <v>23.5</v>
      </c>
      <c r="K64" s="3">
        <v>65.12</v>
      </c>
      <c r="L64" s="3">
        <v>72.459999999999994</v>
      </c>
      <c r="M64" s="3">
        <f t="shared" si="8"/>
        <v>0</v>
      </c>
      <c r="N64" s="3">
        <f t="shared" si="2"/>
        <v>1</v>
      </c>
      <c r="O64" s="3">
        <f t="shared" si="3"/>
        <v>0</v>
      </c>
      <c r="AC64" s="4" t="s">
        <v>743</v>
      </c>
      <c r="AD64" t="s">
        <v>911</v>
      </c>
      <c r="AE64" s="4" t="s">
        <v>836</v>
      </c>
      <c r="AF64" s="4" t="s">
        <v>13</v>
      </c>
      <c r="AG64" s="11" t="s">
        <v>222</v>
      </c>
      <c r="AH64" s="9">
        <v>19.5</v>
      </c>
      <c r="AI64" s="9">
        <v>56.1</v>
      </c>
      <c r="AJ64" s="9">
        <v>62.44</v>
      </c>
      <c r="AK64" s="9">
        <f t="shared" si="4"/>
        <v>0.89846252402306215</v>
      </c>
      <c r="AL64" s="9">
        <v>19</v>
      </c>
      <c r="AM64" s="9">
        <v>64.06</v>
      </c>
      <c r="AN64" s="9">
        <v>76.17</v>
      </c>
      <c r="AO64" s="10">
        <f t="shared" si="5"/>
        <v>0</v>
      </c>
      <c r="AP64" s="10">
        <f t="shared" si="6"/>
        <v>0</v>
      </c>
      <c r="AQ64" s="10">
        <f t="shared" si="7"/>
        <v>1</v>
      </c>
    </row>
    <row r="65" spans="1:43" x14ac:dyDescent="0.35">
      <c r="A65" s="4" t="s">
        <v>744</v>
      </c>
      <c r="B65" t="s">
        <v>911</v>
      </c>
      <c r="C65" s="4" t="s">
        <v>836</v>
      </c>
      <c r="D65" s="5" t="s">
        <v>13</v>
      </c>
      <c r="E65" s="4" t="s">
        <v>87</v>
      </c>
      <c r="F65" s="3">
        <v>24.5</v>
      </c>
      <c r="G65" s="3">
        <v>76.010000000000005</v>
      </c>
      <c r="H65" s="3">
        <v>74.930000000000007</v>
      </c>
      <c r="I65" s="3">
        <f t="shared" si="0"/>
        <v>1.0144134525557187</v>
      </c>
      <c r="J65" s="3">
        <v>24</v>
      </c>
      <c r="K65" s="3">
        <v>61.94</v>
      </c>
      <c r="L65" s="3">
        <v>73.7</v>
      </c>
      <c r="M65" s="3">
        <f t="shared" si="8"/>
        <v>0</v>
      </c>
      <c r="N65" s="3">
        <f t="shared" si="2"/>
        <v>1</v>
      </c>
      <c r="O65" s="3">
        <f t="shared" si="3"/>
        <v>0</v>
      </c>
      <c r="AC65" s="4" t="s">
        <v>744</v>
      </c>
      <c r="AD65" t="s">
        <v>911</v>
      </c>
      <c r="AE65" s="4" t="s">
        <v>836</v>
      </c>
      <c r="AF65" s="4" t="s">
        <v>13</v>
      </c>
      <c r="AG65" s="11" t="s">
        <v>222</v>
      </c>
      <c r="AH65" s="9">
        <v>22.5</v>
      </c>
      <c r="AI65" s="9">
        <v>65.290000000000006</v>
      </c>
      <c r="AJ65" s="9">
        <v>69.97</v>
      </c>
      <c r="AK65" s="9">
        <f t="shared" si="4"/>
        <v>0.93311419179648436</v>
      </c>
      <c r="AL65" s="9">
        <v>22</v>
      </c>
      <c r="AM65" s="9">
        <v>72.150000000000006</v>
      </c>
      <c r="AN65" s="9">
        <v>72.459999999999994</v>
      </c>
      <c r="AO65" s="10">
        <f t="shared" si="5"/>
        <v>0</v>
      </c>
      <c r="AP65" s="10">
        <f t="shared" si="6"/>
        <v>0</v>
      </c>
      <c r="AQ65" s="10">
        <f t="shared" si="7"/>
        <v>1</v>
      </c>
    </row>
    <row r="66" spans="1:43" x14ac:dyDescent="0.35">
      <c r="A66" s="4" t="s">
        <v>745</v>
      </c>
      <c r="B66" t="s">
        <v>911</v>
      </c>
      <c r="C66" s="4" t="s">
        <v>836</v>
      </c>
      <c r="D66" s="5" t="s">
        <v>13</v>
      </c>
      <c r="E66" s="4" t="s">
        <v>87</v>
      </c>
      <c r="F66" s="3">
        <v>24</v>
      </c>
      <c r="G66" s="3">
        <v>132.93</v>
      </c>
      <c r="H66" s="3">
        <v>73.7</v>
      </c>
      <c r="I66" s="3">
        <f t="shared" ref="I66:I129" si="9">G66/H66</f>
        <v>1.8036635006784261</v>
      </c>
      <c r="J66" s="3">
        <v>22.5</v>
      </c>
      <c r="K66" s="3">
        <v>68.91</v>
      </c>
      <c r="L66" s="3">
        <v>69.97</v>
      </c>
      <c r="M66" s="3">
        <f t="shared" si="8"/>
        <v>1</v>
      </c>
      <c r="N66" s="3">
        <f t="shared" ref="N66:N129" si="10">IF((AND(I66&gt;1,I66&lt;1.5)),1,0)</f>
        <v>0</v>
      </c>
      <c r="O66" s="3">
        <f t="shared" ref="O66:O129" si="11">IF(I66&lt;1,1,0)</f>
        <v>0</v>
      </c>
      <c r="AC66" s="4" t="s">
        <v>745</v>
      </c>
      <c r="AD66" t="s">
        <v>911</v>
      </c>
      <c r="AE66" s="4" t="s">
        <v>836</v>
      </c>
      <c r="AF66" s="4" t="s">
        <v>13</v>
      </c>
      <c r="AG66" s="4" t="s">
        <v>222</v>
      </c>
      <c r="AH66">
        <v>24</v>
      </c>
      <c r="AI66">
        <v>124.04</v>
      </c>
      <c r="AJ66">
        <v>73.7</v>
      </c>
      <c r="AK66">
        <f t="shared" ref="AK66:AK129" si="12">AI66/AJ66</f>
        <v>1.6830393487109905</v>
      </c>
      <c r="AL66">
        <v>22.5</v>
      </c>
      <c r="AM66">
        <v>48.67</v>
      </c>
      <c r="AN66">
        <v>72.459999999999994</v>
      </c>
      <c r="AO66" s="3">
        <f t="shared" si="5"/>
        <v>1</v>
      </c>
      <c r="AP66" s="3">
        <f t="shared" si="6"/>
        <v>0</v>
      </c>
      <c r="AQ66" s="3">
        <f t="shared" si="7"/>
        <v>0</v>
      </c>
    </row>
    <row r="67" spans="1:43" x14ac:dyDescent="0.35">
      <c r="A67" s="4" t="s">
        <v>746</v>
      </c>
      <c r="B67" t="s">
        <v>911</v>
      </c>
      <c r="C67" s="4" t="s">
        <v>836</v>
      </c>
      <c r="D67" s="5" t="s">
        <v>13</v>
      </c>
      <c r="E67" s="4" t="s">
        <v>87</v>
      </c>
      <c r="F67" s="3">
        <v>24</v>
      </c>
      <c r="G67" s="3">
        <v>91.13</v>
      </c>
      <c r="H67" s="3">
        <v>73.7</v>
      </c>
      <c r="I67" s="3">
        <f t="shared" si="9"/>
        <v>1.2364993215739484</v>
      </c>
      <c r="J67" s="3">
        <v>23.5</v>
      </c>
      <c r="K67" s="3">
        <v>69.94</v>
      </c>
      <c r="L67" s="3">
        <v>72.459999999999994</v>
      </c>
      <c r="M67" s="3">
        <f t="shared" si="8"/>
        <v>0</v>
      </c>
      <c r="N67" s="3">
        <f t="shared" si="10"/>
        <v>1</v>
      </c>
      <c r="O67" s="3">
        <f t="shared" si="11"/>
        <v>0</v>
      </c>
      <c r="AC67" s="4" t="s">
        <v>746</v>
      </c>
      <c r="AD67" t="s">
        <v>911</v>
      </c>
      <c r="AE67" s="4" t="s">
        <v>836</v>
      </c>
      <c r="AF67" s="4" t="s">
        <v>13</v>
      </c>
      <c r="AG67" s="4" t="s">
        <v>222</v>
      </c>
      <c r="AH67">
        <v>24</v>
      </c>
      <c r="AI67">
        <v>144.30000000000001</v>
      </c>
      <c r="AJ67">
        <v>73.7</v>
      </c>
      <c r="AK67">
        <f t="shared" si="12"/>
        <v>1.9579375848032565</v>
      </c>
      <c r="AL67">
        <v>18</v>
      </c>
      <c r="AM67">
        <v>72.27</v>
      </c>
      <c r="AN67">
        <v>72.459999999999994</v>
      </c>
      <c r="AO67" s="3">
        <f t="shared" ref="AO67:AO130" si="13">IF(AK67&gt;1.5,1,0)</f>
        <v>1</v>
      </c>
      <c r="AP67" s="3">
        <f t="shared" ref="AP67:AP130" si="14">IF((AND(AK67&gt;1,AK67&lt;1.5)),1,0)</f>
        <v>0</v>
      </c>
      <c r="AQ67" s="3">
        <f t="shared" ref="AQ67:AQ130" si="15">IF(AK67&lt;1,1,0)</f>
        <v>0</v>
      </c>
    </row>
    <row r="68" spans="1:43" x14ac:dyDescent="0.35">
      <c r="A68" s="4" t="s">
        <v>747</v>
      </c>
      <c r="B68" t="s">
        <v>911</v>
      </c>
      <c r="C68" s="4" t="s">
        <v>836</v>
      </c>
      <c r="D68" s="5" t="s">
        <v>13</v>
      </c>
      <c r="E68" s="4" t="s">
        <v>87</v>
      </c>
      <c r="F68" s="3">
        <v>25</v>
      </c>
      <c r="G68" s="3">
        <v>95.2</v>
      </c>
      <c r="H68" s="3">
        <v>76.17</v>
      </c>
      <c r="I68" s="3">
        <f t="shared" si="9"/>
        <v>1.2498358933963503</v>
      </c>
      <c r="J68" s="3">
        <v>23</v>
      </c>
      <c r="K68" s="3">
        <v>60.72</v>
      </c>
      <c r="L68" s="3">
        <v>71.22</v>
      </c>
      <c r="M68" s="3">
        <f t="shared" si="8"/>
        <v>0</v>
      </c>
      <c r="N68" s="3">
        <f t="shared" si="10"/>
        <v>1</v>
      </c>
      <c r="O68" s="3">
        <f t="shared" si="11"/>
        <v>0</v>
      </c>
      <c r="AC68" s="4" t="s">
        <v>747</v>
      </c>
      <c r="AD68" t="s">
        <v>911</v>
      </c>
      <c r="AE68" s="4" t="s">
        <v>836</v>
      </c>
      <c r="AF68" s="4" t="s">
        <v>13</v>
      </c>
      <c r="AG68" s="11" t="s">
        <v>222</v>
      </c>
      <c r="AH68" s="9">
        <v>24</v>
      </c>
      <c r="AI68" s="9">
        <v>70.56</v>
      </c>
      <c r="AJ68" s="9">
        <v>73.7</v>
      </c>
      <c r="AK68" s="9">
        <f t="shared" si="12"/>
        <v>0.95739484396200814</v>
      </c>
      <c r="AL68" s="9">
        <v>23.5</v>
      </c>
      <c r="AM68" s="9">
        <v>62.32</v>
      </c>
      <c r="AN68" s="9">
        <v>72.459999999999994</v>
      </c>
      <c r="AO68" s="10">
        <f t="shared" si="13"/>
        <v>0</v>
      </c>
      <c r="AP68" s="10">
        <f t="shared" si="14"/>
        <v>0</v>
      </c>
      <c r="AQ68" s="10">
        <f t="shared" si="15"/>
        <v>1</v>
      </c>
    </row>
    <row r="69" spans="1:43" x14ac:dyDescent="0.35">
      <c r="A69" s="4" t="s">
        <v>749</v>
      </c>
      <c r="B69" t="s">
        <v>911</v>
      </c>
      <c r="C69" s="4" t="s">
        <v>836</v>
      </c>
      <c r="D69" s="5" t="s">
        <v>13</v>
      </c>
      <c r="E69" s="4" t="s">
        <v>87</v>
      </c>
      <c r="F69" s="3">
        <v>25.5</v>
      </c>
      <c r="G69" s="3">
        <v>85.92</v>
      </c>
      <c r="H69" s="3">
        <v>77.400000000000006</v>
      </c>
      <c r="I69" s="3">
        <f t="shared" si="9"/>
        <v>1.1100775193798449</v>
      </c>
      <c r="J69" s="3">
        <v>23.5</v>
      </c>
      <c r="K69" s="3">
        <v>47.61</v>
      </c>
      <c r="L69" s="3">
        <v>72.459999999999994</v>
      </c>
      <c r="M69" s="3">
        <f t="shared" si="8"/>
        <v>0</v>
      </c>
      <c r="N69" s="3">
        <f t="shared" si="10"/>
        <v>1</v>
      </c>
      <c r="O69" s="3">
        <f t="shared" si="11"/>
        <v>0</v>
      </c>
      <c r="AC69" s="4" t="s">
        <v>749</v>
      </c>
      <c r="AD69" t="s">
        <v>911</v>
      </c>
      <c r="AE69" s="4" t="s">
        <v>836</v>
      </c>
      <c r="AF69" s="4" t="s">
        <v>13</v>
      </c>
      <c r="AG69" s="4" t="s">
        <v>222</v>
      </c>
      <c r="AH69">
        <v>24</v>
      </c>
      <c r="AI69">
        <v>75.260000000000005</v>
      </c>
      <c r="AJ69">
        <v>73.7</v>
      </c>
      <c r="AK69">
        <f t="shared" si="12"/>
        <v>1.0211668928086839</v>
      </c>
      <c r="AL69">
        <v>23.5</v>
      </c>
      <c r="AM69">
        <v>68.48</v>
      </c>
      <c r="AN69">
        <v>71.22</v>
      </c>
      <c r="AO69" s="3">
        <f t="shared" si="13"/>
        <v>0</v>
      </c>
      <c r="AP69" s="3">
        <f t="shared" si="14"/>
        <v>1</v>
      </c>
      <c r="AQ69" s="3">
        <f t="shared" si="15"/>
        <v>0</v>
      </c>
    </row>
    <row r="70" spans="1:43" x14ac:dyDescent="0.35">
      <c r="A70" s="4" t="s">
        <v>751</v>
      </c>
      <c r="B70" t="s">
        <v>911</v>
      </c>
      <c r="C70" s="4" t="s">
        <v>836</v>
      </c>
      <c r="D70" s="5" t="s">
        <v>13</v>
      </c>
      <c r="E70" s="4" t="s">
        <v>87</v>
      </c>
      <c r="F70" s="3">
        <v>24</v>
      </c>
      <c r="G70" s="3">
        <v>94.84</v>
      </c>
      <c r="H70" s="3">
        <v>73.7</v>
      </c>
      <c r="I70" s="3">
        <f t="shared" si="9"/>
        <v>1.2868385345997286</v>
      </c>
      <c r="J70" s="3">
        <v>23.5</v>
      </c>
      <c r="K70" s="3">
        <v>72.3</v>
      </c>
      <c r="L70" s="3">
        <v>72.459999999999994</v>
      </c>
      <c r="M70" s="3">
        <f t="shared" si="8"/>
        <v>0</v>
      </c>
      <c r="N70" s="3">
        <f t="shared" si="10"/>
        <v>1</v>
      </c>
      <c r="O70" s="3">
        <f t="shared" si="11"/>
        <v>0</v>
      </c>
      <c r="AC70" s="4" t="s">
        <v>751</v>
      </c>
      <c r="AD70" t="s">
        <v>911</v>
      </c>
      <c r="AE70" s="4" t="s">
        <v>836</v>
      </c>
      <c r="AF70" s="4" t="s">
        <v>13</v>
      </c>
      <c r="AG70" s="4" t="s">
        <v>222</v>
      </c>
      <c r="AH70">
        <v>24</v>
      </c>
      <c r="AI70">
        <v>89.36</v>
      </c>
      <c r="AJ70">
        <v>73.7</v>
      </c>
      <c r="AK70">
        <f t="shared" si="12"/>
        <v>1.2124830393487109</v>
      </c>
      <c r="AL70">
        <v>23.5</v>
      </c>
      <c r="AM70">
        <v>68.28</v>
      </c>
      <c r="AN70">
        <v>71.22</v>
      </c>
      <c r="AO70" s="3">
        <f t="shared" si="13"/>
        <v>0</v>
      </c>
      <c r="AP70" s="3">
        <f t="shared" si="14"/>
        <v>1</v>
      </c>
      <c r="AQ70" s="3">
        <f t="shared" si="15"/>
        <v>0</v>
      </c>
    </row>
    <row r="71" spans="1:43" x14ac:dyDescent="0.35">
      <c r="A71" s="4" t="s">
        <v>752</v>
      </c>
      <c r="B71" t="s">
        <v>911</v>
      </c>
      <c r="C71" s="4" t="s">
        <v>836</v>
      </c>
      <c r="D71" s="5" t="s">
        <v>13</v>
      </c>
      <c r="E71" s="4" t="s">
        <v>87</v>
      </c>
      <c r="F71" s="3">
        <v>24</v>
      </c>
      <c r="G71" s="3">
        <v>112.13</v>
      </c>
      <c r="H71" s="3">
        <v>73.7</v>
      </c>
      <c r="I71" s="3">
        <f t="shared" si="9"/>
        <v>1.521438263229308</v>
      </c>
      <c r="J71" s="3">
        <v>22.5</v>
      </c>
      <c r="K71" s="3">
        <v>52.92</v>
      </c>
      <c r="L71" s="3">
        <v>69.97</v>
      </c>
      <c r="M71" s="3">
        <f t="shared" si="8"/>
        <v>1</v>
      </c>
      <c r="N71" s="3">
        <f t="shared" si="10"/>
        <v>0</v>
      </c>
      <c r="O71" s="3">
        <f t="shared" si="11"/>
        <v>0</v>
      </c>
      <c r="AC71" s="4" t="s">
        <v>752</v>
      </c>
      <c r="AD71" t="s">
        <v>911</v>
      </c>
      <c r="AE71" s="4" t="s">
        <v>836</v>
      </c>
      <c r="AF71" s="4" t="s">
        <v>13</v>
      </c>
      <c r="AG71" s="11" t="s">
        <v>222</v>
      </c>
      <c r="AH71" s="9">
        <v>28</v>
      </c>
      <c r="AI71" s="9">
        <v>83.14</v>
      </c>
      <c r="AJ71" s="9">
        <v>83.53</v>
      </c>
      <c r="AK71" s="9">
        <f t="shared" si="12"/>
        <v>0.99533101879564223</v>
      </c>
      <c r="AL71" s="9">
        <v>27.5</v>
      </c>
      <c r="AM71" s="9">
        <v>67.069999999999993</v>
      </c>
      <c r="AN71" s="9">
        <v>71.22</v>
      </c>
      <c r="AO71" s="10">
        <f t="shared" si="13"/>
        <v>0</v>
      </c>
      <c r="AP71" s="10">
        <f t="shared" si="14"/>
        <v>0</v>
      </c>
      <c r="AQ71" s="10">
        <f t="shared" si="15"/>
        <v>1</v>
      </c>
    </row>
    <row r="72" spans="1:43" x14ac:dyDescent="0.35">
      <c r="A72" s="4" t="s">
        <v>753</v>
      </c>
      <c r="B72" t="s">
        <v>911</v>
      </c>
      <c r="C72" s="4" t="s">
        <v>836</v>
      </c>
      <c r="D72" s="5" t="s">
        <v>13</v>
      </c>
      <c r="E72" s="4" t="s">
        <v>87</v>
      </c>
      <c r="F72" s="3">
        <v>24</v>
      </c>
      <c r="G72" s="3">
        <v>100.45</v>
      </c>
      <c r="H72" s="3">
        <v>73.7</v>
      </c>
      <c r="I72" s="3">
        <f t="shared" si="9"/>
        <v>1.3629579375848033</v>
      </c>
      <c r="J72" s="3">
        <v>22.5</v>
      </c>
      <c r="K72" s="3">
        <v>60.46</v>
      </c>
      <c r="L72" s="3">
        <v>69.97</v>
      </c>
      <c r="M72" s="3">
        <f t="shared" si="8"/>
        <v>0</v>
      </c>
      <c r="N72" s="3">
        <f t="shared" si="10"/>
        <v>1</v>
      </c>
      <c r="O72" s="3">
        <f t="shared" si="11"/>
        <v>0</v>
      </c>
      <c r="AC72" s="4" t="s">
        <v>753</v>
      </c>
      <c r="AD72" t="s">
        <v>911</v>
      </c>
      <c r="AE72" s="4" t="s">
        <v>836</v>
      </c>
      <c r="AF72" s="4" t="s">
        <v>13</v>
      </c>
      <c r="AG72" s="4" t="s">
        <v>222</v>
      </c>
      <c r="AH72">
        <v>24</v>
      </c>
      <c r="AI72">
        <v>103.76</v>
      </c>
      <c r="AJ72">
        <v>73.7</v>
      </c>
      <c r="AK72">
        <f t="shared" si="12"/>
        <v>1.4078697421981003</v>
      </c>
      <c r="AL72">
        <v>23.5</v>
      </c>
      <c r="AM72">
        <v>50.4</v>
      </c>
      <c r="AN72">
        <v>71.22</v>
      </c>
      <c r="AO72" s="3">
        <f t="shared" si="13"/>
        <v>0</v>
      </c>
      <c r="AP72" s="3">
        <f t="shared" si="14"/>
        <v>1</v>
      </c>
      <c r="AQ72" s="3">
        <f t="shared" si="15"/>
        <v>0</v>
      </c>
    </row>
    <row r="73" spans="1:43" x14ac:dyDescent="0.35">
      <c r="A73" s="4" t="s">
        <v>754</v>
      </c>
      <c r="B73" t="s">
        <v>911</v>
      </c>
      <c r="C73" s="4" t="s">
        <v>836</v>
      </c>
      <c r="D73" s="5" t="s">
        <v>13</v>
      </c>
      <c r="E73" s="4" t="s">
        <v>87</v>
      </c>
      <c r="F73" s="3">
        <v>24</v>
      </c>
      <c r="G73" s="3">
        <v>156.63</v>
      </c>
      <c r="H73" s="3">
        <v>73.7</v>
      </c>
      <c r="I73" s="3">
        <f t="shared" si="9"/>
        <v>2.1252374491180461</v>
      </c>
      <c r="J73" s="3">
        <v>22.5</v>
      </c>
      <c r="K73" s="3">
        <v>67.91</v>
      </c>
      <c r="L73" s="3">
        <v>69.97</v>
      </c>
      <c r="M73" s="3">
        <f t="shared" si="8"/>
        <v>1</v>
      </c>
      <c r="N73" s="3">
        <f t="shared" si="10"/>
        <v>0</v>
      </c>
      <c r="O73" s="3">
        <f t="shared" si="11"/>
        <v>0</v>
      </c>
      <c r="AC73" s="4" t="s">
        <v>754</v>
      </c>
      <c r="AD73" t="s">
        <v>911</v>
      </c>
      <c r="AE73" s="4" t="s">
        <v>836</v>
      </c>
      <c r="AF73" s="4" t="s">
        <v>13</v>
      </c>
      <c r="AG73" s="11" t="s">
        <v>222</v>
      </c>
      <c r="AH73" s="9">
        <v>24</v>
      </c>
      <c r="AI73" s="9">
        <v>63.66</v>
      </c>
      <c r="AJ73" s="9">
        <v>73.7</v>
      </c>
      <c r="AK73" s="9">
        <f t="shared" si="12"/>
        <v>0.86377204884667558</v>
      </c>
      <c r="AL73" s="9">
        <v>23.5</v>
      </c>
      <c r="AM73" s="9">
        <v>55.32</v>
      </c>
      <c r="AN73" s="9">
        <v>53.5</v>
      </c>
      <c r="AO73" s="10">
        <f t="shared" si="13"/>
        <v>0</v>
      </c>
      <c r="AP73" s="10">
        <f t="shared" si="14"/>
        <v>0</v>
      </c>
      <c r="AQ73" s="10">
        <f t="shared" si="15"/>
        <v>1</v>
      </c>
    </row>
    <row r="74" spans="1:43" x14ac:dyDescent="0.35">
      <c r="A74" t="s">
        <v>57</v>
      </c>
      <c r="B74" s="6" t="s">
        <v>913</v>
      </c>
      <c r="C74" t="s">
        <v>56</v>
      </c>
      <c r="D74" t="s">
        <v>13</v>
      </c>
      <c r="E74" t="s">
        <v>14</v>
      </c>
      <c r="F74" s="3">
        <v>23.5</v>
      </c>
      <c r="G74" s="3">
        <v>87.04</v>
      </c>
      <c r="H74" s="3">
        <v>72.459999999999994</v>
      </c>
      <c r="I74" s="3">
        <f t="shared" si="9"/>
        <v>1.201214463152084</v>
      </c>
      <c r="J74" s="3">
        <v>22.5</v>
      </c>
      <c r="K74" s="3">
        <v>64.72</v>
      </c>
      <c r="L74" s="3">
        <v>69.97</v>
      </c>
      <c r="M74" s="3">
        <f t="shared" si="8"/>
        <v>0</v>
      </c>
      <c r="N74" s="3">
        <f t="shared" si="10"/>
        <v>1</v>
      </c>
      <c r="O74" s="3">
        <f t="shared" si="11"/>
        <v>0</v>
      </c>
      <c r="AC74" t="s">
        <v>48</v>
      </c>
      <c r="AD74" s="6" t="s">
        <v>913</v>
      </c>
      <c r="AE74" t="s">
        <v>49</v>
      </c>
      <c r="AF74" t="s">
        <v>13</v>
      </c>
      <c r="AG74" t="s">
        <v>221</v>
      </c>
      <c r="AH74">
        <v>20</v>
      </c>
      <c r="AI74">
        <v>85.26</v>
      </c>
      <c r="AJ74">
        <v>63.71</v>
      </c>
      <c r="AK74">
        <f t="shared" si="12"/>
        <v>1.3382514518913828</v>
      </c>
      <c r="AL74">
        <v>18.5</v>
      </c>
      <c r="AM74">
        <v>40.98</v>
      </c>
      <c r="AN74">
        <v>59.91</v>
      </c>
      <c r="AO74" s="3">
        <f t="shared" si="13"/>
        <v>0</v>
      </c>
      <c r="AP74" s="3">
        <f t="shared" si="14"/>
        <v>1</v>
      </c>
      <c r="AQ74" s="3">
        <f t="shared" si="15"/>
        <v>0</v>
      </c>
    </row>
    <row r="75" spans="1:43" x14ac:dyDescent="0.35">
      <c r="A75" t="s">
        <v>58</v>
      </c>
      <c r="B75" s="6" t="s">
        <v>913</v>
      </c>
      <c r="C75" t="s">
        <v>56</v>
      </c>
      <c r="D75" t="s">
        <v>13</v>
      </c>
      <c r="E75" s="9" t="s">
        <v>14</v>
      </c>
      <c r="F75" s="10">
        <v>17.5</v>
      </c>
      <c r="G75" s="10">
        <v>56.1</v>
      </c>
      <c r="H75" s="10">
        <v>57.36</v>
      </c>
      <c r="I75" s="10">
        <f t="shared" si="9"/>
        <v>0.97803347280334729</v>
      </c>
      <c r="J75" s="10">
        <v>17</v>
      </c>
      <c r="K75" s="10">
        <v>43.76</v>
      </c>
      <c r="L75" s="10">
        <v>56.08</v>
      </c>
      <c r="M75" s="10">
        <f t="shared" si="8"/>
        <v>0</v>
      </c>
      <c r="N75" s="10">
        <f t="shared" si="10"/>
        <v>0</v>
      </c>
      <c r="O75" s="10">
        <f t="shared" si="11"/>
        <v>1</v>
      </c>
      <c r="AC75" t="s">
        <v>51</v>
      </c>
      <c r="AD75" s="6" t="s">
        <v>913</v>
      </c>
      <c r="AE75" t="s">
        <v>49</v>
      </c>
      <c r="AF75" t="s">
        <v>13</v>
      </c>
      <c r="AG75" t="s">
        <v>221</v>
      </c>
      <c r="AH75">
        <v>22.5</v>
      </c>
      <c r="AI75">
        <v>119.68</v>
      </c>
      <c r="AJ75">
        <v>69.97</v>
      </c>
      <c r="AK75">
        <f t="shared" si="12"/>
        <v>1.7104473345719595</v>
      </c>
      <c r="AL75">
        <v>21.5</v>
      </c>
      <c r="AM75">
        <v>60.14</v>
      </c>
      <c r="AN75">
        <v>67.47</v>
      </c>
      <c r="AO75" s="3">
        <f t="shared" si="13"/>
        <v>1</v>
      </c>
      <c r="AP75" s="3">
        <f t="shared" si="14"/>
        <v>0</v>
      </c>
      <c r="AQ75" s="3">
        <f t="shared" si="15"/>
        <v>0</v>
      </c>
    </row>
    <row r="76" spans="1:43" x14ac:dyDescent="0.35">
      <c r="A76" t="s">
        <v>59</v>
      </c>
      <c r="B76" s="6" t="s">
        <v>913</v>
      </c>
      <c r="C76" t="s">
        <v>56</v>
      </c>
      <c r="D76" t="s">
        <v>13</v>
      </c>
      <c r="E76" s="9" t="s">
        <v>14</v>
      </c>
      <c r="F76" s="10">
        <v>20</v>
      </c>
      <c r="G76" s="10">
        <v>47.14</v>
      </c>
      <c r="H76" s="10">
        <v>63.71</v>
      </c>
      <c r="I76" s="10">
        <f t="shared" si="9"/>
        <v>0.73991524093548888</v>
      </c>
      <c r="J76" s="10">
        <v>19.5</v>
      </c>
      <c r="K76" s="10">
        <v>23.64</v>
      </c>
      <c r="L76" s="10">
        <v>62.44</v>
      </c>
      <c r="M76" s="10">
        <f t="shared" si="8"/>
        <v>0</v>
      </c>
      <c r="N76" s="10">
        <f t="shared" si="10"/>
        <v>0</v>
      </c>
      <c r="O76" s="10">
        <f t="shared" si="11"/>
        <v>1</v>
      </c>
      <c r="AC76" t="s">
        <v>54</v>
      </c>
      <c r="AD76" s="6" t="s">
        <v>913</v>
      </c>
      <c r="AE76" t="s">
        <v>49</v>
      </c>
      <c r="AF76" t="s">
        <v>13</v>
      </c>
      <c r="AG76" t="s">
        <v>221</v>
      </c>
      <c r="AH76">
        <v>23</v>
      </c>
      <c r="AI76">
        <v>121.89</v>
      </c>
      <c r="AJ76">
        <v>71.22</v>
      </c>
      <c r="AK76">
        <f t="shared" si="12"/>
        <v>1.7114574557708508</v>
      </c>
      <c r="AL76">
        <v>21</v>
      </c>
      <c r="AM76">
        <v>60.62</v>
      </c>
      <c r="AN76">
        <v>66.22</v>
      </c>
      <c r="AO76" s="3">
        <f t="shared" si="13"/>
        <v>1</v>
      </c>
      <c r="AP76" s="3">
        <f t="shared" si="14"/>
        <v>0</v>
      </c>
      <c r="AQ76" s="3">
        <f t="shared" si="15"/>
        <v>0</v>
      </c>
    </row>
    <row r="77" spans="1:43" x14ac:dyDescent="0.35">
      <c r="A77" t="s">
        <v>60</v>
      </c>
      <c r="B77" s="6" t="s">
        <v>913</v>
      </c>
      <c r="C77" t="s">
        <v>56</v>
      </c>
      <c r="D77" t="s">
        <v>13</v>
      </c>
      <c r="E77" s="9" t="s">
        <v>14</v>
      </c>
      <c r="F77" s="10">
        <v>21</v>
      </c>
      <c r="G77" s="10">
        <v>60.92</v>
      </c>
      <c r="H77" s="10">
        <v>66.22</v>
      </c>
      <c r="I77" s="10">
        <f t="shared" si="9"/>
        <v>0.91996375717305956</v>
      </c>
      <c r="J77" s="10">
        <v>20.5</v>
      </c>
      <c r="K77" s="10">
        <v>46.6</v>
      </c>
      <c r="L77" s="10">
        <v>64.97</v>
      </c>
      <c r="M77" s="10">
        <f t="shared" si="8"/>
        <v>0</v>
      </c>
      <c r="N77" s="10">
        <f t="shared" si="10"/>
        <v>0</v>
      </c>
      <c r="O77" s="10">
        <f t="shared" si="11"/>
        <v>1</v>
      </c>
      <c r="AC77" t="s">
        <v>57</v>
      </c>
      <c r="AD77" s="6" t="s">
        <v>913</v>
      </c>
      <c r="AE77" t="s">
        <v>56</v>
      </c>
      <c r="AF77" t="s">
        <v>13</v>
      </c>
      <c r="AG77" t="s">
        <v>221</v>
      </c>
      <c r="AH77">
        <v>24</v>
      </c>
      <c r="AI77">
        <v>98.96</v>
      </c>
      <c r="AJ77">
        <v>73.7</v>
      </c>
      <c r="AK77">
        <f t="shared" si="12"/>
        <v>1.3427408412483037</v>
      </c>
      <c r="AL77">
        <v>22</v>
      </c>
      <c r="AM77">
        <v>64.27</v>
      </c>
      <c r="AN77">
        <v>68.72</v>
      </c>
      <c r="AO77" s="3">
        <f t="shared" si="13"/>
        <v>0</v>
      </c>
      <c r="AP77" s="3">
        <f t="shared" si="14"/>
        <v>1</v>
      </c>
      <c r="AQ77" s="3">
        <f t="shared" si="15"/>
        <v>0</v>
      </c>
    </row>
    <row r="78" spans="1:43" x14ac:dyDescent="0.35">
      <c r="A78" t="s">
        <v>61</v>
      </c>
      <c r="B78" s="6" t="s">
        <v>913</v>
      </c>
      <c r="C78" t="s">
        <v>62</v>
      </c>
      <c r="D78" t="s">
        <v>13</v>
      </c>
      <c r="E78" t="s">
        <v>14</v>
      </c>
      <c r="F78" s="3">
        <v>22.5</v>
      </c>
      <c r="G78" s="3">
        <v>99.21</v>
      </c>
      <c r="H78" s="3">
        <v>69.97</v>
      </c>
      <c r="I78" s="3">
        <f t="shared" si="9"/>
        <v>1.4178933828783764</v>
      </c>
      <c r="J78" s="3">
        <v>20.5</v>
      </c>
      <c r="K78" s="3">
        <v>61.92</v>
      </c>
      <c r="L78" s="3">
        <v>64.97</v>
      </c>
      <c r="M78" s="3">
        <f t="shared" si="8"/>
        <v>0</v>
      </c>
      <c r="N78" s="3">
        <f t="shared" si="10"/>
        <v>1</v>
      </c>
      <c r="O78" s="3">
        <f t="shared" si="11"/>
        <v>0</v>
      </c>
      <c r="AC78" t="s">
        <v>58</v>
      </c>
      <c r="AD78" s="6" t="s">
        <v>913</v>
      </c>
      <c r="AE78" t="s">
        <v>56</v>
      </c>
      <c r="AF78" t="s">
        <v>13</v>
      </c>
      <c r="AG78" t="s">
        <v>221</v>
      </c>
      <c r="AH78">
        <v>24</v>
      </c>
      <c r="AI78">
        <v>112.97</v>
      </c>
      <c r="AJ78">
        <v>73.7</v>
      </c>
      <c r="AK78">
        <f t="shared" si="12"/>
        <v>1.5328358208955224</v>
      </c>
      <c r="AL78">
        <v>22.5</v>
      </c>
      <c r="AM78">
        <v>61.23</v>
      </c>
      <c r="AN78">
        <v>69.97</v>
      </c>
      <c r="AO78" s="3">
        <f t="shared" si="13"/>
        <v>1</v>
      </c>
      <c r="AP78" s="3">
        <f t="shared" si="14"/>
        <v>0</v>
      </c>
      <c r="AQ78" s="3">
        <f t="shared" si="15"/>
        <v>0</v>
      </c>
    </row>
    <row r="79" spans="1:43" x14ac:dyDescent="0.35">
      <c r="A79" t="s">
        <v>63</v>
      </c>
      <c r="B79" s="6" t="s">
        <v>913</v>
      </c>
      <c r="C79" t="s">
        <v>62</v>
      </c>
      <c r="D79" t="s">
        <v>13</v>
      </c>
      <c r="E79" t="s">
        <v>14</v>
      </c>
      <c r="F79" s="3">
        <v>21</v>
      </c>
      <c r="G79" s="3">
        <v>73.3</v>
      </c>
      <c r="H79" s="3">
        <v>66.22</v>
      </c>
      <c r="I79" s="3">
        <f t="shared" si="9"/>
        <v>1.106916339474479</v>
      </c>
      <c r="J79" s="3">
        <v>19.5</v>
      </c>
      <c r="K79" s="3">
        <v>66.010000000000005</v>
      </c>
      <c r="L79" s="3">
        <v>62.44</v>
      </c>
      <c r="M79" s="3">
        <f t="shared" si="8"/>
        <v>0</v>
      </c>
      <c r="N79" s="3">
        <f t="shared" si="10"/>
        <v>1</v>
      </c>
      <c r="O79" s="3">
        <f t="shared" si="11"/>
        <v>0</v>
      </c>
      <c r="AC79" t="s">
        <v>59</v>
      </c>
      <c r="AD79" s="6" t="s">
        <v>913</v>
      </c>
      <c r="AE79" t="s">
        <v>56</v>
      </c>
      <c r="AF79" t="s">
        <v>13</v>
      </c>
      <c r="AG79" t="s">
        <v>221</v>
      </c>
      <c r="AH79">
        <v>24</v>
      </c>
      <c r="AI79">
        <v>151.16</v>
      </c>
      <c r="AJ79">
        <v>73.7</v>
      </c>
      <c r="AK79">
        <f t="shared" si="12"/>
        <v>2.0510176390773402</v>
      </c>
      <c r="AL79">
        <v>21</v>
      </c>
      <c r="AM79">
        <v>60.71</v>
      </c>
      <c r="AN79">
        <v>66.22</v>
      </c>
      <c r="AO79" s="3">
        <f t="shared" si="13"/>
        <v>1</v>
      </c>
      <c r="AP79" s="3">
        <f t="shared" si="14"/>
        <v>0</v>
      </c>
      <c r="AQ79" s="3">
        <f t="shared" si="15"/>
        <v>0</v>
      </c>
    </row>
    <row r="80" spans="1:43" x14ac:dyDescent="0.35">
      <c r="A80" t="s">
        <v>65</v>
      </c>
      <c r="B80" s="6" t="s">
        <v>913</v>
      </c>
      <c r="C80" t="s">
        <v>62</v>
      </c>
      <c r="D80" t="s">
        <v>13</v>
      </c>
      <c r="E80" t="s">
        <v>14</v>
      </c>
      <c r="F80" s="3">
        <v>22</v>
      </c>
      <c r="G80" s="3">
        <v>94.54</v>
      </c>
      <c r="H80" s="3">
        <v>68.72</v>
      </c>
      <c r="I80" s="3">
        <f t="shared" si="9"/>
        <v>1.3757275902211876</v>
      </c>
      <c r="J80" s="3">
        <v>21</v>
      </c>
      <c r="K80" s="3">
        <v>56.32</v>
      </c>
      <c r="L80" s="3">
        <v>66.22</v>
      </c>
      <c r="M80" s="3">
        <f t="shared" ref="M80:M143" si="16">IF(I80&gt;1.5,1,0)</f>
        <v>0</v>
      </c>
      <c r="N80" s="3">
        <f t="shared" si="10"/>
        <v>1</v>
      </c>
      <c r="O80" s="3">
        <f t="shared" si="11"/>
        <v>0</v>
      </c>
      <c r="AC80" t="s">
        <v>60</v>
      </c>
      <c r="AD80" s="6" t="s">
        <v>913</v>
      </c>
      <c r="AE80" t="s">
        <v>56</v>
      </c>
      <c r="AF80" t="s">
        <v>13</v>
      </c>
      <c r="AG80" t="s">
        <v>221</v>
      </c>
      <c r="AH80">
        <v>24</v>
      </c>
      <c r="AI80">
        <v>172.5</v>
      </c>
      <c r="AJ80">
        <v>73.7</v>
      </c>
      <c r="AK80">
        <f t="shared" si="12"/>
        <v>2.3405698778833108</v>
      </c>
      <c r="AL80">
        <v>21.5</v>
      </c>
      <c r="AM80">
        <v>50.49</v>
      </c>
      <c r="AN80">
        <v>67.47</v>
      </c>
      <c r="AO80" s="3">
        <f t="shared" si="13"/>
        <v>1</v>
      </c>
      <c r="AP80" s="3">
        <f t="shared" si="14"/>
        <v>0</v>
      </c>
      <c r="AQ80" s="3">
        <f t="shared" si="15"/>
        <v>0</v>
      </c>
    </row>
    <row r="81" spans="1:43" x14ac:dyDescent="0.35">
      <c r="A81" t="s">
        <v>66</v>
      </c>
      <c r="B81" s="6" t="s">
        <v>913</v>
      </c>
      <c r="C81" t="s">
        <v>62</v>
      </c>
      <c r="D81" t="s">
        <v>13</v>
      </c>
      <c r="E81" s="9" t="s">
        <v>14</v>
      </c>
      <c r="F81" s="10">
        <v>28</v>
      </c>
      <c r="G81" s="10">
        <v>81.08</v>
      </c>
      <c r="H81" s="10">
        <v>83.53</v>
      </c>
      <c r="I81" s="10">
        <f t="shared" si="9"/>
        <v>0.97066922063929129</v>
      </c>
      <c r="J81" s="10">
        <v>27.5</v>
      </c>
      <c r="K81" s="10">
        <v>53.88</v>
      </c>
      <c r="L81" s="10">
        <v>82.3</v>
      </c>
      <c r="M81" s="10">
        <f t="shared" si="16"/>
        <v>0</v>
      </c>
      <c r="N81" s="10">
        <f t="shared" si="10"/>
        <v>0</v>
      </c>
      <c r="O81" s="10">
        <f t="shared" si="11"/>
        <v>1</v>
      </c>
      <c r="AC81" t="s">
        <v>61</v>
      </c>
      <c r="AD81" s="6" t="s">
        <v>913</v>
      </c>
      <c r="AE81" t="s">
        <v>62</v>
      </c>
      <c r="AF81" t="s">
        <v>13</v>
      </c>
      <c r="AG81" t="s">
        <v>221</v>
      </c>
      <c r="AH81">
        <v>21.5</v>
      </c>
      <c r="AI81">
        <v>92.37</v>
      </c>
      <c r="AJ81">
        <v>67.47</v>
      </c>
      <c r="AK81">
        <f t="shared" si="12"/>
        <v>1.3690529124055137</v>
      </c>
      <c r="AL81">
        <v>20.5</v>
      </c>
      <c r="AM81">
        <v>64.55</v>
      </c>
      <c r="AN81">
        <v>64.97</v>
      </c>
      <c r="AO81" s="3">
        <f t="shared" si="13"/>
        <v>0</v>
      </c>
      <c r="AP81" s="3">
        <f t="shared" si="14"/>
        <v>1</v>
      </c>
      <c r="AQ81" s="3">
        <f t="shared" si="15"/>
        <v>0</v>
      </c>
    </row>
    <row r="82" spans="1:43" x14ac:dyDescent="0.35">
      <c r="A82" t="s">
        <v>48</v>
      </c>
      <c r="B82" s="6" t="s">
        <v>913</v>
      </c>
      <c r="C82" t="s">
        <v>49</v>
      </c>
      <c r="D82" t="s">
        <v>13</v>
      </c>
      <c r="E82" s="9" t="s">
        <v>14</v>
      </c>
      <c r="F82" s="10">
        <v>15.5</v>
      </c>
      <c r="G82" s="10">
        <v>23.4</v>
      </c>
      <c r="H82" s="10">
        <v>52.21</v>
      </c>
      <c r="I82" s="10">
        <f t="shared" si="9"/>
        <v>0.44819000191534186</v>
      </c>
      <c r="J82" s="10">
        <v>15</v>
      </c>
      <c r="K82" s="10">
        <v>7.32</v>
      </c>
      <c r="L82" s="10">
        <v>50.91</v>
      </c>
      <c r="M82" s="10">
        <f t="shared" si="16"/>
        <v>0</v>
      </c>
      <c r="N82" s="10">
        <f t="shared" si="10"/>
        <v>0</v>
      </c>
      <c r="O82" s="10">
        <f t="shared" si="11"/>
        <v>1</v>
      </c>
      <c r="AC82" t="s">
        <v>63</v>
      </c>
      <c r="AD82" s="6" t="s">
        <v>913</v>
      </c>
      <c r="AE82" t="s">
        <v>62</v>
      </c>
      <c r="AF82" t="s">
        <v>13</v>
      </c>
      <c r="AG82" t="s">
        <v>221</v>
      </c>
      <c r="AH82">
        <v>22.5</v>
      </c>
      <c r="AI82">
        <v>143.38999999999999</v>
      </c>
      <c r="AJ82">
        <v>69.97</v>
      </c>
      <c r="AK82">
        <f t="shared" si="12"/>
        <v>2.0493068457910533</v>
      </c>
      <c r="AL82">
        <v>20</v>
      </c>
      <c r="AM82">
        <v>43.58</v>
      </c>
      <c r="AN82">
        <v>63.71</v>
      </c>
      <c r="AO82" s="3">
        <f t="shared" si="13"/>
        <v>1</v>
      </c>
      <c r="AP82" s="3">
        <f t="shared" si="14"/>
        <v>0</v>
      </c>
      <c r="AQ82" s="3">
        <f t="shared" si="15"/>
        <v>0</v>
      </c>
    </row>
    <row r="83" spans="1:43" x14ac:dyDescent="0.35">
      <c r="A83" t="s">
        <v>51</v>
      </c>
      <c r="B83" s="6" t="s">
        <v>913</v>
      </c>
      <c r="C83" t="s">
        <v>49</v>
      </c>
      <c r="D83" t="s">
        <v>13</v>
      </c>
      <c r="E83" s="9" t="s">
        <v>14</v>
      </c>
      <c r="F83" s="10">
        <v>19.5</v>
      </c>
      <c r="G83" s="10">
        <v>39.479999999999997</v>
      </c>
      <c r="H83" s="10">
        <v>62.44</v>
      </c>
      <c r="I83" s="10">
        <f t="shared" si="9"/>
        <v>0.63228699551569501</v>
      </c>
      <c r="J83" s="10">
        <v>19</v>
      </c>
      <c r="K83" s="10">
        <v>25.84</v>
      </c>
      <c r="L83" s="10">
        <v>61.18</v>
      </c>
      <c r="M83" s="10">
        <f t="shared" si="16"/>
        <v>0</v>
      </c>
      <c r="N83" s="10">
        <f t="shared" si="10"/>
        <v>0</v>
      </c>
      <c r="O83" s="10">
        <f t="shared" si="11"/>
        <v>1</v>
      </c>
      <c r="AC83" t="s">
        <v>65</v>
      </c>
      <c r="AD83" s="6" t="s">
        <v>913</v>
      </c>
      <c r="AE83" t="s">
        <v>62</v>
      </c>
      <c r="AF83" t="s">
        <v>13</v>
      </c>
      <c r="AG83" t="s">
        <v>221</v>
      </c>
      <c r="AH83">
        <v>21</v>
      </c>
      <c r="AI83">
        <v>114.89</v>
      </c>
      <c r="AJ83">
        <v>66.22</v>
      </c>
      <c r="AK83">
        <f t="shared" si="12"/>
        <v>1.7349743279975838</v>
      </c>
      <c r="AL83">
        <v>19</v>
      </c>
      <c r="AM83">
        <v>34.31</v>
      </c>
      <c r="AN83">
        <v>61.18</v>
      </c>
      <c r="AO83" s="3">
        <f t="shared" si="13"/>
        <v>1</v>
      </c>
      <c r="AP83" s="3">
        <f t="shared" si="14"/>
        <v>0</v>
      </c>
      <c r="AQ83" s="3">
        <f t="shared" si="15"/>
        <v>0</v>
      </c>
    </row>
    <row r="84" spans="1:43" x14ac:dyDescent="0.35">
      <c r="A84" t="s">
        <v>54</v>
      </c>
      <c r="B84" s="6" t="s">
        <v>913</v>
      </c>
      <c r="C84" t="s">
        <v>49</v>
      </c>
      <c r="D84" t="s">
        <v>13</v>
      </c>
      <c r="E84" s="9" t="s">
        <v>14</v>
      </c>
      <c r="F84" s="10">
        <v>15.5</v>
      </c>
      <c r="G84" s="10">
        <v>22.27</v>
      </c>
      <c r="H84" s="10">
        <v>52.21</v>
      </c>
      <c r="I84" s="10">
        <f t="shared" si="9"/>
        <v>0.42654663857498559</v>
      </c>
      <c r="J84" s="10">
        <v>15</v>
      </c>
      <c r="K84" s="10">
        <v>13.23</v>
      </c>
      <c r="L84" s="10">
        <v>50.91</v>
      </c>
      <c r="M84" s="10">
        <f t="shared" si="16"/>
        <v>0</v>
      </c>
      <c r="N84" s="10">
        <f t="shared" si="10"/>
        <v>0</v>
      </c>
      <c r="O84" s="10">
        <f t="shared" si="11"/>
        <v>1</v>
      </c>
      <c r="AC84" t="s">
        <v>66</v>
      </c>
      <c r="AD84" s="6" t="s">
        <v>913</v>
      </c>
      <c r="AE84" t="s">
        <v>62</v>
      </c>
      <c r="AF84" t="s">
        <v>13</v>
      </c>
      <c r="AG84" t="s">
        <v>221</v>
      </c>
      <c r="AH84">
        <v>24</v>
      </c>
      <c r="AI84">
        <v>80.989999999999995</v>
      </c>
      <c r="AJ84">
        <v>73.7</v>
      </c>
      <c r="AK84">
        <f t="shared" si="12"/>
        <v>1.0989145183175033</v>
      </c>
      <c r="AL84">
        <v>22.5</v>
      </c>
      <c r="AM84">
        <v>62.05</v>
      </c>
      <c r="AN84">
        <v>69.97</v>
      </c>
      <c r="AO84" s="3">
        <f t="shared" si="13"/>
        <v>0</v>
      </c>
      <c r="AP84" s="3">
        <f t="shared" si="14"/>
        <v>1</v>
      </c>
      <c r="AQ84" s="3">
        <f t="shared" si="15"/>
        <v>0</v>
      </c>
    </row>
    <row r="85" spans="1:43" x14ac:dyDescent="0.35">
      <c r="A85" t="s">
        <v>11</v>
      </c>
      <c r="B85" t="s">
        <v>909</v>
      </c>
      <c r="C85" t="s">
        <v>12</v>
      </c>
      <c r="D85" t="s">
        <v>13</v>
      </c>
      <c r="E85" s="9" t="s">
        <v>14</v>
      </c>
      <c r="F85" s="10">
        <v>21</v>
      </c>
      <c r="G85" s="10">
        <v>50.33</v>
      </c>
      <c r="H85" s="10">
        <v>66.22</v>
      </c>
      <c r="I85" s="10">
        <f t="shared" si="9"/>
        <v>0.7600422832980972</v>
      </c>
      <c r="J85" s="10">
        <v>20.5</v>
      </c>
      <c r="K85" s="10">
        <v>37.99</v>
      </c>
      <c r="L85" s="10">
        <v>64.97</v>
      </c>
      <c r="M85" s="10">
        <f t="shared" si="16"/>
        <v>0</v>
      </c>
      <c r="N85" s="10">
        <f t="shared" si="10"/>
        <v>0</v>
      </c>
      <c r="O85" s="10">
        <f t="shared" si="11"/>
        <v>1</v>
      </c>
      <c r="AC85" t="s">
        <v>11</v>
      </c>
      <c r="AD85" t="s">
        <v>909</v>
      </c>
      <c r="AE85" t="s">
        <v>12</v>
      </c>
      <c r="AF85" t="s">
        <v>13</v>
      </c>
      <c r="AG85" t="s">
        <v>221</v>
      </c>
      <c r="AH85">
        <v>24</v>
      </c>
      <c r="AI85">
        <v>149.36000000000001</v>
      </c>
      <c r="AJ85">
        <v>73.7</v>
      </c>
      <c r="AK85">
        <f t="shared" si="12"/>
        <v>2.0265943012211669</v>
      </c>
      <c r="AL85">
        <v>21.5</v>
      </c>
      <c r="AM85">
        <v>56.28</v>
      </c>
      <c r="AN85">
        <v>67.47</v>
      </c>
      <c r="AO85" s="3">
        <f t="shared" si="13"/>
        <v>1</v>
      </c>
      <c r="AP85" s="3">
        <f t="shared" si="14"/>
        <v>0</v>
      </c>
      <c r="AQ85" s="3">
        <f t="shared" si="15"/>
        <v>0</v>
      </c>
    </row>
    <row r="86" spans="1:43" x14ac:dyDescent="0.35">
      <c r="A86" t="s">
        <v>17</v>
      </c>
      <c r="B86" t="s">
        <v>909</v>
      </c>
      <c r="C86" t="s">
        <v>12</v>
      </c>
      <c r="D86" t="s">
        <v>13</v>
      </c>
      <c r="E86" s="9" t="s">
        <v>14</v>
      </c>
      <c r="F86" s="10">
        <v>23</v>
      </c>
      <c r="G86" s="10">
        <v>61.86</v>
      </c>
      <c r="H86" s="10">
        <v>71.22</v>
      </c>
      <c r="I86" s="10">
        <f t="shared" si="9"/>
        <v>0.8685762426284751</v>
      </c>
      <c r="J86" s="10">
        <v>22.5</v>
      </c>
      <c r="K86" s="10">
        <v>51.2</v>
      </c>
      <c r="L86" s="10">
        <v>69.97</v>
      </c>
      <c r="M86" s="10">
        <f t="shared" si="16"/>
        <v>0</v>
      </c>
      <c r="N86" s="10">
        <f t="shared" si="10"/>
        <v>0</v>
      </c>
      <c r="O86" s="10">
        <f t="shared" si="11"/>
        <v>1</v>
      </c>
      <c r="AC86" t="s">
        <v>17</v>
      </c>
      <c r="AD86" t="s">
        <v>909</v>
      </c>
      <c r="AE86" t="s">
        <v>12</v>
      </c>
      <c r="AF86" t="s">
        <v>13</v>
      </c>
      <c r="AG86" t="s">
        <v>221</v>
      </c>
      <c r="AH86">
        <v>23.5</v>
      </c>
      <c r="AI86">
        <v>84.6</v>
      </c>
      <c r="AJ86">
        <v>72.459999999999994</v>
      </c>
      <c r="AK86">
        <f t="shared" si="12"/>
        <v>1.16754071211703</v>
      </c>
      <c r="AL86">
        <v>22.5</v>
      </c>
      <c r="AM86">
        <v>68.64</v>
      </c>
      <c r="AN86">
        <v>69.97</v>
      </c>
      <c r="AO86" s="3">
        <f t="shared" si="13"/>
        <v>0</v>
      </c>
      <c r="AP86" s="3">
        <f t="shared" si="14"/>
        <v>1</v>
      </c>
      <c r="AQ86" s="3">
        <f t="shared" si="15"/>
        <v>0</v>
      </c>
    </row>
    <row r="87" spans="1:43" x14ac:dyDescent="0.35">
      <c r="A87" t="s">
        <v>19</v>
      </c>
      <c r="B87" t="s">
        <v>909</v>
      </c>
      <c r="C87" t="s">
        <v>12</v>
      </c>
      <c r="D87" t="s">
        <v>13</v>
      </c>
      <c r="E87" s="9" t="s">
        <v>14</v>
      </c>
      <c r="F87" s="10">
        <v>21.5</v>
      </c>
      <c r="G87" s="10">
        <v>57.54</v>
      </c>
      <c r="H87" s="10">
        <v>67.47</v>
      </c>
      <c r="I87" s="10">
        <f t="shared" si="9"/>
        <v>0.85282347710093376</v>
      </c>
      <c r="J87" s="10">
        <v>21</v>
      </c>
      <c r="K87" s="10">
        <v>36.6</v>
      </c>
      <c r="L87" s="10">
        <v>66.22</v>
      </c>
      <c r="M87" s="10">
        <f t="shared" si="16"/>
        <v>0</v>
      </c>
      <c r="N87" s="10">
        <f t="shared" si="10"/>
        <v>0</v>
      </c>
      <c r="O87" s="10">
        <f t="shared" si="11"/>
        <v>1</v>
      </c>
      <c r="AC87" t="s">
        <v>19</v>
      </c>
      <c r="AD87" t="s">
        <v>909</v>
      </c>
      <c r="AE87" t="s">
        <v>12</v>
      </c>
      <c r="AF87" t="s">
        <v>13</v>
      </c>
      <c r="AG87" t="s">
        <v>221</v>
      </c>
      <c r="AH87">
        <v>24</v>
      </c>
      <c r="AI87">
        <v>89.86</v>
      </c>
      <c r="AJ87">
        <v>73.7</v>
      </c>
      <c r="AK87">
        <f t="shared" si="12"/>
        <v>1.2192672998643148</v>
      </c>
      <c r="AL87">
        <v>22</v>
      </c>
      <c r="AM87">
        <v>80.72</v>
      </c>
      <c r="AN87">
        <v>68.72</v>
      </c>
      <c r="AO87" s="3">
        <f t="shared" si="13"/>
        <v>0</v>
      </c>
      <c r="AP87" s="3">
        <f t="shared" si="14"/>
        <v>1</v>
      </c>
      <c r="AQ87" s="3">
        <f t="shared" si="15"/>
        <v>0</v>
      </c>
    </row>
    <row r="88" spans="1:43" x14ac:dyDescent="0.35">
      <c r="A88" t="s">
        <v>21</v>
      </c>
      <c r="B88" t="s">
        <v>909</v>
      </c>
      <c r="C88" t="s">
        <v>12</v>
      </c>
      <c r="D88" t="s">
        <v>13</v>
      </c>
      <c r="E88" s="9" t="s">
        <v>14</v>
      </c>
      <c r="F88" s="10">
        <v>22</v>
      </c>
      <c r="G88" s="10">
        <v>68.569999999999993</v>
      </c>
      <c r="H88" s="10">
        <v>68.72</v>
      </c>
      <c r="I88" s="10">
        <f t="shared" si="9"/>
        <v>0.99781722933643768</v>
      </c>
      <c r="J88" s="10">
        <v>21.5</v>
      </c>
      <c r="K88" s="10">
        <v>65.349999999999994</v>
      </c>
      <c r="L88" s="10">
        <v>67.47</v>
      </c>
      <c r="M88" s="10">
        <f t="shared" si="16"/>
        <v>0</v>
      </c>
      <c r="N88" s="10">
        <f t="shared" si="10"/>
        <v>0</v>
      </c>
      <c r="O88" s="10">
        <f t="shared" si="11"/>
        <v>1</v>
      </c>
      <c r="AC88" t="s">
        <v>21</v>
      </c>
      <c r="AD88" t="s">
        <v>909</v>
      </c>
      <c r="AE88" t="s">
        <v>12</v>
      </c>
      <c r="AF88" t="s">
        <v>13</v>
      </c>
      <c r="AG88" t="s">
        <v>221</v>
      </c>
      <c r="AH88">
        <v>24</v>
      </c>
      <c r="AI88">
        <v>134</v>
      </c>
      <c r="AJ88">
        <v>73.7</v>
      </c>
      <c r="AK88">
        <f t="shared" si="12"/>
        <v>1.8181818181818181</v>
      </c>
      <c r="AL88">
        <v>21.5</v>
      </c>
      <c r="AM88">
        <v>55.69</v>
      </c>
      <c r="AN88">
        <v>67.47</v>
      </c>
      <c r="AO88" s="3">
        <f t="shared" si="13"/>
        <v>1</v>
      </c>
      <c r="AP88" s="3">
        <f t="shared" si="14"/>
        <v>0</v>
      </c>
      <c r="AQ88" s="3">
        <f t="shared" si="15"/>
        <v>0</v>
      </c>
    </row>
    <row r="89" spans="1:43" x14ac:dyDescent="0.35">
      <c r="A89" t="s">
        <v>22</v>
      </c>
      <c r="B89" t="s">
        <v>909</v>
      </c>
      <c r="C89" t="s">
        <v>12</v>
      </c>
      <c r="D89" t="s">
        <v>13</v>
      </c>
      <c r="E89" s="9" t="s">
        <v>14</v>
      </c>
      <c r="F89" s="10">
        <v>22</v>
      </c>
      <c r="G89" s="10">
        <v>67.540000000000006</v>
      </c>
      <c r="H89" s="10">
        <v>68.72</v>
      </c>
      <c r="I89" s="10">
        <f t="shared" si="9"/>
        <v>0.98282887077997683</v>
      </c>
      <c r="J89" s="10">
        <v>21.5</v>
      </c>
      <c r="K89" s="10">
        <v>53.51</v>
      </c>
      <c r="L89" s="10">
        <v>67.47</v>
      </c>
      <c r="M89" s="10">
        <f t="shared" si="16"/>
        <v>0</v>
      </c>
      <c r="N89" s="10">
        <f t="shared" si="10"/>
        <v>0</v>
      </c>
      <c r="O89" s="10">
        <f t="shared" si="11"/>
        <v>1</v>
      </c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t="s">
        <v>22</v>
      </c>
      <c r="AD89" t="s">
        <v>909</v>
      </c>
      <c r="AE89" t="s">
        <v>12</v>
      </c>
      <c r="AF89" t="s">
        <v>13</v>
      </c>
      <c r="AG89" t="s">
        <v>221</v>
      </c>
      <c r="AH89">
        <v>24</v>
      </c>
      <c r="AI89">
        <v>151.53</v>
      </c>
      <c r="AJ89">
        <v>73.7</v>
      </c>
      <c r="AK89">
        <f t="shared" si="12"/>
        <v>2.0560379918588874</v>
      </c>
      <c r="AL89">
        <v>21</v>
      </c>
      <c r="AM89">
        <v>50.29</v>
      </c>
      <c r="AN89">
        <v>66.22</v>
      </c>
      <c r="AO89" s="3">
        <f t="shared" si="13"/>
        <v>1</v>
      </c>
      <c r="AP89" s="3">
        <f t="shared" si="14"/>
        <v>0</v>
      </c>
      <c r="AQ89" s="3">
        <f t="shared" si="15"/>
        <v>0</v>
      </c>
    </row>
    <row r="90" spans="1:43" x14ac:dyDescent="0.35">
      <c r="A90" t="s">
        <v>24</v>
      </c>
      <c r="B90" t="s">
        <v>909</v>
      </c>
      <c r="C90" t="s">
        <v>12</v>
      </c>
      <c r="D90" t="s">
        <v>13</v>
      </c>
      <c r="E90" s="9" t="s">
        <v>14</v>
      </c>
      <c r="F90" s="10">
        <v>21.5</v>
      </c>
      <c r="G90" s="10">
        <v>67.17</v>
      </c>
      <c r="H90" s="10">
        <v>67.47</v>
      </c>
      <c r="I90" s="10">
        <f t="shared" si="9"/>
        <v>0.99555357936860833</v>
      </c>
      <c r="J90" s="10">
        <v>21</v>
      </c>
      <c r="K90" s="10">
        <v>52.17</v>
      </c>
      <c r="L90" s="10">
        <v>66.22</v>
      </c>
      <c r="M90" s="10">
        <f t="shared" si="16"/>
        <v>0</v>
      </c>
      <c r="N90" s="10">
        <f t="shared" si="10"/>
        <v>0</v>
      </c>
      <c r="O90" s="10">
        <f t="shared" si="11"/>
        <v>1</v>
      </c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t="s">
        <v>24</v>
      </c>
      <c r="AD90" t="s">
        <v>909</v>
      </c>
      <c r="AE90" t="s">
        <v>12</v>
      </c>
      <c r="AF90" t="s">
        <v>13</v>
      </c>
      <c r="AG90" t="s">
        <v>221</v>
      </c>
      <c r="AH90">
        <v>24</v>
      </c>
      <c r="AI90">
        <v>138.76</v>
      </c>
      <c r="AJ90">
        <v>73.7</v>
      </c>
      <c r="AK90">
        <f t="shared" si="12"/>
        <v>1.8827679782903661</v>
      </c>
      <c r="AL90">
        <v>21.5</v>
      </c>
      <c r="AM90">
        <v>54.86</v>
      </c>
      <c r="AN90">
        <v>67.47</v>
      </c>
      <c r="AO90" s="3">
        <f t="shared" si="13"/>
        <v>1</v>
      </c>
      <c r="AP90" s="3">
        <f t="shared" si="14"/>
        <v>0</v>
      </c>
      <c r="AQ90" s="3">
        <f t="shared" si="15"/>
        <v>0</v>
      </c>
    </row>
    <row r="91" spans="1:43" x14ac:dyDescent="0.35">
      <c r="A91" t="s">
        <v>26</v>
      </c>
      <c r="B91" t="s">
        <v>909</v>
      </c>
      <c r="C91" t="s">
        <v>12</v>
      </c>
      <c r="D91" t="s">
        <v>13</v>
      </c>
      <c r="E91" t="s">
        <v>14</v>
      </c>
      <c r="F91" s="3">
        <v>22</v>
      </c>
      <c r="G91" s="3">
        <v>83.17</v>
      </c>
      <c r="H91" s="3">
        <v>68.72</v>
      </c>
      <c r="I91" s="3">
        <f t="shared" si="9"/>
        <v>1.2102735739231665</v>
      </c>
      <c r="J91" s="3">
        <v>21</v>
      </c>
      <c r="K91" s="3">
        <v>63.62</v>
      </c>
      <c r="L91" s="3">
        <v>66.22</v>
      </c>
      <c r="M91" s="3">
        <f t="shared" si="16"/>
        <v>0</v>
      </c>
      <c r="N91" s="3">
        <f t="shared" si="10"/>
        <v>1</v>
      </c>
      <c r="O91" s="3">
        <f t="shared" si="11"/>
        <v>0</v>
      </c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t="s">
        <v>26</v>
      </c>
      <c r="AD91" t="s">
        <v>909</v>
      </c>
      <c r="AE91" t="s">
        <v>12</v>
      </c>
      <c r="AF91" t="s">
        <v>13</v>
      </c>
      <c r="AG91" t="s">
        <v>221</v>
      </c>
      <c r="AH91">
        <v>24</v>
      </c>
      <c r="AI91">
        <v>159.63</v>
      </c>
      <c r="AJ91">
        <v>73.7</v>
      </c>
      <c r="AK91">
        <f t="shared" si="12"/>
        <v>2.165943012211669</v>
      </c>
      <c r="AL91">
        <v>21</v>
      </c>
      <c r="AM91">
        <v>57.98</v>
      </c>
      <c r="AN91">
        <v>66.22</v>
      </c>
      <c r="AO91" s="3">
        <f t="shared" si="13"/>
        <v>1</v>
      </c>
      <c r="AP91" s="3">
        <f t="shared" si="14"/>
        <v>0</v>
      </c>
      <c r="AQ91" s="3">
        <f t="shared" si="15"/>
        <v>0</v>
      </c>
    </row>
    <row r="92" spans="1:43" x14ac:dyDescent="0.35">
      <c r="A92" s="4" t="s">
        <v>449</v>
      </c>
      <c r="B92" t="s">
        <v>909</v>
      </c>
      <c r="C92" s="4" t="s">
        <v>12</v>
      </c>
      <c r="D92" s="5" t="s">
        <v>13</v>
      </c>
      <c r="E92" s="11" t="s">
        <v>14</v>
      </c>
      <c r="F92" s="10">
        <v>15.5</v>
      </c>
      <c r="G92" s="10">
        <v>40.51</v>
      </c>
      <c r="H92" s="10">
        <v>52.21</v>
      </c>
      <c r="I92" s="10">
        <f t="shared" si="9"/>
        <v>0.77590499904232901</v>
      </c>
      <c r="J92" s="10">
        <v>15</v>
      </c>
      <c r="K92" s="10">
        <v>16.329999999999998</v>
      </c>
      <c r="L92" s="10">
        <v>50.91</v>
      </c>
      <c r="M92" s="10">
        <f t="shared" si="16"/>
        <v>0</v>
      </c>
      <c r="N92" s="10">
        <f t="shared" si="10"/>
        <v>0</v>
      </c>
      <c r="O92" s="10">
        <f t="shared" si="11"/>
        <v>1</v>
      </c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 t="s">
        <v>449</v>
      </c>
      <c r="AD92" t="s">
        <v>909</v>
      </c>
      <c r="AE92" s="4" t="s">
        <v>12</v>
      </c>
      <c r="AF92" s="4" t="s">
        <v>13</v>
      </c>
      <c r="AG92" s="11" t="s">
        <v>221</v>
      </c>
      <c r="AH92" s="9">
        <v>18</v>
      </c>
      <c r="AI92" s="9">
        <v>49.11</v>
      </c>
      <c r="AJ92" s="9">
        <v>58.64</v>
      </c>
      <c r="AK92" s="9">
        <f t="shared" si="12"/>
        <v>0.83748294679399726</v>
      </c>
      <c r="AL92" s="9">
        <v>17.5</v>
      </c>
      <c r="AM92" s="9">
        <v>66.650000000000006</v>
      </c>
      <c r="AN92" s="9">
        <v>72.459999999999994</v>
      </c>
      <c r="AO92" s="10">
        <f t="shared" si="13"/>
        <v>0</v>
      </c>
      <c r="AP92" s="10">
        <f t="shared" si="14"/>
        <v>0</v>
      </c>
      <c r="AQ92" s="10">
        <f t="shared" si="15"/>
        <v>1</v>
      </c>
    </row>
    <row r="93" spans="1:43" x14ac:dyDescent="0.35">
      <c r="A93" s="4" t="s">
        <v>450</v>
      </c>
      <c r="B93" t="s">
        <v>909</v>
      </c>
      <c r="C93" s="4" t="s">
        <v>12</v>
      </c>
      <c r="D93" s="5" t="s">
        <v>13</v>
      </c>
      <c r="E93" s="11" t="s">
        <v>14</v>
      </c>
      <c r="F93" s="10">
        <v>23.5</v>
      </c>
      <c r="G93" s="10">
        <v>58.12</v>
      </c>
      <c r="H93" s="10">
        <v>72.459999999999994</v>
      </c>
      <c r="I93" s="10">
        <f t="shared" si="9"/>
        <v>0.80209770908087219</v>
      </c>
      <c r="J93" s="10">
        <v>23</v>
      </c>
      <c r="K93" s="10">
        <v>49.68</v>
      </c>
      <c r="L93" s="10">
        <v>71.22</v>
      </c>
      <c r="M93" s="10">
        <f t="shared" si="16"/>
        <v>0</v>
      </c>
      <c r="N93" s="10">
        <f t="shared" si="10"/>
        <v>0</v>
      </c>
      <c r="O93" s="10">
        <f t="shared" si="11"/>
        <v>1</v>
      </c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 t="s">
        <v>450</v>
      </c>
      <c r="AD93" t="s">
        <v>909</v>
      </c>
      <c r="AE93" s="4" t="s">
        <v>12</v>
      </c>
      <c r="AF93" s="4" t="s">
        <v>13</v>
      </c>
      <c r="AG93" s="4" t="s">
        <v>221</v>
      </c>
      <c r="AH93">
        <v>24</v>
      </c>
      <c r="AI93">
        <v>97.29</v>
      </c>
      <c r="AJ93">
        <v>73.7</v>
      </c>
      <c r="AK93">
        <f t="shared" si="12"/>
        <v>1.3200814111261874</v>
      </c>
      <c r="AL93">
        <v>21.5</v>
      </c>
      <c r="AM93">
        <v>57.76</v>
      </c>
      <c r="AN93">
        <v>72.459999999999994</v>
      </c>
      <c r="AO93" s="3">
        <f t="shared" si="13"/>
        <v>0</v>
      </c>
      <c r="AP93" s="3">
        <f t="shared" si="14"/>
        <v>1</v>
      </c>
      <c r="AQ93" s="3">
        <f t="shared" si="15"/>
        <v>0</v>
      </c>
    </row>
    <row r="94" spans="1:43" x14ac:dyDescent="0.35">
      <c r="A94" s="4" t="s">
        <v>454</v>
      </c>
      <c r="B94" t="s">
        <v>909</v>
      </c>
      <c r="C94" s="4" t="s">
        <v>12</v>
      </c>
      <c r="D94" s="5" t="s">
        <v>13</v>
      </c>
      <c r="E94" s="4" t="s">
        <v>14</v>
      </c>
      <c r="F94" s="3">
        <v>22.5</v>
      </c>
      <c r="G94" s="3">
        <v>100.01</v>
      </c>
      <c r="H94" s="3">
        <v>69.97</v>
      </c>
      <c r="I94" s="3">
        <f t="shared" si="9"/>
        <v>1.429326854366157</v>
      </c>
      <c r="J94" s="3">
        <v>21</v>
      </c>
      <c r="K94" s="3">
        <v>63.85</v>
      </c>
      <c r="L94" s="3">
        <v>66.22</v>
      </c>
      <c r="M94" s="3">
        <f t="shared" si="16"/>
        <v>0</v>
      </c>
      <c r="N94" s="3">
        <f t="shared" si="10"/>
        <v>1</v>
      </c>
      <c r="O94" s="3">
        <f t="shared" si="11"/>
        <v>0</v>
      </c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 t="s">
        <v>454</v>
      </c>
      <c r="AD94" t="s">
        <v>909</v>
      </c>
      <c r="AE94" s="4" t="s">
        <v>12</v>
      </c>
      <c r="AF94" s="4" t="s">
        <v>13</v>
      </c>
      <c r="AG94" s="4" t="s">
        <v>221</v>
      </c>
      <c r="AH94">
        <v>24</v>
      </c>
      <c r="AI94">
        <v>157.83000000000001</v>
      </c>
      <c r="AJ94">
        <v>73.7</v>
      </c>
      <c r="AK94">
        <f t="shared" si="12"/>
        <v>2.1415196743554952</v>
      </c>
      <c r="AL94">
        <v>21.5</v>
      </c>
      <c r="AM94">
        <v>71.040000000000006</v>
      </c>
      <c r="AN94">
        <v>72.459999999999994</v>
      </c>
      <c r="AO94" s="3">
        <f t="shared" si="13"/>
        <v>1</v>
      </c>
      <c r="AP94" s="3">
        <f t="shared" si="14"/>
        <v>0</v>
      </c>
      <c r="AQ94" s="3">
        <f t="shared" si="15"/>
        <v>0</v>
      </c>
    </row>
    <row r="95" spans="1:43" x14ac:dyDescent="0.35">
      <c r="A95" s="4" t="s">
        <v>457</v>
      </c>
      <c r="B95" t="s">
        <v>909</v>
      </c>
      <c r="C95" s="4" t="s">
        <v>12</v>
      </c>
      <c r="D95" s="5" t="s">
        <v>13</v>
      </c>
      <c r="E95" s="11" t="s">
        <v>14</v>
      </c>
      <c r="F95" s="10">
        <v>21.5</v>
      </c>
      <c r="G95" s="10">
        <v>61.51</v>
      </c>
      <c r="H95" s="10">
        <v>67.47</v>
      </c>
      <c r="I95" s="10">
        <f t="shared" si="9"/>
        <v>0.911664443456351</v>
      </c>
      <c r="J95" s="10">
        <v>21</v>
      </c>
      <c r="K95" s="10">
        <v>45.48</v>
      </c>
      <c r="L95" s="10">
        <v>66.22</v>
      </c>
      <c r="M95" s="10">
        <f t="shared" si="16"/>
        <v>0</v>
      </c>
      <c r="N95" s="10">
        <f t="shared" si="10"/>
        <v>0</v>
      </c>
      <c r="O95" s="10">
        <f t="shared" si="11"/>
        <v>1</v>
      </c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 t="s">
        <v>457</v>
      </c>
      <c r="AD95" t="s">
        <v>909</v>
      </c>
      <c r="AE95" s="4" t="s">
        <v>12</v>
      </c>
      <c r="AF95" s="4" t="s">
        <v>13</v>
      </c>
      <c r="AG95" s="4" t="s">
        <v>221</v>
      </c>
      <c r="AH95">
        <v>23</v>
      </c>
      <c r="AI95">
        <v>81.56</v>
      </c>
      <c r="AJ95">
        <v>71.22</v>
      </c>
      <c r="AK95">
        <f t="shared" si="12"/>
        <v>1.1451839370963213</v>
      </c>
      <c r="AL95">
        <v>22</v>
      </c>
      <c r="AM95">
        <v>61.37</v>
      </c>
      <c r="AN95">
        <v>73.7</v>
      </c>
      <c r="AO95" s="3">
        <f t="shared" si="13"/>
        <v>0</v>
      </c>
      <c r="AP95" s="3">
        <f t="shared" si="14"/>
        <v>1</v>
      </c>
      <c r="AQ95" s="3">
        <f t="shared" si="15"/>
        <v>0</v>
      </c>
    </row>
    <row r="96" spans="1:43" x14ac:dyDescent="0.35">
      <c r="A96" s="4" t="s">
        <v>458</v>
      </c>
      <c r="B96" t="s">
        <v>909</v>
      </c>
      <c r="C96" s="4" t="s">
        <v>12</v>
      </c>
      <c r="D96" s="5" t="s">
        <v>13</v>
      </c>
      <c r="E96" s="11" t="s">
        <v>14</v>
      </c>
      <c r="F96" s="10">
        <v>21</v>
      </c>
      <c r="G96" s="10">
        <v>45.82</v>
      </c>
      <c r="H96" s="10">
        <v>66.22</v>
      </c>
      <c r="I96" s="10">
        <f t="shared" si="9"/>
        <v>0.69193597100573845</v>
      </c>
      <c r="J96" s="10">
        <v>20.5</v>
      </c>
      <c r="K96" s="10">
        <v>38.299999999999997</v>
      </c>
      <c r="L96" s="10">
        <v>64.97</v>
      </c>
      <c r="M96" s="10">
        <f t="shared" si="16"/>
        <v>0</v>
      </c>
      <c r="N96" s="10">
        <f t="shared" si="10"/>
        <v>0</v>
      </c>
      <c r="O96" s="10">
        <f t="shared" si="11"/>
        <v>1</v>
      </c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 t="s">
        <v>458</v>
      </c>
      <c r="AD96" t="s">
        <v>909</v>
      </c>
      <c r="AE96" s="4" t="s">
        <v>12</v>
      </c>
      <c r="AF96" s="4" t="s">
        <v>13</v>
      </c>
      <c r="AG96" s="4" t="s">
        <v>221</v>
      </c>
      <c r="AH96">
        <v>23.5</v>
      </c>
      <c r="AI96">
        <v>155.82</v>
      </c>
      <c r="AJ96">
        <v>72.459999999999994</v>
      </c>
      <c r="AK96">
        <f t="shared" si="12"/>
        <v>2.150427822246757</v>
      </c>
      <c r="AL96">
        <v>21</v>
      </c>
      <c r="AM96">
        <v>57.06</v>
      </c>
      <c r="AN96">
        <v>68.72</v>
      </c>
      <c r="AO96" s="3">
        <f t="shared" si="13"/>
        <v>1</v>
      </c>
      <c r="AP96" s="3">
        <f t="shared" si="14"/>
        <v>0</v>
      </c>
      <c r="AQ96" s="3">
        <f t="shared" si="15"/>
        <v>0</v>
      </c>
    </row>
    <row r="97" spans="1:43" x14ac:dyDescent="0.35">
      <c r="A97" s="4" t="s">
        <v>462</v>
      </c>
      <c r="B97" t="s">
        <v>909</v>
      </c>
      <c r="C97" s="4" t="s">
        <v>12</v>
      </c>
      <c r="D97" s="5" t="s">
        <v>13</v>
      </c>
      <c r="E97" s="4" t="s">
        <v>14</v>
      </c>
      <c r="F97" s="3">
        <v>22</v>
      </c>
      <c r="G97" s="3">
        <v>105.77</v>
      </c>
      <c r="H97" s="3">
        <v>68.72</v>
      </c>
      <c r="I97" s="3">
        <f t="shared" si="9"/>
        <v>1.5391443538998835</v>
      </c>
      <c r="J97" s="3">
        <v>21</v>
      </c>
      <c r="K97" s="3">
        <v>63.77</v>
      </c>
      <c r="L97" s="3">
        <v>66.22</v>
      </c>
      <c r="M97" s="3">
        <f t="shared" si="16"/>
        <v>1</v>
      </c>
      <c r="N97" s="3">
        <f t="shared" si="10"/>
        <v>0</v>
      </c>
      <c r="O97" s="3">
        <f t="shared" si="11"/>
        <v>0</v>
      </c>
      <c r="AC97" s="4" t="s">
        <v>462</v>
      </c>
      <c r="AD97" t="s">
        <v>909</v>
      </c>
      <c r="AE97" s="4" t="s">
        <v>12</v>
      </c>
      <c r="AF97" s="4" t="s">
        <v>13</v>
      </c>
      <c r="AG97" s="4" t="s">
        <v>221</v>
      </c>
      <c r="AH97">
        <v>24</v>
      </c>
      <c r="AI97">
        <v>181.54</v>
      </c>
      <c r="AJ97">
        <v>73.7</v>
      </c>
      <c r="AK97">
        <f t="shared" si="12"/>
        <v>2.4632293080054271</v>
      </c>
      <c r="AL97">
        <v>21</v>
      </c>
      <c r="AM97">
        <v>54.77</v>
      </c>
      <c r="AN97">
        <v>68.72</v>
      </c>
      <c r="AO97" s="3">
        <f t="shared" si="13"/>
        <v>1</v>
      </c>
      <c r="AP97" s="3">
        <f t="shared" si="14"/>
        <v>0</v>
      </c>
      <c r="AQ97" s="3">
        <f t="shared" si="15"/>
        <v>0</v>
      </c>
    </row>
    <row r="98" spans="1:43" x14ac:dyDescent="0.35">
      <c r="A98" s="4" t="s">
        <v>463</v>
      </c>
      <c r="B98" t="s">
        <v>909</v>
      </c>
      <c r="C98" s="4" t="s">
        <v>12</v>
      </c>
      <c r="D98" s="5" t="s">
        <v>13</v>
      </c>
      <c r="E98" s="11" t="s">
        <v>14</v>
      </c>
      <c r="F98" s="10">
        <v>24</v>
      </c>
      <c r="G98" s="10">
        <v>67.42</v>
      </c>
      <c r="H98" s="10">
        <v>73.7</v>
      </c>
      <c r="I98" s="10">
        <f t="shared" si="9"/>
        <v>0.91478968792401627</v>
      </c>
      <c r="J98" s="10">
        <v>23.5</v>
      </c>
      <c r="K98" s="10">
        <v>42.71</v>
      </c>
      <c r="L98" s="10">
        <v>72.459999999999994</v>
      </c>
      <c r="M98" s="10">
        <f t="shared" si="16"/>
        <v>0</v>
      </c>
      <c r="N98" s="10">
        <f t="shared" si="10"/>
        <v>0</v>
      </c>
      <c r="O98" s="10">
        <f t="shared" si="11"/>
        <v>1</v>
      </c>
      <c r="AC98" s="4" t="s">
        <v>463</v>
      </c>
      <c r="AD98" t="s">
        <v>909</v>
      </c>
      <c r="AE98" s="4" t="s">
        <v>12</v>
      </c>
      <c r="AF98" s="4" t="s">
        <v>13</v>
      </c>
      <c r="AG98" s="4" t="s">
        <v>221</v>
      </c>
      <c r="AH98">
        <v>22</v>
      </c>
      <c r="AI98">
        <v>69.55</v>
      </c>
      <c r="AJ98">
        <v>68.72</v>
      </c>
      <c r="AK98">
        <f t="shared" si="12"/>
        <v>1.0120779976717114</v>
      </c>
      <c r="AL98">
        <v>21.5</v>
      </c>
      <c r="AM98">
        <v>72.34</v>
      </c>
      <c r="AN98">
        <v>74.930000000000007</v>
      </c>
      <c r="AO98" s="3">
        <f t="shared" si="13"/>
        <v>0</v>
      </c>
      <c r="AP98" s="3">
        <f t="shared" si="14"/>
        <v>1</v>
      </c>
      <c r="AQ98" s="3">
        <f t="shared" si="15"/>
        <v>0</v>
      </c>
    </row>
    <row r="99" spans="1:43" x14ac:dyDescent="0.35">
      <c r="A99" s="4" t="s">
        <v>464</v>
      </c>
      <c r="B99" t="s">
        <v>909</v>
      </c>
      <c r="C99" s="4" t="s">
        <v>12</v>
      </c>
      <c r="D99" s="5" t="s">
        <v>13</v>
      </c>
      <c r="E99" s="4" t="s">
        <v>14</v>
      </c>
      <c r="F99" s="3">
        <v>22.5</v>
      </c>
      <c r="G99" s="3">
        <v>113.4</v>
      </c>
      <c r="H99" s="3">
        <v>69.97</v>
      </c>
      <c r="I99" s="3">
        <f t="shared" si="9"/>
        <v>1.6206945833928827</v>
      </c>
      <c r="J99" s="3">
        <v>20.5</v>
      </c>
      <c r="K99" s="3">
        <v>51.9</v>
      </c>
      <c r="L99" s="3">
        <v>64.97</v>
      </c>
      <c r="M99" s="3">
        <f t="shared" si="16"/>
        <v>1</v>
      </c>
      <c r="N99" s="3">
        <f t="shared" si="10"/>
        <v>0</v>
      </c>
      <c r="O99" s="3">
        <f t="shared" si="11"/>
        <v>0</v>
      </c>
      <c r="AC99" s="4" t="s">
        <v>464</v>
      </c>
      <c r="AD99" t="s">
        <v>909</v>
      </c>
      <c r="AE99" s="4" t="s">
        <v>12</v>
      </c>
      <c r="AF99" s="4" t="s">
        <v>13</v>
      </c>
      <c r="AG99" s="4" t="s">
        <v>221</v>
      </c>
      <c r="AH99">
        <v>24</v>
      </c>
      <c r="AI99">
        <v>175.83</v>
      </c>
      <c r="AJ99">
        <v>73.7</v>
      </c>
      <c r="AK99">
        <f t="shared" si="12"/>
        <v>2.3857530529172322</v>
      </c>
      <c r="AL99">
        <v>21.5</v>
      </c>
      <c r="AM99">
        <v>61.45</v>
      </c>
      <c r="AN99">
        <v>68.72</v>
      </c>
      <c r="AO99" s="3">
        <f t="shared" si="13"/>
        <v>1</v>
      </c>
      <c r="AP99" s="3">
        <f t="shared" si="14"/>
        <v>0</v>
      </c>
      <c r="AQ99" s="3">
        <f t="shared" si="15"/>
        <v>0</v>
      </c>
    </row>
    <row r="100" spans="1:43" x14ac:dyDescent="0.35">
      <c r="A100" t="s">
        <v>121</v>
      </c>
      <c r="B100" t="s">
        <v>910</v>
      </c>
      <c r="C100" t="s">
        <v>120</v>
      </c>
      <c r="D100" t="s">
        <v>13</v>
      </c>
      <c r="E100" t="s">
        <v>14</v>
      </c>
      <c r="F100" s="3">
        <v>21</v>
      </c>
      <c r="G100" s="3">
        <v>80.650000000000006</v>
      </c>
      <c r="H100" s="3">
        <v>66.22</v>
      </c>
      <c r="I100" s="3">
        <f t="shared" si="9"/>
        <v>1.2179099969797644</v>
      </c>
      <c r="J100" s="3">
        <v>20</v>
      </c>
      <c r="K100" s="3">
        <v>62.77</v>
      </c>
      <c r="L100" s="3">
        <v>63.71</v>
      </c>
      <c r="M100" s="3">
        <f t="shared" si="16"/>
        <v>0</v>
      </c>
      <c r="N100" s="3">
        <f t="shared" si="10"/>
        <v>1</v>
      </c>
      <c r="O100" s="3">
        <f t="shared" si="11"/>
        <v>0</v>
      </c>
      <c r="AC100" t="s">
        <v>121</v>
      </c>
      <c r="AD100" t="s">
        <v>910</v>
      </c>
      <c r="AE100" t="s">
        <v>120</v>
      </c>
      <c r="AF100" t="s">
        <v>13</v>
      </c>
      <c r="AG100" t="s">
        <v>221</v>
      </c>
      <c r="AH100">
        <v>24</v>
      </c>
      <c r="AI100">
        <v>105.23</v>
      </c>
      <c r="AJ100">
        <v>73.7</v>
      </c>
      <c r="AK100">
        <f t="shared" si="12"/>
        <v>1.4278154681139756</v>
      </c>
      <c r="AL100">
        <v>20.5</v>
      </c>
      <c r="AM100">
        <v>56.21</v>
      </c>
      <c r="AN100">
        <v>64.97</v>
      </c>
      <c r="AO100" s="3">
        <f t="shared" si="13"/>
        <v>0</v>
      </c>
      <c r="AP100" s="3">
        <f t="shared" si="14"/>
        <v>1</v>
      </c>
      <c r="AQ100" s="3">
        <f t="shared" si="15"/>
        <v>0</v>
      </c>
    </row>
    <row r="101" spans="1:43" x14ac:dyDescent="0.35">
      <c r="A101" t="s">
        <v>123</v>
      </c>
      <c r="B101" t="s">
        <v>910</v>
      </c>
      <c r="C101" t="s">
        <v>120</v>
      </c>
      <c r="D101" t="s">
        <v>13</v>
      </c>
      <c r="E101" s="9" t="s">
        <v>14</v>
      </c>
      <c r="F101" s="10">
        <v>25.5</v>
      </c>
      <c r="G101" s="10">
        <v>66.73</v>
      </c>
      <c r="H101" s="10">
        <v>77.400000000000006</v>
      </c>
      <c r="I101" s="10">
        <f t="shared" si="9"/>
        <v>0.86214470284237721</v>
      </c>
      <c r="J101" s="10">
        <v>25</v>
      </c>
      <c r="K101" s="10">
        <v>31.4</v>
      </c>
      <c r="L101" s="10">
        <v>76.17</v>
      </c>
      <c r="M101" s="10">
        <f t="shared" si="16"/>
        <v>0</v>
      </c>
      <c r="N101" s="10">
        <f t="shared" si="10"/>
        <v>0</v>
      </c>
      <c r="O101" s="10">
        <f t="shared" si="11"/>
        <v>1</v>
      </c>
      <c r="AC101" t="s">
        <v>123</v>
      </c>
      <c r="AD101" t="s">
        <v>910</v>
      </c>
      <c r="AE101" t="s">
        <v>120</v>
      </c>
      <c r="AF101" t="s">
        <v>13</v>
      </c>
      <c r="AG101" t="s">
        <v>221</v>
      </c>
      <c r="AH101">
        <v>24</v>
      </c>
      <c r="AI101">
        <v>80.209999999999994</v>
      </c>
      <c r="AJ101">
        <v>73.7</v>
      </c>
      <c r="AK101">
        <f t="shared" si="12"/>
        <v>1.0883310719131614</v>
      </c>
      <c r="AL101">
        <v>25.5</v>
      </c>
      <c r="AM101">
        <v>82.47</v>
      </c>
      <c r="AN101">
        <v>77.400000000000006</v>
      </c>
      <c r="AO101" s="3">
        <f t="shared" si="13"/>
        <v>0</v>
      </c>
      <c r="AP101" s="3">
        <f t="shared" si="14"/>
        <v>1</v>
      </c>
      <c r="AQ101" s="3">
        <f t="shared" si="15"/>
        <v>0</v>
      </c>
    </row>
    <row r="102" spans="1:43" x14ac:dyDescent="0.35">
      <c r="A102" t="s">
        <v>124</v>
      </c>
      <c r="B102" t="s">
        <v>910</v>
      </c>
      <c r="C102" t="s">
        <v>120</v>
      </c>
      <c r="D102" t="s">
        <v>13</v>
      </c>
      <c r="E102" s="9" t="s">
        <v>14</v>
      </c>
      <c r="F102" s="10">
        <v>23.5</v>
      </c>
      <c r="G102" s="10">
        <v>58.27</v>
      </c>
      <c r="H102" s="10">
        <v>72.459999999999994</v>
      </c>
      <c r="I102" s="10">
        <f t="shared" si="9"/>
        <v>0.80416781672646986</v>
      </c>
      <c r="J102" s="10">
        <v>23</v>
      </c>
      <c r="K102" s="10">
        <v>44.38</v>
      </c>
      <c r="L102" s="10">
        <v>71.22</v>
      </c>
      <c r="M102" s="10">
        <f t="shared" si="16"/>
        <v>0</v>
      </c>
      <c r="N102" s="10">
        <f t="shared" si="10"/>
        <v>0</v>
      </c>
      <c r="O102" s="10">
        <f t="shared" si="11"/>
        <v>1</v>
      </c>
      <c r="AC102" t="s">
        <v>124</v>
      </c>
      <c r="AD102" t="s">
        <v>910</v>
      </c>
      <c r="AE102" t="s">
        <v>120</v>
      </c>
      <c r="AF102" t="s">
        <v>13</v>
      </c>
      <c r="AG102" t="s">
        <v>221</v>
      </c>
      <c r="AH102">
        <v>24</v>
      </c>
      <c r="AI102">
        <v>136.32</v>
      </c>
      <c r="AJ102">
        <v>73.7</v>
      </c>
      <c r="AK102">
        <f t="shared" si="12"/>
        <v>1.8496607869742197</v>
      </c>
      <c r="AL102">
        <v>21.5</v>
      </c>
      <c r="AM102">
        <v>64.569999999999993</v>
      </c>
      <c r="AN102">
        <v>67.47</v>
      </c>
      <c r="AO102" s="3">
        <f t="shared" si="13"/>
        <v>1</v>
      </c>
      <c r="AP102" s="3">
        <f t="shared" si="14"/>
        <v>0</v>
      </c>
      <c r="AQ102" s="3">
        <f t="shared" si="15"/>
        <v>0</v>
      </c>
    </row>
    <row r="103" spans="1:43" x14ac:dyDescent="0.35">
      <c r="A103" t="s">
        <v>125</v>
      </c>
      <c r="B103" t="s">
        <v>910</v>
      </c>
      <c r="C103" t="s">
        <v>120</v>
      </c>
      <c r="D103" t="s">
        <v>13</v>
      </c>
      <c r="E103" s="9" t="s">
        <v>14</v>
      </c>
      <c r="F103" s="10">
        <v>25.5</v>
      </c>
      <c r="G103" s="10">
        <v>65.31</v>
      </c>
      <c r="H103" s="10">
        <v>77.400000000000006</v>
      </c>
      <c r="I103" s="10">
        <f t="shared" si="9"/>
        <v>0.84379844961240302</v>
      </c>
      <c r="J103" s="10">
        <v>25</v>
      </c>
      <c r="K103" s="10">
        <v>52.99</v>
      </c>
      <c r="L103" s="10">
        <v>76.17</v>
      </c>
      <c r="M103" s="10">
        <f t="shared" si="16"/>
        <v>0</v>
      </c>
      <c r="N103" s="10">
        <f t="shared" si="10"/>
        <v>0</v>
      </c>
      <c r="O103" s="10">
        <f t="shared" si="11"/>
        <v>1</v>
      </c>
      <c r="AC103" t="s">
        <v>125</v>
      </c>
      <c r="AD103" t="s">
        <v>910</v>
      </c>
      <c r="AE103" t="s">
        <v>120</v>
      </c>
      <c r="AF103" t="s">
        <v>13</v>
      </c>
      <c r="AG103" s="9" t="s">
        <v>221</v>
      </c>
      <c r="AH103" s="9">
        <v>22.5</v>
      </c>
      <c r="AI103" s="9">
        <v>68.89</v>
      </c>
      <c r="AJ103" s="9">
        <v>69.97</v>
      </c>
      <c r="AK103" s="9">
        <f t="shared" si="12"/>
        <v>0.98456481349149638</v>
      </c>
      <c r="AL103" s="9">
        <v>22</v>
      </c>
      <c r="AM103" s="9">
        <v>61.2</v>
      </c>
      <c r="AN103" s="9">
        <v>68.72</v>
      </c>
      <c r="AO103" s="10">
        <f t="shared" si="13"/>
        <v>0</v>
      </c>
      <c r="AP103" s="10">
        <f t="shared" si="14"/>
        <v>0</v>
      </c>
      <c r="AQ103" s="10">
        <f t="shared" si="15"/>
        <v>1</v>
      </c>
    </row>
    <row r="104" spans="1:43" x14ac:dyDescent="0.35">
      <c r="A104" t="s">
        <v>126</v>
      </c>
      <c r="B104" t="s">
        <v>910</v>
      </c>
      <c r="C104" t="s">
        <v>120</v>
      </c>
      <c r="D104" t="s">
        <v>13</v>
      </c>
      <c r="E104" s="9" t="s">
        <v>14</v>
      </c>
      <c r="F104" s="10">
        <v>21.5</v>
      </c>
      <c r="G104" s="10">
        <v>54.54</v>
      </c>
      <c r="H104" s="10">
        <v>67.47</v>
      </c>
      <c r="I104" s="10">
        <f t="shared" si="9"/>
        <v>0.80835927078701642</v>
      </c>
      <c r="J104" s="10">
        <v>21</v>
      </c>
      <c r="K104" s="10">
        <v>48.35</v>
      </c>
      <c r="L104" s="10">
        <v>66.22</v>
      </c>
      <c r="M104" s="10">
        <f t="shared" si="16"/>
        <v>0</v>
      </c>
      <c r="N104" s="10">
        <f t="shared" si="10"/>
        <v>0</v>
      </c>
      <c r="O104" s="10">
        <f t="shared" si="11"/>
        <v>1</v>
      </c>
      <c r="AC104" t="s">
        <v>126</v>
      </c>
      <c r="AD104" t="s">
        <v>910</v>
      </c>
      <c r="AE104" t="s">
        <v>120</v>
      </c>
      <c r="AF104" t="s">
        <v>13</v>
      </c>
      <c r="AG104" t="s">
        <v>221</v>
      </c>
      <c r="AH104">
        <v>24</v>
      </c>
      <c r="AI104">
        <v>109.68</v>
      </c>
      <c r="AJ104">
        <v>73.7</v>
      </c>
      <c r="AK104">
        <f t="shared" si="12"/>
        <v>1.4881953867028495</v>
      </c>
      <c r="AL104">
        <v>22</v>
      </c>
      <c r="AM104">
        <v>65.709999999999994</v>
      </c>
      <c r="AN104">
        <v>68.72</v>
      </c>
      <c r="AO104" s="3">
        <f t="shared" si="13"/>
        <v>0</v>
      </c>
      <c r="AP104" s="3">
        <f t="shared" si="14"/>
        <v>1</v>
      </c>
      <c r="AQ104" s="3">
        <f t="shared" si="15"/>
        <v>0</v>
      </c>
    </row>
    <row r="105" spans="1:43" x14ac:dyDescent="0.35">
      <c r="A105" t="s">
        <v>127</v>
      </c>
      <c r="B105" t="s">
        <v>910</v>
      </c>
      <c r="C105" t="s">
        <v>120</v>
      </c>
      <c r="D105" t="s">
        <v>13</v>
      </c>
      <c r="E105" t="s">
        <v>14</v>
      </c>
      <c r="F105" s="3">
        <v>21.5</v>
      </c>
      <c r="G105" s="3">
        <v>122.71</v>
      </c>
      <c r="H105" s="3">
        <v>67.47</v>
      </c>
      <c r="I105" s="3">
        <f t="shared" si="9"/>
        <v>1.8187342522602639</v>
      </c>
      <c r="J105" s="3">
        <v>20</v>
      </c>
      <c r="K105" s="3">
        <v>45.3</v>
      </c>
      <c r="L105" s="3">
        <v>63.71</v>
      </c>
      <c r="M105" s="3">
        <f t="shared" si="16"/>
        <v>1</v>
      </c>
      <c r="N105" s="3">
        <f t="shared" si="10"/>
        <v>0</v>
      </c>
      <c r="O105" s="3">
        <f t="shared" si="11"/>
        <v>0</v>
      </c>
      <c r="AC105" t="s">
        <v>127</v>
      </c>
      <c r="AD105" t="s">
        <v>910</v>
      </c>
      <c r="AE105" t="s">
        <v>120</v>
      </c>
      <c r="AF105" t="s">
        <v>13</v>
      </c>
      <c r="AG105" t="s">
        <v>221</v>
      </c>
      <c r="AH105">
        <v>24</v>
      </c>
      <c r="AI105">
        <v>145.86000000000001</v>
      </c>
      <c r="AJ105">
        <v>73.7</v>
      </c>
      <c r="AK105">
        <f t="shared" si="12"/>
        <v>1.9791044776119404</v>
      </c>
      <c r="AL105">
        <v>21</v>
      </c>
      <c r="AM105">
        <v>58.66</v>
      </c>
      <c r="AN105">
        <v>66.22</v>
      </c>
      <c r="AO105" s="3">
        <f t="shared" si="13"/>
        <v>1</v>
      </c>
      <c r="AP105" s="3">
        <f t="shared" si="14"/>
        <v>0</v>
      </c>
      <c r="AQ105" s="3">
        <f t="shared" si="15"/>
        <v>0</v>
      </c>
    </row>
    <row r="106" spans="1:43" x14ac:dyDescent="0.35">
      <c r="A106" t="s">
        <v>133</v>
      </c>
      <c r="B106" t="s">
        <v>910</v>
      </c>
      <c r="C106" t="s">
        <v>120</v>
      </c>
      <c r="D106" t="s">
        <v>13</v>
      </c>
      <c r="E106" t="s">
        <v>14</v>
      </c>
      <c r="F106" s="3">
        <v>22.5</v>
      </c>
      <c r="G106" s="3">
        <v>81.819999999999993</v>
      </c>
      <c r="H106" s="3">
        <v>69.97</v>
      </c>
      <c r="I106" s="3">
        <f t="shared" si="9"/>
        <v>1.1693582964127482</v>
      </c>
      <c r="J106" s="3">
        <v>21</v>
      </c>
      <c r="K106" s="3">
        <v>72.48</v>
      </c>
      <c r="L106" s="3">
        <v>66.22</v>
      </c>
      <c r="M106" s="3">
        <f t="shared" si="16"/>
        <v>0</v>
      </c>
      <c r="N106" s="3">
        <f t="shared" si="10"/>
        <v>1</v>
      </c>
      <c r="O106" s="3">
        <f t="shared" si="11"/>
        <v>0</v>
      </c>
      <c r="AC106" t="s">
        <v>133</v>
      </c>
      <c r="AD106" t="s">
        <v>910</v>
      </c>
      <c r="AE106" t="s">
        <v>120</v>
      </c>
      <c r="AF106" t="s">
        <v>13</v>
      </c>
      <c r="AG106" t="s">
        <v>221</v>
      </c>
      <c r="AH106">
        <v>24</v>
      </c>
      <c r="AI106">
        <v>142.21</v>
      </c>
      <c r="AJ106">
        <v>73.7</v>
      </c>
      <c r="AK106">
        <f t="shared" si="12"/>
        <v>1.9295793758480326</v>
      </c>
      <c r="AL106">
        <v>20.5</v>
      </c>
      <c r="AM106">
        <v>52.49</v>
      </c>
      <c r="AN106">
        <v>64.97</v>
      </c>
      <c r="AO106" s="3">
        <f t="shared" si="13"/>
        <v>1</v>
      </c>
      <c r="AP106" s="3">
        <f t="shared" si="14"/>
        <v>0</v>
      </c>
      <c r="AQ106" s="3">
        <f t="shared" si="15"/>
        <v>0</v>
      </c>
    </row>
    <row r="107" spans="1:43" x14ac:dyDescent="0.35">
      <c r="A107" t="s">
        <v>134</v>
      </c>
      <c r="B107" t="s">
        <v>910</v>
      </c>
      <c r="C107" t="s">
        <v>120</v>
      </c>
      <c r="D107" t="s">
        <v>13</v>
      </c>
      <c r="E107" t="s">
        <v>14</v>
      </c>
      <c r="F107" s="3">
        <v>22.5</v>
      </c>
      <c r="G107" s="3">
        <v>76.459999999999994</v>
      </c>
      <c r="H107" s="3">
        <v>69.97</v>
      </c>
      <c r="I107" s="3">
        <f t="shared" si="9"/>
        <v>1.092754037444619</v>
      </c>
      <c r="J107" s="3">
        <v>22</v>
      </c>
      <c r="K107" s="3">
        <v>57.58</v>
      </c>
      <c r="L107" s="3">
        <v>68.72</v>
      </c>
      <c r="M107" s="3">
        <f t="shared" si="16"/>
        <v>0</v>
      </c>
      <c r="N107" s="3">
        <f t="shared" si="10"/>
        <v>1</v>
      </c>
      <c r="O107" s="3">
        <f t="shared" si="11"/>
        <v>0</v>
      </c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t="s">
        <v>134</v>
      </c>
      <c r="AD107" t="s">
        <v>910</v>
      </c>
      <c r="AE107" t="s">
        <v>120</v>
      </c>
      <c r="AF107" t="s">
        <v>13</v>
      </c>
      <c r="AG107" t="s">
        <v>221</v>
      </c>
      <c r="AH107">
        <v>22.5</v>
      </c>
      <c r="AI107">
        <v>96.11</v>
      </c>
      <c r="AJ107">
        <v>69.97</v>
      </c>
      <c r="AK107">
        <f t="shared" si="12"/>
        <v>1.3735886808632272</v>
      </c>
      <c r="AL107">
        <v>21.5</v>
      </c>
      <c r="AM107">
        <v>61.15</v>
      </c>
      <c r="AN107">
        <v>67.47</v>
      </c>
      <c r="AO107" s="3">
        <f t="shared" si="13"/>
        <v>0</v>
      </c>
      <c r="AP107" s="3">
        <f t="shared" si="14"/>
        <v>1</v>
      </c>
      <c r="AQ107" s="3">
        <f t="shared" si="15"/>
        <v>0</v>
      </c>
    </row>
    <row r="108" spans="1:43" x14ac:dyDescent="0.35">
      <c r="A108" t="s">
        <v>136</v>
      </c>
      <c r="B108" t="s">
        <v>910</v>
      </c>
      <c r="C108" t="s">
        <v>120</v>
      </c>
      <c r="D108" t="s">
        <v>13</v>
      </c>
      <c r="E108" s="9" t="s">
        <v>14</v>
      </c>
      <c r="F108" s="10">
        <v>33</v>
      </c>
      <c r="G108" s="10">
        <v>76.05</v>
      </c>
      <c r="H108" s="10">
        <v>95.64</v>
      </c>
      <c r="I108" s="10">
        <f t="shared" si="9"/>
        <v>0.79516938519447922</v>
      </c>
      <c r="J108" s="10">
        <v>32.5</v>
      </c>
      <c r="K108" s="10">
        <v>53.6</v>
      </c>
      <c r="L108" s="10">
        <v>94.43</v>
      </c>
      <c r="M108" s="10">
        <f t="shared" si="16"/>
        <v>0</v>
      </c>
      <c r="N108" s="10">
        <f t="shared" si="10"/>
        <v>0</v>
      </c>
      <c r="O108" s="10">
        <f t="shared" si="11"/>
        <v>1</v>
      </c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t="s">
        <v>136</v>
      </c>
      <c r="AD108" t="s">
        <v>910</v>
      </c>
      <c r="AE108" t="s">
        <v>120</v>
      </c>
      <c r="AF108" t="s">
        <v>13</v>
      </c>
      <c r="AG108" t="s">
        <v>221</v>
      </c>
      <c r="AH108">
        <v>24</v>
      </c>
      <c r="AI108">
        <v>150.86000000000001</v>
      </c>
      <c r="AJ108">
        <v>73.7</v>
      </c>
      <c r="AK108">
        <f t="shared" si="12"/>
        <v>2.0469470827679785</v>
      </c>
      <c r="AL108">
        <v>21.5</v>
      </c>
      <c r="AM108">
        <v>63.48</v>
      </c>
      <c r="AN108">
        <v>67.47</v>
      </c>
      <c r="AO108" s="3">
        <f t="shared" si="13"/>
        <v>1</v>
      </c>
      <c r="AP108" s="3">
        <f t="shared" si="14"/>
        <v>0</v>
      </c>
      <c r="AQ108" s="3">
        <f t="shared" si="15"/>
        <v>0</v>
      </c>
    </row>
    <row r="109" spans="1:43" x14ac:dyDescent="0.35">
      <c r="A109" t="s">
        <v>137</v>
      </c>
      <c r="B109" t="s">
        <v>910</v>
      </c>
      <c r="C109" t="s">
        <v>120</v>
      </c>
      <c r="D109" t="s">
        <v>13</v>
      </c>
      <c r="E109" t="s">
        <v>14</v>
      </c>
      <c r="F109" s="3">
        <v>24</v>
      </c>
      <c r="G109" s="3">
        <v>85.11</v>
      </c>
      <c r="H109" s="3">
        <v>73.7</v>
      </c>
      <c r="I109" s="3">
        <f t="shared" si="9"/>
        <v>1.1548168249660786</v>
      </c>
      <c r="J109" s="3">
        <v>23</v>
      </c>
      <c r="K109" s="3">
        <v>61.96</v>
      </c>
      <c r="L109" s="3">
        <v>71.22</v>
      </c>
      <c r="M109" s="3">
        <f t="shared" si="16"/>
        <v>0</v>
      </c>
      <c r="N109" s="3">
        <f t="shared" si="10"/>
        <v>1</v>
      </c>
      <c r="O109" s="3">
        <f t="shared" si="11"/>
        <v>0</v>
      </c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t="s">
        <v>137</v>
      </c>
      <c r="AD109" t="s">
        <v>910</v>
      </c>
      <c r="AE109" t="s">
        <v>120</v>
      </c>
      <c r="AF109" t="s">
        <v>13</v>
      </c>
      <c r="AG109" t="s">
        <v>221</v>
      </c>
      <c r="AH109">
        <v>24</v>
      </c>
      <c r="AI109">
        <v>104.83</v>
      </c>
      <c r="AJ109">
        <v>73.7</v>
      </c>
      <c r="AK109">
        <f t="shared" si="12"/>
        <v>1.4223880597014924</v>
      </c>
      <c r="AL109">
        <v>23</v>
      </c>
      <c r="AM109">
        <v>49.21</v>
      </c>
      <c r="AN109">
        <v>71.22</v>
      </c>
      <c r="AO109" s="3">
        <f t="shared" si="13"/>
        <v>0</v>
      </c>
      <c r="AP109" s="3">
        <f t="shared" si="14"/>
        <v>1</v>
      </c>
      <c r="AQ109" s="3">
        <f t="shared" si="15"/>
        <v>0</v>
      </c>
    </row>
    <row r="110" spans="1:43" x14ac:dyDescent="0.35">
      <c r="A110" s="4" t="s">
        <v>578</v>
      </c>
      <c r="B110" t="s">
        <v>910</v>
      </c>
      <c r="C110" s="4" t="s">
        <v>120</v>
      </c>
      <c r="D110" s="5" t="s">
        <v>13</v>
      </c>
      <c r="E110" s="11" t="s">
        <v>14</v>
      </c>
      <c r="F110" s="10">
        <v>17.5</v>
      </c>
      <c r="G110" s="10">
        <v>43</v>
      </c>
      <c r="H110" s="10">
        <v>57.36</v>
      </c>
      <c r="I110" s="10">
        <f t="shared" si="9"/>
        <v>0.74965132496513254</v>
      </c>
      <c r="J110" s="10">
        <v>17</v>
      </c>
      <c r="K110" s="10">
        <v>22.44</v>
      </c>
      <c r="L110" s="10">
        <v>56.08</v>
      </c>
      <c r="M110" s="10">
        <f t="shared" si="16"/>
        <v>0</v>
      </c>
      <c r="N110" s="10">
        <f t="shared" si="10"/>
        <v>0</v>
      </c>
      <c r="O110" s="10">
        <f t="shared" si="11"/>
        <v>1</v>
      </c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 t="s">
        <v>578</v>
      </c>
      <c r="AD110" t="s">
        <v>910</v>
      </c>
      <c r="AE110" s="4" t="s">
        <v>120</v>
      </c>
      <c r="AF110" s="4" t="s">
        <v>13</v>
      </c>
      <c r="AG110" s="4" t="s">
        <v>221</v>
      </c>
      <c r="AH110">
        <v>23.5</v>
      </c>
      <c r="AI110">
        <v>108.6</v>
      </c>
      <c r="AJ110">
        <v>72.459999999999994</v>
      </c>
      <c r="AK110">
        <f t="shared" si="12"/>
        <v>1.4987579354126415</v>
      </c>
      <c r="AL110">
        <v>21</v>
      </c>
      <c r="AM110">
        <v>56.09</v>
      </c>
      <c r="AN110">
        <v>72.459999999999994</v>
      </c>
      <c r="AO110" s="3">
        <f t="shared" si="13"/>
        <v>0</v>
      </c>
      <c r="AP110" s="3">
        <f t="shared" si="14"/>
        <v>1</v>
      </c>
      <c r="AQ110" s="3">
        <f t="shared" si="15"/>
        <v>0</v>
      </c>
    </row>
    <row r="111" spans="1:43" x14ac:dyDescent="0.35">
      <c r="A111" s="4" t="s">
        <v>582</v>
      </c>
      <c r="B111" t="s">
        <v>910</v>
      </c>
      <c r="C111" s="4" t="s">
        <v>120</v>
      </c>
      <c r="D111" s="5" t="s">
        <v>13</v>
      </c>
      <c r="E111" s="4" t="s">
        <v>14</v>
      </c>
      <c r="F111" s="3">
        <v>23</v>
      </c>
      <c r="G111" s="3">
        <v>131.59</v>
      </c>
      <c r="H111" s="3">
        <v>71.22</v>
      </c>
      <c r="I111" s="3">
        <f t="shared" si="9"/>
        <v>1.847655153046897</v>
      </c>
      <c r="J111" s="3">
        <v>21.5</v>
      </c>
      <c r="K111" s="3">
        <v>56.88</v>
      </c>
      <c r="L111" s="3">
        <v>67.47</v>
      </c>
      <c r="M111" s="3">
        <f t="shared" si="16"/>
        <v>1</v>
      </c>
      <c r="N111" s="3">
        <f t="shared" si="10"/>
        <v>0</v>
      </c>
      <c r="O111" s="3">
        <f t="shared" si="11"/>
        <v>0</v>
      </c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 t="s">
        <v>582</v>
      </c>
      <c r="AD111" t="s">
        <v>910</v>
      </c>
      <c r="AE111" s="4" t="s">
        <v>120</v>
      </c>
      <c r="AF111" s="4" t="s">
        <v>13</v>
      </c>
      <c r="AG111" s="4" t="s">
        <v>221</v>
      </c>
      <c r="AH111">
        <v>24</v>
      </c>
      <c r="AI111">
        <v>151.72</v>
      </c>
      <c r="AJ111">
        <v>73.7</v>
      </c>
      <c r="AK111">
        <f t="shared" si="12"/>
        <v>2.0586160108548168</v>
      </c>
      <c r="AL111">
        <v>21.5</v>
      </c>
      <c r="AM111">
        <v>64.39</v>
      </c>
      <c r="AN111">
        <v>72.459999999999994</v>
      </c>
      <c r="AO111" s="3">
        <f t="shared" si="13"/>
        <v>1</v>
      </c>
      <c r="AP111" s="3">
        <f t="shared" si="14"/>
        <v>0</v>
      </c>
      <c r="AQ111" s="3">
        <f t="shared" si="15"/>
        <v>0</v>
      </c>
    </row>
    <row r="112" spans="1:43" x14ac:dyDescent="0.35">
      <c r="A112" s="4" t="s">
        <v>584</v>
      </c>
      <c r="B112" t="s">
        <v>910</v>
      </c>
      <c r="C112" s="4" t="s">
        <v>120</v>
      </c>
      <c r="D112" s="5" t="s">
        <v>13</v>
      </c>
      <c r="E112" s="11" t="s">
        <v>14</v>
      </c>
      <c r="F112" s="10">
        <v>33.5</v>
      </c>
      <c r="G112" s="10">
        <v>93.45</v>
      </c>
      <c r="H112" s="10">
        <v>96.84</v>
      </c>
      <c r="I112" s="10">
        <f t="shared" si="9"/>
        <v>0.96499380421313508</v>
      </c>
      <c r="J112" s="10">
        <v>33</v>
      </c>
      <c r="K112" s="10">
        <v>61.28</v>
      </c>
      <c r="L112" s="10">
        <v>95.64</v>
      </c>
      <c r="M112" s="10">
        <f t="shared" si="16"/>
        <v>0</v>
      </c>
      <c r="N112" s="10">
        <f t="shared" si="10"/>
        <v>0</v>
      </c>
      <c r="O112" s="10">
        <f t="shared" si="11"/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 t="s">
        <v>584</v>
      </c>
      <c r="AD112" t="s">
        <v>910</v>
      </c>
      <c r="AE112" s="4" t="s">
        <v>120</v>
      </c>
      <c r="AF112" s="4" t="s">
        <v>13</v>
      </c>
      <c r="AG112" s="4" t="s">
        <v>221</v>
      </c>
      <c r="AH112">
        <v>26.5</v>
      </c>
      <c r="AI112">
        <v>111.75</v>
      </c>
      <c r="AJ112">
        <v>79.86</v>
      </c>
      <c r="AK112">
        <f t="shared" si="12"/>
        <v>1.3993238166791886</v>
      </c>
      <c r="AL112">
        <v>23</v>
      </c>
      <c r="AM112">
        <v>49.69</v>
      </c>
      <c r="AN112">
        <v>72.459999999999994</v>
      </c>
      <c r="AO112" s="3">
        <f t="shared" si="13"/>
        <v>0</v>
      </c>
      <c r="AP112" s="3">
        <f t="shared" si="14"/>
        <v>1</v>
      </c>
      <c r="AQ112" s="3">
        <f t="shared" si="15"/>
        <v>0</v>
      </c>
    </row>
    <row r="113" spans="1:43" x14ac:dyDescent="0.35">
      <c r="A113" s="4" t="s">
        <v>587</v>
      </c>
      <c r="B113" t="s">
        <v>910</v>
      </c>
      <c r="C113" s="4" t="s">
        <v>120</v>
      </c>
      <c r="D113" s="5" t="s">
        <v>13</v>
      </c>
      <c r="E113" s="11" t="s">
        <v>14</v>
      </c>
      <c r="F113" s="10">
        <v>22</v>
      </c>
      <c r="G113" s="10">
        <v>66.849999999999994</v>
      </c>
      <c r="H113" s="10">
        <v>68.72</v>
      </c>
      <c r="I113" s="10">
        <f t="shared" si="9"/>
        <v>0.9727881257275901</v>
      </c>
      <c r="J113" s="10">
        <v>21.5</v>
      </c>
      <c r="K113" s="10">
        <v>45.87</v>
      </c>
      <c r="L113" s="10">
        <v>67.47</v>
      </c>
      <c r="M113" s="10">
        <f t="shared" si="16"/>
        <v>0</v>
      </c>
      <c r="N113" s="10">
        <f t="shared" si="10"/>
        <v>0</v>
      </c>
      <c r="O113" s="10">
        <f t="shared" si="11"/>
        <v>1</v>
      </c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 t="s">
        <v>587</v>
      </c>
      <c r="AD113" t="s">
        <v>910</v>
      </c>
      <c r="AE113" s="4" t="s">
        <v>120</v>
      </c>
      <c r="AF113" s="4" t="s">
        <v>13</v>
      </c>
      <c r="AG113" s="4" t="s">
        <v>221</v>
      </c>
      <c r="AH113">
        <v>23.5</v>
      </c>
      <c r="AI113">
        <v>114.25</v>
      </c>
      <c r="AJ113">
        <v>72.459999999999994</v>
      </c>
      <c r="AK113">
        <f t="shared" si="12"/>
        <v>1.5767319900634835</v>
      </c>
      <c r="AL113">
        <v>22</v>
      </c>
      <c r="AM113">
        <v>67.819999999999993</v>
      </c>
      <c r="AN113">
        <v>71.22</v>
      </c>
      <c r="AO113" s="3">
        <f t="shared" si="13"/>
        <v>1</v>
      </c>
      <c r="AP113" s="3">
        <f t="shared" si="14"/>
        <v>0</v>
      </c>
      <c r="AQ113" s="3">
        <f t="shared" si="15"/>
        <v>0</v>
      </c>
    </row>
    <row r="114" spans="1:43" x14ac:dyDescent="0.35">
      <c r="A114" s="4" t="s">
        <v>588</v>
      </c>
      <c r="B114" t="s">
        <v>910</v>
      </c>
      <c r="C114" s="4" t="s">
        <v>120</v>
      </c>
      <c r="D114" s="5" t="s">
        <v>13</v>
      </c>
      <c r="E114" s="11" t="s">
        <v>14</v>
      </c>
      <c r="F114" s="10">
        <v>29.5</v>
      </c>
      <c r="G114" s="10">
        <v>83.6</v>
      </c>
      <c r="H114" s="10">
        <v>87.18</v>
      </c>
      <c r="I114" s="10">
        <f t="shared" si="9"/>
        <v>0.95893553567331946</v>
      </c>
      <c r="J114" s="10">
        <v>29</v>
      </c>
      <c r="K114" s="10">
        <v>55.9</v>
      </c>
      <c r="L114" s="10">
        <v>85.96</v>
      </c>
      <c r="M114" s="10">
        <f t="shared" si="16"/>
        <v>0</v>
      </c>
      <c r="N114" s="10">
        <f t="shared" si="10"/>
        <v>0</v>
      </c>
      <c r="O114" s="10">
        <f t="shared" si="11"/>
        <v>1</v>
      </c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 t="s">
        <v>588</v>
      </c>
      <c r="AD114" t="s">
        <v>910</v>
      </c>
      <c r="AE114" s="4" t="s">
        <v>120</v>
      </c>
      <c r="AF114" s="4" t="s">
        <v>13</v>
      </c>
      <c r="AG114" s="11" t="s">
        <v>221</v>
      </c>
      <c r="AH114" s="9">
        <v>18.5</v>
      </c>
      <c r="AI114" s="9">
        <v>57.95</v>
      </c>
      <c r="AJ114" s="9">
        <v>59.91</v>
      </c>
      <c r="AK114" s="9">
        <f t="shared" si="12"/>
        <v>0.96728425972291776</v>
      </c>
      <c r="AL114" s="9">
        <v>18</v>
      </c>
      <c r="AM114" s="9">
        <v>61.77</v>
      </c>
      <c r="AN114" s="9">
        <v>71.22</v>
      </c>
      <c r="AO114" s="10">
        <f t="shared" si="13"/>
        <v>0</v>
      </c>
      <c r="AP114" s="10">
        <f t="shared" si="14"/>
        <v>0</v>
      </c>
      <c r="AQ114" s="10">
        <f t="shared" si="15"/>
        <v>1</v>
      </c>
    </row>
    <row r="115" spans="1:43" x14ac:dyDescent="0.35">
      <c r="A115" s="4" t="s">
        <v>592</v>
      </c>
      <c r="B115" t="s">
        <v>910</v>
      </c>
      <c r="C115" s="4" t="s">
        <v>120</v>
      </c>
      <c r="D115" s="5" t="s">
        <v>13</v>
      </c>
      <c r="E115" s="4" t="s">
        <v>14</v>
      </c>
      <c r="F115" s="3">
        <v>21</v>
      </c>
      <c r="G115" s="3">
        <v>92.46</v>
      </c>
      <c r="H115" s="3">
        <v>66.22</v>
      </c>
      <c r="I115" s="3">
        <f t="shared" si="9"/>
        <v>1.3962549078828148</v>
      </c>
      <c r="J115" s="3">
        <v>20</v>
      </c>
      <c r="K115" s="3">
        <v>59.26</v>
      </c>
      <c r="L115" s="3">
        <v>63.71</v>
      </c>
      <c r="M115" s="3">
        <f t="shared" si="16"/>
        <v>0</v>
      </c>
      <c r="N115" s="3">
        <f t="shared" si="10"/>
        <v>1</v>
      </c>
      <c r="O115" s="3">
        <f t="shared" si="11"/>
        <v>0</v>
      </c>
      <c r="AC115" s="4" t="s">
        <v>592</v>
      </c>
      <c r="AD115" t="s">
        <v>910</v>
      </c>
      <c r="AE115" s="4" t="s">
        <v>120</v>
      </c>
      <c r="AF115" s="4" t="s">
        <v>13</v>
      </c>
      <c r="AG115" s="4" t="s">
        <v>221</v>
      </c>
      <c r="AH115">
        <v>24</v>
      </c>
      <c r="AI115">
        <v>141.12</v>
      </c>
      <c r="AJ115">
        <v>73.7</v>
      </c>
      <c r="AK115">
        <f t="shared" si="12"/>
        <v>1.9147896879240163</v>
      </c>
      <c r="AL115">
        <v>22</v>
      </c>
      <c r="AM115">
        <v>57.4</v>
      </c>
      <c r="AN115">
        <v>72.459999999999994</v>
      </c>
      <c r="AO115" s="3">
        <f t="shared" si="13"/>
        <v>1</v>
      </c>
      <c r="AP115" s="3">
        <f t="shared" si="14"/>
        <v>0</v>
      </c>
      <c r="AQ115" s="3">
        <f t="shared" si="15"/>
        <v>0</v>
      </c>
    </row>
    <row r="116" spans="1:43" x14ac:dyDescent="0.35">
      <c r="A116" s="4" t="s">
        <v>595</v>
      </c>
      <c r="B116" t="s">
        <v>910</v>
      </c>
      <c r="C116" s="4" t="s">
        <v>120</v>
      </c>
      <c r="D116" s="5" t="s">
        <v>13</v>
      </c>
      <c r="E116" s="11" t="s">
        <v>14</v>
      </c>
      <c r="F116" s="10">
        <v>35</v>
      </c>
      <c r="G116" s="10">
        <v>92.24</v>
      </c>
      <c r="H116" s="10">
        <v>100.44</v>
      </c>
      <c r="I116" s="10">
        <f t="shared" si="9"/>
        <v>0.91835921943448817</v>
      </c>
      <c r="J116" s="10">
        <v>34.5</v>
      </c>
      <c r="K116" s="10">
        <v>60.64</v>
      </c>
      <c r="L116" s="10">
        <v>99.24</v>
      </c>
      <c r="M116" s="10">
        <f t="shared" si="16"/>
        <v>0</v>
      </c>
      <c r="N116" s="10">
        <f t="shared" si="10"/>
        <v>0</v>
      </c>
      <c r="O116" s="10">
        <f t="shared" si="11"/>
        <v>1</v>
      </c>
      <c r="AC116" s="4" t="s">
        <v>595</v>
      </c>
      <c r="AD116" t="s">
        <v>910</v>
      </c>
      <c r="AE116" s="4" t="s">
        <v>120</v>
      </c>
      <c r="AF116" s="4" t="s">
        <v>13</v>
      </c>
      <c r="AG116" s="11" t="s">
        <v>221</v>
      </c>
      <c r="AH116" s="9">
        <v>19</v>
      </c>
      <c r="AI116" s="9">
        <v>43.41</v>
      </c>
      <c r="AJ116" s="9">
        <v>61.18</v>
      </c>
      <c r="AK116" s="9">
        <f t="shared" si="12"/>
        <v>0.70954560313828041</v>
      </c>
      <c r="AL116" s="9">
        <v>18.5</v>
      </c>
      <c r="AM116" s="9">
        <v>52.07</v>
      </c>
      <c r="AN116" s="9">
        <v>69.97</v>
      </c>
      <c r="AO116" s="10">
        <f t="shared" si="13"/>
        <v>0</v>
      </c>
      <c r="AP116" s="10">
        <f t="shared" si="14"/>
        <v>0</v>
      </c>
      <c r="AQ116" s="10">
        <f t="shared" si="15"/>
        <v>1</v>
      </c>
    </row>
    <row r="117" spans="1:43" x14ac:dyDescent="0.35">
      <c r="A117" s="4" t="s">
        <v>596</v>
      </c>
      <c r="B117" t="s">
        <v>910</v>
      </c>
      <c r="C117" s="4" t="s">
        <v>120</v>
      </c>
      <c r="D117" s="5" t="s">
        <v>13</v>
      </c>
      <c r="E117" s="11" t="s">
        <v>14</v>
      </c>
      <c r="F117" s="10">
        <v>18.5</v>
      </c>
      <c r="G117" s="10">
        <v>53.06</v>
      </c>
      <c r="H117" s="10">
        <v>59.91</v>
      </c>
      <c r="I117" s="10">
        <f t="shared" si="9"/>
        <v>0.88566182607244204</v>
      </c>
      <c r="J117" s="10">
        <v>18</v>
      </c>
      <c r="K117" s="10">
        <v>26.95</v>
      </c>
      <c r="L117" s="10">
        <v>58.64</v>
      </c>
      <c r="M117" s="10">
        <f t="shared" si="16"/>
        <v>0</v>
      </c>
      <c r="N117" s="10">
        <f t="shared" si="10"/>
        <v>0</v>
      </c>
      <c r="O117" s="10">
        <f t="shared" si="11"/>
        <v>1</v>
      </c>
      <c r="AC117" s="4" t="s">
        <v>596</v>
      </c>
      <c r="AD117" t="s">
        <v>910</v>
      </c>
      <c r="AE117" s="4" t="s">
        <v>120</v>
      </c>
      <c r="AF117" s="4" t="s">
        <v>13</v>
      </c>
      <c r="AG117" s="4" t="s">
        <v>221</v>
      </c>
      <c r="AH117">
        <v>24</v>
      </c>
      <c r="AI117">
        <v>127.51</v>
      </c>
      <c r="AJ117">
        <v>73.7</v>
      </c>
      <c r="AK117">
        <f t="shared" si="12"/>
        <v>1.7301221166892808</v>
      </c>
      <c r="AL117">
        <v>20.5</v>
      </c>
      <c r="AM117">
        <v>64.23</v>
      </c>
      <c r="AN117">
        <v>73.7</v>
      </c>
      <c r="AO117" s="3">
        <f t="shared" si="13"/>
        <v>1</v>
      </c>
      <c r="AP117" s="3">
        <f t="shared" si="14"/>
        <v>0</v>
      </c>
      <c r="AQ117" s="3">
        <f t="shared" si="15"/>
        <v>0</v>
      </c>
    </row>
    <row r="118" spans="1:43" x14ac:dyDescent="0.35">
      <c r="A118" t="s">
        <v>876</v>
      </c>
      <c r="B118" t="s">
        <v>912</v>
      </c>
      <c r="C118" t="s">
        <v>908</v>
      </c>
      <c r="D118" t="s">
        <v>13</v>
      </c>
      <c r="E118" t="s">
        <v>14</v>
      </c>
      <c r="F118" s="3">
        <v>24</v>
      </c>
      <c r="G118" s="3">
        <v>118.45</v>
      </c>
      <c r="H118" s="3">
        <v>73.7</v>
      </c>
      <c r="I118" s="3">
        <f t="shared" si="9"/>
        <v>1.6071913161465401</v>
      </c>
      <c r="J118" s="3">
        <v>23</v>
      </c>
      <c r="K118" s="3">
        <v>64.22</v>
      </c>
      <c r="L118" s="3">
        <v>71.22</v>
      </c>
      <c r="M118" s="3">
        <f t="shared" si="16"/>
        <v>1</v>
      </c>
      <c r="N118" s="3">
        <f t="shared" si="10"/>
        <v>0</v>
      </c>
      <c r="O118" s="3">
        <f t="shared" si="11"/>
        <v>0</v>
      </c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t="s">
        <v>876</v>
      </c>
      <c r="AD118" t="s">
        <v>912</v>
      </c>
      <c r="AE118" t="s">
        <v>908</v>
      </c>
      <c r="AF118" t="s">
        <v>13</v>
      </c>
      <c r="AG118" t="s">
        <v>221</v>
      </c>
      <c r="AH118">
        <v>24</v>
      </c>
      <c r="AI118">
        <v>170.2</v>
      </c>
      <c r="AJ118">
        <v>73.7</v>
      </c>
      <c r="AK118">
        <f t="shared" si="12"/>
        <v>2.3093622795115332</v>
      </c>
      <c r="AL118">
        <v>22</v>
      </c>
      <c r="AM118">
        <v>57.15</v>
      </c>
      <c r="AN118">
        <v>68.72</v>
      </c>
      <c r="AO118" s="3">
        <f t="shared" si="13"/>
        <v>1</v>
      </c>
      <c r="AP118" s="3">
        <f t="shared" si="14"/>
        <v>0</v>
      </c>
      <c r="AQ118" s="3">
        <f t="shared" si="15"/>
        <v>0</v>
      </c>
    </row>
    <row r="119" spans="1:43" x14ac:dyDescent="0.35">
      <c r="A119" t="s">
        <v>877</v>
      </c>
      <c r="B119" t="s">
        <v>912</v>
      </c>
      <c r="C119" t="s">
        <v>908</v>
      </c>
      <c r="D119" t="s">
        <v>13</v>
      </c>
      <c r="E119" t="s">
        <v>14</v>
      </c>
      <c r="F119" s="3">
        <v>24.5</v>
      </c>
      <c r="G119" s="3">
        <v>114.38</v>
      </c>
      <c r="H119" s="3">
        <v>74.930000000000007</v>
      </c>
      <c r="I119" s="3">
        <f t="shared" si="9"/>
        <v>1.5264913919658345</v>
      </c>
      <c r="J119" s="3">
        <v>22</v>
      </c>
      <c r="K119" s="3">
        <v>45.76</v>
      </c>
      <c r="L119" s="3">
        <v>68.72</v>
      </c>
      <c r="M119" s="3">
        <f t="shared" si="16"/>
        <v>1</v>
      </c>
      <c r="N119" s="3">
        <f t="shared" si="10"/>
        <v>0</v>
      </c>
      <c r="O119" s="3">
        <f t="shared" si="11"/>
        <v>0</v>
      </c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t="s">
        <v>877</v>
      </c>
      <c r="AD119" t="s">
        <v>912</v>
      </c>
      <c r="AE119" t="s">
        <v>908</v>
      </c>
      <c r="AF119" t="s">
        <v>13</v>
      </c>
      <c r="AG119" t="s">
        <v>221</v>
      </c>
      <c r="AH119">
        <v>24</v>
      </c>
      <c r="AI119">
        <v>153.22999999999999</v>
      </c>
      <c r="AJ119">
        <v>73.7</v>
      </c>
      <c r="AK119">
        <f t="shared" si="12"/>
        <v>2.0791044776119403</v>
      </c>
      <c r="AL119">
        <v>23</v>
      </c>
      <c r="AM119">
        <v>70.09</v>
      </c>
      <c r="AN119">
        <v>71.22</v>
      </c>
      <c r="AO119" s="3">
        <f t="shared" si="13"/>
        <v>1</v>
      </c>
      <c r="AP119" s="3">
        <f t="shared" si="14"/>
        <v>0</v>
      </c>
      <c r="AQ119" s="3">
        <f t="shared" si="15"/>
        <v>0</v>
      </c>
    </row>
    <row r="120" spans="1:43" x14ac:dyDescent="0.35">
      <c r="A120" t="s">
        <v>878</v>
      </c>
      <c r="B120" t="s">
        <v>912</v>
      </c>
      <c r="C120" t="s">
        <v>908</v>
      </c>
      <c r="D120" t="s">
        <v>13</v>
      </c>
      <c r="E120" s="9" t="s">
        <v>14</v>
      </c>
      <c r="F120" s="10">
        <v>24.5</v>
      </c>
      <c r="G120" s="10">
        <v>73.77</v>
      </c>
      <c r="H120" s="10">
        <v>74.930000000000007</v>
      </c>
      <c r="I120" s="10">
        <f t="shared" si="9"/>
        <v>0.98451888429200574</v>
      </c>
      <c r="J120" s="10">
        <v>24</v>
      </c>
      <c r="K120" s="10">
        <v>63.95</v>
      </c>
      <c r="L120" s="10">
        <v>73.7</v>
      </c>
      <c r="M120" s="10">
        <f t="shared" si="16"/>
        <v>0</v>
      </c>
      <c r="N120" s="10">
        <f t="shared" si="10"/>
        <v>0</v>
      </c>
      <c r="O120" s="10">
        <f t="shared" si="11"/>
        <v>1</v>
      </c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t="s">
        <v>878</v>
      </c>
      <c r="AD120" t="s">
        <v>912</v>
      </c>
      <c r="AE120" t="s">
        <v>908</v>
      </c>
      <c r="AF120" t="s">
        <v>13</v>
      </c>
      <c r="AG120" t="s">
        <v>221</v>
      </c>
      <c r="AH120">
        <v>24</v>
      </c>
      <c r="AI120">
        <v>161.80000000000001</v>
      </c>
      <c r="AJ120">
        <v>73.7</v>
      </c>
      <c r="AK120">
        <f t="shared" si="12"/>
        <v>2.1953867028493894</v>
      </c>
      <c r="AL120">
        <v>22.5</v>
      </c>
      <c r="AM120">
        <v>68.14</v>
      </c>
      <c r="AN120">
        <v>69.97</v>
      </c>
      <c r="AO120" s="3">
        <f t="shared" si="13"/>
        <v>1</v>
      </c>
      <c r="AP120" s="3">
        <f t="shared" si="14"/>
        <v>0</v>
      </c>
      <c r="AQ120" s="3">
        <f t="shared" si="15"/>
        <v>0</v>
      </c>
    </row>
    <row r="121" spans="1:43" x14ac:dyDescent="0.35">
      <c r="A121" t="s">
        <v>880</v>
      </c>
      <c r="B121" t="s">
        <v>912</v>
      </c>
      <c r="C121" t="s">
        <v>908</v>
      </c>
      <c r="D121" t="s">
        <v>13</v>
      </c>
      <c r="E121" t="s">
        <v>14</v>
      </c>
      <c r="F121" s="3">
        <v>24</v>
      </c>
      <c r="G121" s="3">
        <v>103.22</v>
      </c>
      <c r="H121" s="3">
        <v>73.7</v>
      </c>
      <c r="I121" s="3">
        <f t="shared" si="9"/>
        <v>1.4005427408412483</v>
      </c>
      <c r="J121" s="3">
        <v>22</v>
      </c>
      <c r="K121" s="3">
        <v>58.33</v>
      </c>
      <c r="L121" s="3">
        <v>68.72</v>
      </c>
      <c r="M121" s="3">
        <f t="shared" si="16"/>
        <v>0</v>
      </c>
      <c r="N121" s="3">
        <f t="shared" si="10"/>
        <v>1</v>
      </c>
      <c r="O121" s="3">
        <f t="shared" si="11"/>
        <v>0</v>
      </c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t="s">
        <v>880</v>
      </c>
      <c r="AD121" t="s">
        <v>912</v>
      </c>
      <c r="AE121" t="s">
        <v>908</v>
      </c>
      <c r="AF121" t="s">
        <v>13</v>
      </c>
      <c r="AG121" t="s">
        <v>221</v>
      </c>
      <c r="AH121">
        <v>24</v>
      </c>
      <c r="AI121">
        <v>195.66</v>
      </c>
      <c r="AJ121">
        <v>73.7</v>
      </c>
      <c r="AK121">
        <f t="shared" si="12"/>
        <v>2.6548168249660784</v>
      </c>
      <c r="AL121">
        <v>22</v>
      </c>
      <c r="AM121">
        <v>59.14</v>
      </c>
      <c r="AN121">
        <v>68.72</v>
      </c>
      <c r="AO121" s="3">
        <f t="shared" si="13"/>
        <v>1</v>
      </c>
      <c r="AP121" s="3">
        <f t="shared" si="14"/>
        <v>0</v>
      </c>
      <c r="AQ121" s="3">
        <f t="shared" si="15"/>
        <v>0</v>
      </c>
    </row>
    <row r="122" spans="1:43" x14ac:dyDescent="0.35">
      <c r="A122" t="s">
        <v>882</v>
      </c>
      <c r="B122" t="s">
        <v>912</v>
      </c>
      <c r="C122" t="s">
        <v>908</v>
      </c>
      <c r="D122" t="s">
        <v>13</v>
      </c>
      <c r="E122" t="s">
        <v>14</v>
      </c>
      <c r="F122" s="3">
        <v>24</v>
      </c>
      <c r="G122" s="3">
        <v>93.28</v>
      </c>
      <c r="H122" s="3">
        <v>73.7</v>
      </c>
      <c r="I122" s="3">
        <f t="shared" si="9"/>
        <v>1.2656716417910447</v>
      </c>
      <c r="J122" s="3">
        <v>22</v>
      </c>
      <c r="K122" s="3">
        <v>59.05</v>
      </c>
      <c r="L122" s="3">
        <v>68.72</v>
      </c>
      <c r="M122" s="3">
        <f t="shared" si="16"/>
        <v>0</v>
      </c>
      <c r="N122" s="3">
        <f t="shared" si="10"/>
        <v>1</v>
      </c>
      <c r="O122" s="3">
        <f t="shared" si="11"/>
        <v>0</v>
      </c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t="s">
        <v>882</v>
      </c>
      <c r="AD122" t="s">
        <v>912</v>
      </c>
      <c r="AE122" t="s">
        <v>908</v>
      </c>
      <c r="AF122" t="s">
        <v>13</v>
      </c>
      <c r="AG122" t="s">
        <v>221</v>
      </c>
      <c r="AH122">
        <v>24</v>
      </c>
      <c r="AI122">
        <v>121.33</v>
      </c>
      <c r="AJ122">
        <v>73.7</v>
      </c>
      <c r="AK122">
        <f t="shared" si="12"/>
        <v>1.6462686567164178</v>
      </c>
      <c r="AL122">
        <v>23</v>
      </c>
      <c r="AM122">
        <v>61.25</v>
      </c>
      <c r="AN122">
        <v>71.22</v>
      </c>
      <c r="AO122" s="3">
        <f t="shared" si="13"/>
        <v>1</v>
      </c>
      <c r="AP122" s="3">
        <f t="shared" si="14"/>
        <v>0</v>
      </c>
      <c r="AQ122" s="3">
        <f t="shared" si="15"/>
        <v>0</v>
      </c>
    </row>
    <row r="123" spans="1:43" x14ac:dyDescent="0.35">
      <c r="A123" t="s">
        <v>883</v>
      </c>
      <c r="B123" t="s">
        <v>912</v>
      </c>
      <c r="C123" t="s">
        <v>908</v>
      </c>
      <c r="D123" t="s">
        <v>13</v>
      </c>
      <c r="E123" t="s">
        <v>14</v>
      </c>
      <c r="F123" s="3">
        <v>24</v>
      </c>
      <c r="G123" s="3">
        <v>206.24</v>
      </c>
      <c r="H123" s="3">
        <v>73.7</v>
      </c>
      <c r="I123" s="3">
        <f t="shared" si="9"/>
        <v>2.7983717774762553</v>
      </c>
      <c r="J123" s="3">
        <v>21.5</v>
      </c>
      <c r="K123" s="3">
        <v>47.24</v>
      </c>
      <c r="L123" s="3">
        <v>67.47</v>
      </c>
      <c r="M123" s="3">
        <f t="shared" si="16"/>
        <v>1</v>
      </c>
      <c r="N123" s="3">
        <f t="shared" si="10"/>
        <v>0</v>
      </c>
      <c r="O123" s="3">
        <f t="shared" si="11"/>
        <v>0</v>
      </c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t="s">
        <v>883</v>
      </c>
      <c r="AD123" t="s">
        <v>912</v>
      </c>
      <c r="AE123" t="s">
        <v>908</v>
      </c>
      <c r="AF123" t="s">
        <v>13</v>
      </c>
      <c r="AG123" t="s">
        <v>221</v>
      </c>
      <c r="AH123">
        <v>24</v>
      </c>
      <c r="AI123">
        <v>192.11</v>
      </c>
      <c r="AJ123">
        <v>73.7</v>
      </c>
      <c r="AK123">
        <f t="shared" si="12"/>
        <v>2.6066485753052917</v>
      </c>
      <c r="AL123">
        <v>22</v>
      </c>
      <c r="AM123">
        <v>55.68</v>
      </c>
      <c r="AN123">
        <v>68.72</v>
      </c>
      <c r="AO123" s="3">
        <f t="shared" si="13"/>
        <v>1</v>
      </c>
      <c r="AP123" s="3">
        <f t="shared" si="14"/>
        <v>0</v>
      </c>
      <c r="AQ123" s="3">
        <f t="shared" si="15"/>
        <v>0</v>
      </c>
    </row>
    <row r="124" spans="1:43" x14ac:dyDescent="0.35">
      <c r="A124" t="s">
        <v>885</v>
      </c>
      <c r="B124" t="s">
        <v>912</v>
      </c>
      <c r="C124" t="s">
        <v>908</v>
      </c>
      <c r="D124" t="s">
        <v>13</v>
      </c>
      <c r="E124" t="s">
        <v>14</v>
      </c>
      <c r="F124" s="3">
        <v>24.5</v>
      </c>
      <c r="G124" s="3">
        <v>128.83000000000001</v>
      </c>
      <c r="H124" s="3">
        <v>74.930000000000007</v>
      </c>
      <c r="I124" s="3">
        <f t="shared" si="9"/>
        <v>1.7193380488455892</v>
      </c>
      <c r="J124" s="3">
        <v>22.5</v>
      </c>
      <c r="K124" s="3">
        <v>69.290000000000006</v>
      </c>
      <c r="L124" s="3">
        <v>69.97</v>
      </c>
      <c r="M124" s="3">
        <f t="shared" si="16"/>
        <v>1</v>
      </c>
      <c r="N124" s="3">
        <f t="shared" si="10"/>
        <v>0</v>
      </c>
      <c r="O124" s="3">
        <f t="shared" si="11"/>
        <v>0</v>
      </c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t="s">
        <v>885</v>
      </c>
      <c r="AD124" t="s">
        <v>912</v>
      </c>
      <c r="AE124" t="s">
        <v>908</v>
      </c>
      <c r="AF124" t="s">
        <v>13</v>
      </c>
      <c r="AG124" t="s">
        <v>221</v>
      </c>
      <c r="AH124">
        <v>24</v>
      </c>
      <c r="AI124">
        <v>116.98</v>
      </c>
      <c r="AJ124">
        <v>73.7</v>
      </c>
      <c r="AK124">
        <f t="shared" si="12"/>
        <v>1.5872455902306648</v>
      </c>
      <c r="AL124">
        <v>23</v>
      </c>
      <c r="AM124">
        <v>69.39</v>
      </c>
      <c r="AN124">
        <v>71.22</v>
      </c>
      <c r="AO124" s="3">
        <f t="shared" si="13"/>
        <v>1</v>
      </c>
      <c r="AP124" s="3">
        <f t="shared" si="14"/>
        <v>0</v>
      </c>
      <c r="AQ124" s="3">
        <f t="shared" si="15"/>
        <v>0</v>
      </c>
    </row>
    <row r="125" spans="1:43" x14ac:dyDescent="0.35">
      <c r="A125" t="s">
        <v>886</v>
      </c>
      <c r="B125" t="s">
        <v>912</v>
      </c>
      <c r="C125" t="s">
        <v>908</v>
      </c>
      <c r="D125" t="s">
        <v>13</v>
      </c>
      <c r="E125" t="s">
        <v>14</v>
      </c>
      <c r="F125" s="3">
        <v>25</v>
      </c>
      <c r="G125" s="3">
        <v>207.52</v>
      </c>
      <c r="H125" s="3">
        <v>76.17</v>
      </c>
      <c r="I125" s="3">
        <f t="shared" si="9"/>
        <v>2.7244321911513718</v>
      </c>
      <c r="J125" s="3">
        <v>22.5</v>
      </c>
      <c r="K125" s="3">
        <v>57.74</v>
      </c>
      <c r="L125" s="3">
        <v>69.97</v>
      </c>
      <c r="M125" s="3">
        <f t="shared" si="16"/>
        <v>1</v>
      </c>
      <c r="N125" s="3">
        <f t="shared" si="10"/>
        <v>0</v>
      </c>
      <c r="O125" s="3">
        <f t="shared" si="11"/>
        <v>0</v>
      </c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t="s">
        <v>886</v>
      </c>
      <c r="AD125" t="s">
        <v>912</v>
      </c>
      <c r="AE125" t="s">
        <v>908</v>
      </c>
      <c r="AF125" t="s">
        <v>13</v>
      </c>
      <c r="AG125" t="s">
        <v>221</v>
      </c>
      <c r="AH125">
        <v>24</v>
      </c>
      <c r="AI125">
        <v>157.71</v>
      </c>
      <c r="AJ125">
        <v>73.7</v>
      </c>
      <c r="AK125">
        <f t="shared" si="12"/>
        <v>2.1398914518317502</v>
      </c>
      <c r="AL125">
        <v>22</v>
      </c>
      <c r="AM125">
        <v>54.95</v>
      </c>
      <c r="AN125">
        <v>68.72</v>
      </c>
      <c r="AO125" s="3">
        <f t="shared" si="13"/>
        <v>1</v>
      </c>
      <c r="AP125" s="3">
        <f t="shared" si="14"/>
        <v>0</v>
      </c>
      <c r="AQ125" s="3">
        <f t="shared" si="15"/>
        <v>0</v>
      </c>
    </row>
    <row r="126" spans="1:43" x14ac:dyDescent="0.35">
      <c r="A126" t="s">
        <v>888</v>
      </c>
      <c r="B126" t="s">
        <v>912</v>
      </c>
      <c r="C126" t="s">
        <v>908</v>
      </c>
      <c r="D126" t="s">
        <v>13</v>
      </c>
      <c r="E126" t="s">
        <v>14</v>
      </c>
      <c r="F126" s="3">
        <v>25.5</v>
      </c>
      <c r="G126" s="3">
        <v>121.99</v>
      </c>
      <c r="H126" s="3">
        <v>77.400000000000006</v>
      </c>
      <c r="I126" s="3">
        <f t="shared" si="9"/>
        <v>1.57609819121447</v>
      </c>
      <c r="J126" s="3">
        <v>22</v>
      </c>
      <c r="K126" s="3">
        <v>54.62</v>
      </c>
      <c r="L126" s="3">
        <v>68.72</v>
      </c>
      <c r="M126" s="3">
        <f t="shared" si="16"/>
        <v>1</v>
      </c>
      <c r="N126" s="3">
        <f t="shared" si="10"/>
        <v>0</v>
      </c>
      <c r="O126" s="3">
        <f t="shared" si="11"/>
        <v>0</v>
      </c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t="s">
        <v>888</v>
      </c>
      <c r="AD126" t="s">
        <v>912</v>
      </c>
      <c r="AE126" t="s">
        <v>908</v>
      </c>
      <c r="AF126" t="s">
        <v>13</v>
      </c>
      <c r="AG126" t="s">
        <v>221</v>
      </c>
      <c r="AH126">
        <v>24</v>
      </c>
      <c r="AI126">
        <v>104.37</v>
      </c>
      <c r="AJ126">
        <v>73.7</v>
      </c>
      <c r="AK126">
        <f t="shared" si="12"/>
        <v>1.4161465400271371</v>
      </c>
      <c r="AL126">
        <v>23</v>
      </c>
      <c r="AM126">
        <v>49.13</v>
      </c>
      <c r="AN126">
        <v>71.22</v>
      </c>
      <c r="AO126" s="3">
        <f t="shared" si="13"/>
        <v>0</v>
      </c>
      <c r="AP126" s="3">
        <f t="shared" si="14"/>
        <v>1</v>
      </c>
      <c r="AQ126" s="3">
        <f t="shared" si="15"/>
        <v>0</v>
      </c>
    </row>
    <row r="127" spans="1:43" x14ac:dyDescent="0.35">
      <c r="A127" t="s">
        <v>891</v>
      </c>
      <c r="B127" t="s">
        <v>912</v>
      </c>
      <c r="C127" t="s">
        <v>908</v>
      </c>
      <c r="D127" t="s">
        <v>13</v>
      </c>
      <c r="E127" t="s">
        <v>14</v>
      </c>
      <c r="F127" s="3">
        <v>24.5</v>
      </c>
      <c r="G127" s="3">
        <v>106.57</v>
      </c>
      <c r="H127" s="3">
        <v>74.930000000000007</v>
      </c>
      <c r="I127" s="3">
        <f t="shared" si="9"/>
        <v>1.4222607767249431</v>
      </c>
      <c r="J127" s="3">
        <v>22</v>
      </c>
      <c r="K127" s="3">
        <v>64.7</v>
      </c>
      <c r="L127" s="3">
        <v>68.72</v>
      </c>
      <c r="M127" s="3">
        <f t="shared" si="16"/>
        <v>0</v>
      </c>
      <c r="N127" s="3">
        <f t="shared" si="10"/>
        <v>1</v>
      </c>
      <c r="O127" s="3">
        <f t="shared" si="11"/>
        <v>0</v>
      </c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t="s">
        <v>891</v>
      </c>
      <c r="AD127" t="s">
        <v>912</v>
      </c>
      <c r="AE127" t="s">
        <v>908</v>
      </c>
      <c r="AF127" t="s">
        <v>13</v>
      </c>
      <c r="AG127" t="s">
        <v>221</v>
      </c>
      <c r="AH127">
        <v>24</v>
      </c>
      <c r="AI127">
        <v>169.95</v>
      </c>
      <c r="AJ127">
        <v>73.7</v>
      </c>
      <c r="AK127">
        <f t="shared" si="12"/>
        <v>2.305970149253731</v>
      </c>
      <c r="AL127">
        <v>22</v>
      </c>
      <c r="AM127">
        <v>58.15</v>
      </c>
      <c r="AN127">
        <v>68.72</v>
      </c>
      <c r="AO127" s="3">
        <f t="shared" si="13"/>
        <v>1</v>
      </c>
      <c r="AP127" s="3">
        <f t="shared" si="14"/>
        <v>0</v>
      </c>
      <c r="AQ127" s="3">
        <f t="shared" si="15"/>
        <v>0</v>
      </c>
    </row>
    <row r="128" spans="1:43" x14ac:dyDescent="0.35">
      <c r="A128" s="4" t="s">
        <v>705</v>
      </c>
      <c r="B128" t="s">
        <v>915</v>
      </c>
      <c r="C128" s="4" t="s">
        <v>737</v>
      </c>
      <c r="D128" s="5" t="s">
        <v>13</v>
      </c>
      <c r="E128" s="4" t="s">
        <v>14</v>
      </c>
      <c r="F128" s="3">
        <v>23.5</v>
      </c>
      <c r="G128" s="3">
        <v>86.77</v>
      </c>
      <c r="H128" s="3">
        <v>72.459999999999994</v>
      </c>
      <c r="I128" s="3">
        <f t="shared" si="9"/>
        <v>1.1974882693900084</v>
      </c>
      <c r="J128" s="3">
        <v>21.5</v>
      </c>
      <c r="K128" s="3">
        <v>71.209999999999994</v>
      </c>
      <c r="L128" s="3">
        <v>67.47</v>
      </c>
      <c r="M128" s="3">
        <f t="shared" si="16"/>
        <v>0</v>
      </c>
      <c r="N128" s="3">
        <f t="shared" si="10"/>
        <v>1</v>
      </c>
      <c r="O128" s="3">
        <f t="shared" si="11"/>
        <v>0</v>
      </c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 t="s">
        <v>705</v>
      </c>
      <c r="AD128" t="s">
        <v>915</v>
      </c>
      <c r="AE128" s="4" t="s">
        <v>838</v>
      </c>
      <c r="AF128" s="4" t="s">
        <v>13</v>
      </c>
      <c r="AG128" s="4" t="s">
        <v>221</v>
      </c>
      <c r="AH128">
        <v>24.5</v>
      </c>
      <c r="AI128">
        <v>77.23</v>
      </c>
      <c r="AJ128">
        <v>74.930000000000007</v>
      </c>
      <c r="AK128">
        <f t="shared" si="12"/>
        <v>1.0306953156279193</v>
      </c>
      <c r="AL128">
        <v>24</v>
      </c>
      <c r="AM128">
        <v>60.48</v>
      </c>
      <c r="AN128">
        <v>71.22</v>
      </c>
      <c r="AO128" s="3">
        <f t="shared" si="13"/>
        <v>0</v>
      </c>
      <c r="AP128" s="3">
        <f t="shared" si="14"/>
        <v>1</v>
      </c>
      <c r="AQ128" s="3">
        <f t="shared" si="15"/>
        <v>0</v>
      </c>
    </row>
    <row r="129" spans="1:43" x14ac:dyDescent="0.35">
      <c r="A129" s="4" t="s">
        <v>707</v>
      </c>
      <c r="B129" t="s">
        <v>915</v>
      </c>
      <c r="C129" s="4" t="s">
        <v>737</v>
      </c>
      <c r="D129" s="5" t="s">
        <v>13</v>
      </c>
      <c r="E129" s="11" t="s">
        <v>14</v>
      </c>
      <c r="F129" s="10">
        <v>21</v>
      </c>
      <c r="G129" s="10">
        <v>60.77</v>
      </c>
      <c r="H129" s="10">
        <v>66.22</v>
      </c>
      <c r="I129" s="10">
        <f t="shared" si="9"/>
        <v>0.91769858048927822</v>
      </c>
      <c r="J129" s="10">
        <v>20.5</v>
      </c>
      <c r="K129" s="10">
        <v>53.75</v>
      </c>
      <c r="L129" s="10">
        <v>64.97</v>
      </c>
      <c r="M129" s="10">
        <f t="shared" si="16"/>
        <v>0</v>
      </c>
      <c r="N129" s="10">
        <f t="shared" si="10"/>
        <v>0</v>
      </c>
      <c r="O129" s="10">
        <f t="shared" si="11"/>
        <v>1</v>
      </c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 t="s">
        <v>707</v>
      </c>
      <c r="AD129" t="s">
        <v>915</v>
      </c>
      <c r="AE129" s="4" t="s">
        <v>838</v>
      </c>
      <c r="AF129" s="4" t="s">
        <v>13</v>
      </c>
      <c r="AG129" s="4" t="s">
        <v>221</v>
      </c>
      <c r="AH129">
        <v>25</v>
      </c>
      <c r="AI129">
        <v>104.55</v>
      </c>
      <c r="AJ129">
        <v>76.17</v>
      </c>
      <c r="AK129">
        <f t="shared" si="12"/>
        <v>1.3725876329263489</v>
      </c>
      <c r="AL129">
        <v>23</v>
      </c>
      <c r="AM129">
        <v>51.53</v>
      </c>
      <c r="AN129">
        <v>72.459999999999994</v>
      </c>
      <c r="AO129" s="3">
        <f t="shared" si="13"/>
        <v>0</v>
      </c>
      <c r="AP129" s="3">
        <f t="shared" si="14"/>
        <v>1</v>
      </c>
      <c r="AQ129" s="3">
        <f t="shared" si="15"/>
        <v>0</v>
      </c>
    </row>
    <row r="130" spans="1:43" x14ac:dyDescent="0.35">
      <c r="A130" s="4" t="s">
        <v>708</v>
      </c>
      <c r="B130" t="s">
        <v>915</v>
      </c>
      <c r="C130" s="4" t="s">
        <v>737</v>
      </c>
      <c r="D130" s="5" t="s">
        <v>13</v>
      </c>
      <c r="E130" s="4" t="s">
        <v>14</v>
      </c>
      <c r="F130" s="3">
        <v>24</v>
      </c>
      <c r="G130" s="3">
        <v>109.65</v>
      </c>
      <c r="H130" s="3">
        <v>73.7</v>
      </c>
      <c r="I130" s="3">
        <f t="shared" ref="I130:I193" si="17">G130/H130</f>
        <v>1.4877883310719131</v>
      </c>
      <c r="J130" s="3">
        <v>22.5</v>
      </c>
      <c r="K130" s="3">
        <v>68.459999999999994</v>
      </c>
      <c r="L130" s="3">
        <v>69.97</v>
      </c>
      <c r="M130" s="3">
        <f t="shared" si="16"/>
        <v>0</v>
      </c>
      <c r="N130" s="3">
        <f t="shared" ref="N130:N193" si="18">IF((AND(I130&gt;1,I130&lt;1.5)),1,0)</f>
        <v>1</v>
      </c>
      <c r="O130" s="3">
        <f t="shared" ref="O130:O193" si="19">IF(I130&lt;1,1,0)</f>
        <v>0</v>
      </c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 t="s">
        <v>708</v>
      </c>
      <c r="AD130" t="s">
        <v>915</v>
      </c>
      <c r="AE130" s="4" t="s">
        <v>838</v>
      </c>
      <c r="AF130" s="4" t="s">
        <v>13</v>
      </c>
      <c r="AG130" s="4" t="s">
        <v>221</v>
      </c>
      <c r="AH130">
        <v>24.5</v>
      </c>
      <c r="AI130">
        <v>115.59</v>
      </c>
      <c r="AJ130">
        <v>74.930000000000007</v>
      </c>
      <c r="AK130">
        <f t="shared" ref="AK130:AK193" si="20">AI130/AJ130</f>
        <v>1.5426397971440009</v>
      </c>
      <c r="AL130">
        <v>22.5</v>
      </c>
      <c r="AM130">
        <v>108.87</v>
      </c>
      <c r="AN130">
        <v>100.44</v>
      </c>
      <c r="AO130" s="3">
        <f t="shared" si="13"/>
        <v>1</v>
      </c>
      <c r="AP130" s="3">
        <f t="shared" si="14"/>
        <v>0</v>
      </c>
      <c r="AQ130" s="3">
        <f t="shared" si="15"/>
        <v>0</v>
      </c>
    </row>
    <row r="131" spans="1:43" x14ac:dyDescent="0.35">
      <c r="A131" s="4" t="s">
        <v>710</v>
      </c>
      <c r="B131" t="s">
        <v>915</v>
      </c>
      <c r="C131" s="4" t="s">
        <v>737</v>
      </c>
      <c r="D131" s="5" t="s">
        <v>13</v>
      </c>
      <c r="E131" s="4" t="s">
        <v>14</v>
      </c>
      <c r="F131" s="3">
        <v>24</v>
      </c>
      <c r="G131" s="3">
        <v>93.85</v>
      </c>
      <c r="H131" s="3">
        <v>73.7</v>
      </c>
      <c r="I131" s="3">
        <f t="shared" si="17"/>
        <v>1.2734056987788329</v>
      </c>
      <c r="J131" s="3">
        <v>23.5</v>
      </c>
      <c r="K131" s="3">
        <v>70.180000000000007</v>
      </c>
      <c r="L131" s="3">
        <v>72.459999999999994</v>
      </c>
      <c r="M131" s="3">
        <f t="shared" si="16"/>
        <v>0</v>
      </c>
      <c r="N131" s="3">
        <f t="shared" si="18"/>
        <v>1</v>
      </c>
      <c r="O131" s="3">
        <f t="shared" si="19"/>
        <v>0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 t="s">
        <v>710</v>
      </c>
      <c r="AD131" t="s">
        <v>915</v>
      </c>
      <c r="AE131" s="4" t="s">
        <v>838</v>
      </c>
      <c r="AF131" s="4" t="s">
        <v>13</v>
      </c>
      <c r="AG131" s="4" t="s">
        <v>221</v>
      </c>
      <c r="AH131">
        <v>24</v>
      </c>
      <c r="AI131">
        <v>107.85</v>
      </c>
      <c r="AJ131">
        <v>73.7</v>
      </c>
      <c r="AK131">
        <f t="shared" si="20"/>
        <v>1.4633649932157393</v>
      </c>
      <c r="AL131">
        <v>23</v>
      </c>
      <c r="AM131">
        <v>56.6</v>
      </c>
      <c r="AN131">
        <v>72.459999999999994</v>
      </c>
      <c r="AO131" s="3">
        <f t="shared" ref="AO131:AO194" si="21">IF(AK131&gt;1.5,1,0)</f>
        <v>0</v>
      </c>
      <c r="AP131" s="3">
        <f t="shared" ref="AP131:AP194" si="22">IF((AND(AK131&gt;1,AK131&lt;1.5)),1,0)</f>
        <v>1</v>
      </c>
      <c r="AQ131" s="3">
        <f t="shared" ref="AQ131:AQ194" si="23">IF(AK131&lt;1,1,0)</f>
        <v>0</v>
      </c>
    </row>
    <row r="132" spans="1:43" x14ac:dyDescent="0.35">
      <c r="A132" s="4" t="s">
        <v>711</v>
      </c>
      <c r="B132" t="s">
        <v>915</v>
      </c>
      <c r="C132" s="4" t="s">
        <v>737</v>
      </c>
      <c r="D132" s="5" t="s">
        <v>13</v>
      </c>
      <c r="E132" s="11" t="s">
        <v>14</v>
      </c>
      <c r="F132" s="10">
        <v>26.5</v>
      </c>
      <c r="G132" s="10">
        <v>70.23</v>
      </c>
      <c r="H132" s="10">
        <v>79.86</v>
      </c>
      <c r="I132" s="10">
        <f t="shared" si="17"/>
        <v>0.87941397445529679</v>
      </c>
      <c r="J132" s="10">
        <v>26</v>
      </c>
      <c r="K132" s="10">
        <v>58.36</v>
      </c>
      <c r="L132" s="10">
        <v>78.63</v>
      </c>
      <c r="M132" s="10">
        <f t="shared" si="16"/>
        <v>0</v>
      </c>
      <c r="N132" s="10">
        <f t="shared" si="18"/>
        <v>0</v>
      </c>
      <c r="O132" s="10">
        <f t="shared" si="19"/>
        <v>1</v>
      </c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 t="s">
        <v>711</v>
      </c>
      <c r="AD132" t="s">
        <v>915</v>
      </c>
      <c r="AE132" s="4" t="s">
        <v>838</v>
      </c>
      <c r="AF132" s="4" t="s">
        <v>13</v>
      </c>
      <c r="AG132" s="4" t="s">
        <v>221</v>
      </c>
      <c r="AH132">
        <v>24</v>
      </c>
      <c r="AI132">
        <v>95.92</v>
      </c>
      <c r="AJ132">
        <v>73.7</v>
      </c>
      <c r="AK132">
        <f t="shared" si="20"/>
        <v>1.3014925373134327</v>
      </c>
      <c r="AL132">
        <v>23.5</v>
      </c>
      <c r="AM132">
        <v>55.12</v>
      </c>
      <c r="AN132">
        <v>69.97</v>
      </c>
      <c r="AO132" s="3">
        <f t="shared" si="21"/>
        <v>0</v>
      </c>
      <c r="AP132" s="3">
        <f t="shared" si="22"/>
        <v>1</v>
      </c>
      <c r="AQ132" s="3">
        <f t="shared" si="23"/>
        <v>0</v>
      </c>
    </row>
    <row r="133" spans="1:43" x14ac:dyDescent="0.35">
      <c r="A133" s="4" t="s">
        <v>712</v>
      </c>
      <c r="B133" t="s">
        <v>915</v>
      </c>
      <c r="C133" s="4" t="s">
        <v>737</v>
      </c>
      <c r="D133" s="5" t="s">
        <v>13</v>
      </c>
      <c r="E133" s="4" t="s">
        <v>14</v>
      </c>
      <c r="F133" s="3">
        <v>25</v>
      </c>
      <c r="G133" s="3">
        <v>122.36</v>
      </c>
      <c r="H133" s="3">
        <v>76.17</v>
      </c>
      <c r="I133" s="3">
        <f t="shared" si="17"/>
        <v>1.6064067218064855</v>
      </c>
      <c r="J133" s="3">
        <v>23.5</v>
      </c>
      <c r="K133" s="3">
        <v>64.709999999999994</v>
      </c>
      <c r="L133" s="3">
        <v>72.459999999999994</v>
      </c>
      <c r="M133" s="3">
        <f t="shared" si="16"/>
        <v>1</v>
      </c>
      <c r="N133" s="3">
        <f t="shared" si="18"/>
        <v>0</v>
      </c>
      <c r="O133" s="3">
        <f t="shared" si="19"/>
        <v>0</v>
      </c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 t="s">
        <v>712</v>
      </c>
      <c r="AD133" t="s">
        <v>915</v>
      </c>
      <c r="AE133" s="4" t="s">
        <v>838</v>
      </c>
      <c r="AF133" s="4" t="s">
        <v>13</v>
      </c>
      <c r="AG133" s="4" t="s">
        <v>221</v>
      </c>
      <c r="AH133">
        <v>24</v>
      </c>
      <c r="AI133">
        <v>137.68</v>
      </c>
      <c r="AJ133">
        <v>73.7</v>
      </c>
      <c r="AK133">
        <f t="shared" si="20"/>
        <v>1.8681139755766623</v>
      </c>
      <c r="AL133">
        <v>23</v>
      </c>
      <c r="AM133">
        <v>0</v>
      </c>
      <c r="AN133">
        <v>0</v>
      </c>
      <c r="AO133" s="3">
        <f t="shared" si="21"/>
        <v>1</v>
      </c>
      <c r="AP133" s="3">
        <f t="shared" si="22"/>
        <v>0</v>
      </c>
      <c r="AQ133" s="3">
        <f t="shared" si="23"/>
        <v>0</v>
      </c>
    </row>
    <row r="134" spans="1:43" x14ac:dyDescent="0.35">
      <c r="A134" s="4" t="s">
        <v>713</v>
      </c>
      <c r="B134" t="s">
        <v>915</v>
      </c>
      <c r="C134" s="4" t="s">
        <v>737</v>
      </c>
      <c r="D134" s="5" t="s">
        <v>13</v>
      </c>
      <c r="E134" s="4" t="s">
        <v>14</v>
      </c>
      <c r="F134" s="3">
        <v>23.5</v>
      </c>
      <c r="G134" s="3">
        <v>108.6</v>
      </c>
      <c r="H134" s="3">
        <v>72.459999999999994</v>
      </c>
      <c r="I134" s="3">
        <f t="shared" si="17"/>
        <v>1.4987579354126415</v>
      </c>
      <c r="J134" s="3">
        <v>21.5</v>
      </c>
      <c r="K134" s="3">
        <v>51.39</v>
      </c>
      <c r="L134" s="3">
        <v>67.47</v>
      </c>
      <c r="M134" s="3">
        <f t="shared" si="16"/>
        <v>0</v>
      </c>
      <c r="N134" s="3">
        <f t="shared" si="18"/>
        <v>1</v>
      </c>
      <c r="O134" s="3">
        <f t="shared" si="19"/>
        <v>0</v>
      </c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 t="s">
        <v>713</v>
      </c>
      <c r="AD134" t="s">
        <v>915</v>
      </c>
      <c r="AE134" s="4" t="s">
        <v>838</v>
      </c>
      <c r="AF134" s="4" t="s">
        <v>13</v>
      </c>
      <c r="AG134" s="4" t="s">
        <v>221</v>
      </c>
      <c r="AH134">
        <v>24</v>
      </c>
      <c r="AI134">
        <v>103.27</v>
      </c>
      <c r="AJ134">
        <v>73.7</v>
      </c>
      <c r="AK134">
        <f t="shared" si="20"/>
        <v>1.4012211668928085</v>
      </c>
      <c r="AL134">
        <v>23.5</v>
      </c>
      <c r="AM134">
        <v>64.930000000000007</v>
      </c>
      <c r="AN134">
        <v>71.22</v>
      </c>
      <c r="AO134" s="3">
        <f t="shared" si="21"/>
        <v>0</v>
      </c>
      <c r="AP134" s="3">
        <f t="shared" si="22"/>
        <v>1</v>
      </c>
      <c r="AQ134" s="3">
        <f t="shared" si="23"/>
        <v>0</v>
      </c>
    </row>
    <row r="135" spans="1:43" x14ac:dyDescent="0.35">
      <c r="A135" s="4" t="s">
        <v>714</v>
      </c>
      <c r="B135" t="s">
        <v>915</v>
      </c>
      <c r="C135" s="4" t="s">
        <v>737</v>
      </c>
      <c r="D135" s="5" t="s">
        <v>13</v>
      </c>
      <c r="E135" s="4" t="s">
        <v>14</v>
      </c>
      <c r="F135" s="3">
        <v>23.5</v>
      </c>
      <c r="G135" s="3">
        <v>78.91</v>
      </c>
      <c r="H135" s="3">
        <v>72.459999999999994</v>
      </c>
      <c r="I135" s="3">
        <f t="shared" si="17"/>
        <v>1.0890146287606957</v>
      </c>
      <c r="J135" s="3">
        <v>25</v>
      </c>
      <c r="K135" s="3">
        <v>76.260000000000005</v>
      </c>
      <c r="L135" s="3">
        <v>76.17</v>
      </c>
      <c r="M135" s="3">
        <f t="shared" si="16"/>
        <v>0</v>
      </c>
      <c r="N135" s="3">
        <f t="shared" si="18"/>
        <v>1</v>
      </c>
      <c r="O135" s="3">
        <f t="shared" si="19"/>
        <v>0</v>
      </c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 t="s">
        <v>714</v>
      </c>
      <c r="AD135" t="s">
        <v>915</v>
      </c>
      <c r="AE135" s="4" t="s">
        <v>838</v>
      </c>
      <c r="AF135" s="4" t="s">
        <v>13</v>
      </c>
      <c r="AG135" s="4" t="s">
        <v>221</v>
      </c>
      <c r="AH135">
        <v>24.5</v>
      </c>
      <c r="AI135">
        <v>105.51</v>
      </c>
      <c r="AJ135">
        <v>74.930000000000007</v>
      </c>
      <c r="AK135">
        <f t="shared" si="20"/>
        <v>1.4081142399572935</v>
      </c>
      <c r="AL135">
        <v>23.5</v>
      </c>
      <c r="AM135">
        <v>41.22</v>
      </c>
      <c r="AN135">
        <v>71.22</v>
      </c>
      <c r="AO135" s="3">
        <f t="shared" si="21"/>
        <v>0</v>
      </c>
      <c r="AP135" s="3">
        <f t="shared" si="22"/>
        <v>1</v>
      </c>
      <c r="AQ135" s="3">
        <f t="shared" si="23"/>
        <v>0</v>
      </c>
    </row>
    <row r="136" spans="1:43" x14ac:dyDescent="0.35">
      <c r="A136" s="4" t="s">
        <v>715</v>
      </c>
      <c r="B136" t="s">
        <v>915</v>
      </c>
      <c r="C136" s="4" t="s">
        <v>737</v>
      </c>
      <c r="D136" s="5" t="s">
        <v>13</v>
      </c>
      <c r="E136" s="11" t="s">
        <v>14</v>
      </c>
      <c r="F136" s="10">
        <v>23.5</v>
      </c>
      <c r="G136" s="10">
        <v>64.45</v>
      </c>
      <c r="H136" s="10">
        <v>72.459999999999994</v>
      </c>
      <c r="I136" s="10">
        <f t="shared" si="17"/>
        <v>0.8894562517250898</v>
      </c>
      <c r="J136" s="10">
        <v>23</v>
      </c>
      <c r="K136" s="10">
        <v>55.72</v>
      </c>
      <c r="L136" s="10">
        <v>71.22</v>
      </c>
      <c r="M136" s="10">
        <f t="shared" si="16"/>
        <v>0</v>
      </c>
      <c r="N136" s="10">
        <f t="shared" si="18"/>
        <v>0</v>
      </c>
      <c r="O136" s="10">
        <f t="shared" si="19"/>
        <v>1</v>
      </c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 t="s">
        <v>715</v>
      </c>
      <c r="AD136" t="s">
        <v>915</v>
      </c>
      <c r="AE136" s="4" t="s">
        <v>838</v>
      </c>
      <c r="AF136" s="4" t="s">
        <v>13</v>
      </c>
      <c r="AG136" s="4" t="s">
        <v>221</v>
      </c>
      <c r="AH136">
        <v>24</v>
      </c>
      <c r="AI136">
        <v>94.55</v>
      </c>
      <c r="AJ136">
        <v>73.7</v>
      </c>
      <c r="AK136">
        <f t="shared" si="20"/>
        <v>1.2829036635006783</v>
      </c>
      <c r="AL136">
        <v>23.5</v>
      </c>
      <c r="AM136">
        <v>60.74</v>
      </c>
      <c r="AN136">
        <v>71.22</v>
      </c>
      <c r="AO136" s="3">
        <f t="shared" si="21"/>
        <v>0</v>
      </c>
      <c r="AP136" s="3">
        <f t="shared" si="22"/>
        <v>1</v>
      </c>
      <c r="AQ136" s="3">
        <f t="shared" si="23"/>
        <v>0</v>
      </c>
    </row>
    <row r="137" spans="1:43" x14ac:dyDescent="0.35">
      <c r="A137" s="4" t="s">
        <v>717</v>
      </c>
      <c r="B137" t="s">
        <v>915</v>
      </c>
      <c r="C137" s="4" t="s">
        <v>737</v>
      </c>
      <c r="D137" s="5" t="s">
        <v>13</v>
      </c>
      <c r="E137" s="4" t="s">
        <v>14</v>
      </c>
      <c r="F137" s="3">
        <v>24</v>
      </c>
      <c r="G137" s="3">
        <v>87.83</v>
      </c>
      <c r="H137" s="3">
        <v>73.7</v>
      </c>
      <c r="I137" s="3">
        <f t="shared" si="17"/>
        <v>1.1917232021709634</v>
      </c>
      <c r="J137" s="3">
        <v>22</v>
      </c>
      <c r="K137" s="3">
        <v>50.13</v>
      </c>
      <c r="L137" s="3">
        <v>68.72</v>
      </c>
      <c r="M137" s="3">
        <f t="shared" si="16"/>
        <v>0</v>
      </c>
      <c r="N137" s="3">
        <f t="shared" si="18"/>
        <v>1</v>
      </c>
      <c r="O137" s="3">
        <f t="shared" si="19"/>
        <v>0</v>
      </c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 t="s">
        <v>717</v>
      </c>
      <c r="AD137" t="s">
        <v>915</v>
      </c>
      <c r="AE137" s="4" t="s">
        <v>838</v>
      </c>
      <c r="AF137" s="4" t="s">
        <v>13</v>
      </c>
      <c r="AG137" s="4" t="s">
        <v>221</v>
      </c>
      <c r="AH137">
        <v>24</v>
      </c>
      <c r="AI137">
        <v>131.86000000000001</v>
      </c>
      <c r="AJ137">
        <v>73.7</v>
      </c>
      <c r="AK137">
        <f t="shared" si="20"/>
        <v>1.789145183175034</v>
      </c>
      <c r="AL137">
        <v>23</v>
      </c>
      <c r="AM137">
        <v>59.99</v>
      </c>
      <c r="AN137">
        <v>98.04</v>
      </c>
      <c r="AO137" s="3">
        <f t="shared" si="21"/>
        <v>1</v>
      </c>
      <c r="AP137" s="3">
        <f t="shared" si="22"/>
        <v>0</v>
      </c>
      <c r="AQ137" s="3">
        <f t="shared" si="23"/>
        <v>0</v>
      </c>
    </row>
    <row r="138" spans="1:43" x14ac:dyDescent="0.35">
      <c r="A138" s="4" t="s">
        <v>719</v>
      </c>
      <c r="B138" t="s">
        <v>915</v>
      </c>
      <c r="C138" s="4" t="s">
        <v>737</v>
      </c>
      <c r="D138" s="5" t="s">
        <v>13</v>
      </c>
      <c r="E138" s="4" t="s">
        <v>14</v>
      </c>
      <c r="F138" s="3">
        <v>23.5</v>
      </c>
      <c r="G138" s="3">
        <v>116.94</v>
      </c>
      <c r="H138" s="3">
        <v>72.459999999999994</v>
      </c>
      <c r="I138" s="3">
        <f t="shared" si="17"/>
        <v>1.6138559205078664</v>
      </c>
      <c r="J138" s="3">
        <v>22</v>
      </c>
      <c r="K138" s="3">
        <v>57.09</v>
      </c>
      <c r="L138" s="3">
        <v>68.72</v>
      </c>
      <c r="M138" s="3">
        <f t="shared" si="16"/>
        <v>1</v>
      </c>
      <c r="N138" s="3">
        <f t="shared" si="18"/>
        <v>0</v>
      </c>
      <c r="O138" s="3">
        <f t="shared" si="19"/>
        <v>0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 t="s">
        <v>719</v>
      </c>
      <c r="AD138" t="s">
        <v>915</v>
      </c>
      <c r="AE138" s="4" t="s">
        <v>838</v>
      </c>
      <c r="AF138" s="4" t="s">
        <v>13</v>
      </c>
      <c r="AG138" s="4" t="s">
        <v>221</v>
      </c>
      <c r="AH138">
        <v>25</v>
      </c>
      <c r="AI138">
        <v>99.26</v>
      </c>
      <c r="AJ138">
        <v>76.17</v>
      </c>
      <c r="AK138">
        <f t="shared" si="20"/>
        <v>1.3031377182617829</v>
      </c>
      <c r="AL138">
        <v>23.5</v>
      </c>
      <c r="AM138">
        <v>57.05</v>
      </c>
      <c r="AN138">
        <v>72.459999999999994</v>
      </c>
      <c r="AO138" s="3">
        <f t="shared" si="21"/>
        <v>0</v>
      </c>
      <c r="AP138" s="3">
        <f t="shared" si="22"/>
        <v>1</v>
      </c>
      <c r="AQ138" s="3">
        <f t="shared" si="23"/>
        <v>0</v>
      </c>
    </row>
    <row r="139" spans="1:43" x14ac:dyDescent="0.35">
      <c r="A139" s="4" t="s">
        <v>720</v>
      </c>
      <c r="B139" t="s">
        <v>915</v>
      </c>
      <c r="C139" s="4" t="s">
        <v>737</v>
      </c>
      <c r="D139" s="5" t="s">
        <v>13</v>
      </c>
      <c r="E139" s="4" t="s">
        <v>14</v>
      </c>
      <c r="F139" s="3">
        <v>23.5</v>
      </c>
      <c r="G139" s="3">
        <v>145.12</v>
      </c>
      <c r="H139" s="3">
        <v>72.459999999999994</v>
      </c>
      <c r="I139" s="3">
        <f t="shared" si="17"/>
        <v>2.0027601435274636</v>
      </c>
      <c r="J139" s="3">
        <v>22</v>
      </c>
      <c r="K139" s="3">
        <v>64</v>
      </c>
      <c r="L139" s="3">
        <v>68.72</v>
      </c>
      <c r="M139" s="3">
        <f t="shared" si="16"/>
        <v>1</v>
      </c>
      <c r="N139" s="3">
        <f t="shared" si="18"/>
        <v>0</v>
      </c>
      <c r="O139" s="3">
        <f t="shared" si="19"/>
        <v>0</v>
      </c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 t="s">
        <v>720</v>
      </c>
      <c r="AD139" t="s">
        <v>915</v>
      </c>
      <c r="AE139" s="4" t="s">
        <v>838</v>
      </c>
      <c r="AF139" s="4" t="s">
        <v>13</v>
      </c>
      <c r="AG139" s="4" t="s">
        <v>221</v>
      </c>
      <c r="AH139">
        <v>24</v>
      </c>
      <c r="AI139">
        <v>134.16999999999999</v>
      </c>
      <c r="AJ139">
        <v>73.7</v>
      </c>
      <c r="AK139">
        <f t="shared" si="20"/>
        <v>1.8204884667571233</v>
      </c>
      <c r="AL139">
        <v>22.5</v>
      </c>
      <c r="AM139">
        <v>61.53</v>
      </c>
      <c r="AN139">
        <v>71.22</v>
      </c>
      <c r="AO139" s="3">
        <f t="shared" si="21"/>
        <v>1</v>
      </c>
      <c r="AP139" s="3">
        <f t="shared" si="22"/>
        <v>0</v>
      </c>
      <c r="AQ139" s="3">
        <f t="shared" si="23"/>
        <v>0</v>
      </c>
    </row>
    <row r="140" spans="1:43" x14ac:dyDescent="0.35">
      <c r="A140" s="4" t="s">
        <v>772</v>
      </c>
      <c r="B140" t="s">
        <v>911</v>
      </c>
      <c r="C140" s="4" t="s">
        <v>836</v>
      </c>
      <c r="D140" s="5" t="s">
        <v>13</v>
      </c>
      <c r="E140" s="4" t="s">
        <v>14</v>
      </c>
      <c r="F140" s="3">
        <v>24</v>
      </c>
      <c r="G140" s="3">
        <v>103.35</v>
      </c>
      <c r="H140" s="3">
        <v>73.7</v>
      </c>
      <c r="I140" s="3">
        <f t="shared" si="17"/>
        <v>1.4023066485753051</v>
      </c>
      <c r="J140" s="3">
        <v>20</v>
      </c>
      <c r="K140" s="3">
        <v>68.11</v>
      </c>
      <c r="L140" s="3">
        <v>63.71</v>
      </c>
      <c r="M140" s="3">
        <f t="shared" si="16"/>
        <v>0</v>
      </c>
      <c r="N140" s="3">
        <f t="shared" si="18"/>
        <v>1</v>
      </c>
      <c r="O140" s="3">
        <f t="shared" si="19"/>
        <v>0</v>
      </c>
      <c r="AC140" s="4" t="s">
        <v>772</v>
      </c>
      <c r="AD140" t="s">
        <v>911</v>
      </c>
      <c r="AE140" s="4" t="s">
        <v>836</v>
      </c>
      <c r="AF140" s="4" t="s">
        <v>13</v>
      </c>
      <c r="AG140" s="4" t="s">
        <v>221</v>
      </c>
      <c r="AH140">
        <v>24</v>
      </c>
      <c r="AI140">
        <v>76.569999999999993</v>
      </c>
      <c r="AJ140">
        <v>73.7</v>
      </c>
      <c r="AK140">
        <f t="shared" si="20"/>
        <v>1.0389416553595656</v>
      </c>
      <c r="AL140">
        <v>25.5</v>
      </c>
      <c r="AM140">
        <v>52.43</v>
      </c>
      <c r="AN140">
        <v>71.22</v>
      </c>
      <c r="AO140" s="3">
        <f t="shared" si="21"/>
        <v>0</v>
      </c>
      <c r="AP140" s="3">
        <f t="shared" si="22"/>
        <v>1</v>
      </c>
      <c r="AQ140" s="3">
        <f t="shared" si="23"/>
        <v>0</v>
      </c>
    </row>
    <row r="141" spans="1:43" x14ac:dyDescent="0.35">
      <c r="A141" s="4" t="s">
        <v>774</v>
      </c>
      <c r="B141" t="s">
        <v>911</v>
      </c>
      <c r="C141" s="4" t="s">
        <v>836</v>
      </c>
      <c r="D141" s="5" t="s">
        <v>13</v>
      </c>
      <c r="E141" s="4" t="s">
        <v>14</v>
      </c>
      <c r="F141" s="3">
        <v>24</v>
      </c>
      <c r="G141" s="3">
        <v>126.76</v>
      </c>
      <c r="H141" s="3">
        <v>73.7</v>
      </c>
      <c r="I141" s="3">
        <f t="shared" si="17"/>
        <v>1.7199457259158752</v>
      </c>
      <c r="J141" s="3">
        <v>22</v>
      </c>
      <c r="K141" s="3">
        <v>47.95</v>
      </c>
      <c r="L141" s="3">
        <v>68.72</v>
      </c>
      <c r="M141" s="3">
        <f t="shared" si="16"/>
        <v>1</v>
      </c>
      <c r="N141" s="3">
        <f t="shared" si="18"/>
        <v>0</v>
      </c>
      <c r="O141" s="3">
        <f t="shared" si="19"/>
        <v>0</v>
      </c>
      <c r="AC141" s="4" t="s">
        <v>774</v>
      </c>
      <c r="AD141" t="s">
        <v>911</v>
      </c>
      <c r="AE141" s="4" t="s">
        <v>836</v>
      </c>
      <c r="AF141" s="4" t="s">
        <v>13</v>
      </c>
      <c r="AG141" s="4" t="s">
        <v>221</v>
      </c>
      <c r="AH141">
        <v>24</v>
      </c>
      <c r="AI141">
        <v>96.9</v>
      </c>
      <c r="AJ141">
        <v>73.7</v>
      </c>
      <c r="AK141">
        <f t="shared" si="20"/>
        <v>1.3147896879240164</v>
      </c>
      <c r="AL141">
        <v>25</v>
      </c>
      <c r="AM141">
        <v>53.63</v>
      </c>
      <c r="AN141">
        <v>98.04</v>
      </c>
      <c r="AO141" s="3">
        <f t="shared" si="21"/>
        <v>0</v>
      </c>
      <c r="AP141" s="3">
        <f t="shared" si="22"/>
        <v>1</v>
      </c>
      <c r="AQ141" s="3">
        <f t="shared" si="23"/>
        <v>0</v>
      </c>
    </row>
    <row r="142" spans="1:43" x14ac:dyDescent="0.35">
      <c r="A142" s="4" t="s">
        <v>775</v>
      </c>
      <c r="B142" t="s">
        <v>911</v>
      </c>
      <c r="C142" s="4" t="s">
        <v>836</v>
      </c>
      <c r="D142" s="5" t="s">
        <v>13</v>
      </c>
      <c r="E142" s="4" t="s">
        <v>14</v>
      </c>
      <c r="F142" s="3">
        <v>24.5</v>
      </c>
      <c r="G142" s="3">
        <v>84.66</v>
      </c>
      <c r="H142" s="3">
        <v>74.930000000000007</v>
      </c>
      <c r="I142" s="3">
        <f t="shared" si="17"/>
        <v>1.1298545308955024</v>
      </c>
      <c r="J142" s="3">
        <v>23.5</v>
      </c>
      <c r="K142" s="3">
        <v>60.96</v>
      </c>
      <c r="L142" s="3">
        <v>72.459999999999994</v>
      </c>
      <c r="M142" s="3">
        <f t="shared" si="16"/>
        <v>0</v>
      </c>
      <c r="N142" s="3">
        <f t="shared" si="18"/>
        <v>1</v>
      </c>
      <c r="O142" s="3">
        <f t="shared" si="19"/>
        <v>0</v>
      </c>
      <c r="AC142" s="4" t="s">
        <v>775</v>
      </c>
      <c r="AD142" t="s">
        <v>911</v>
      </c>
      <c r="AE142" s="4" t="s">
        <v>836</v>
      </c>
      <c r="AF142" s="4" t="s">
        <v>13</v>
      </c>
      <c r="AG142" s="4" t="s">
        <v>221</v>
      </c>
      <c r="AH142">
        <v>24</v>
      </c>
      <c r="AI142">
        <v>81.58</v>
      </c>
      <c r="AJ142">
        <v>73.7</v>
      </c>
      <c r="AK142">
        <f t="shared" si="20"/>
        <v>1.1069199457259158</v>
      </c>
      <c r="AL142">
        <v>23</v>
      </c>
      <c r="AM142">
        <v>44.42</v>
      </c>
      <c r="AN142">
        <v>61.18</v>
      </c>
      <c r="AO142" s="3">
        <f t="shared" si="21"/>
        <v>0</v>
      </c>
      <c r="AP142" s="3">
        <f t="shared" si="22"/>
        <v>1</v>
      </c>
      <c r="AQ142" s="3">
        <f t="shared" si="23"/>
        <v>0</v>
      </c>
    </row>
    <row r="143" spans="1:43" x14ac:dyDescent="0.35">
      <c r="A143" s="4" t="s">
        <v>777</v>
      </c>
      <c r="B143" t="s">
        <v>911</v>
      </c>
      <c r="C143" s="4" t="s">
        <v>836</v>
      </c>
      <c r="D143" s="5" t="s">
        <v>13</v>
      </c>
      <c r="E143" s="11" t="s">
        <v>14</v>
      </c>
      <c r="F143" s="10">
        <v>24</v>
      </c>
      <c r="G143" s="10">
        <v>68.7</v>
      </c>
      <c r="H143" s="10">
        <v>73.7</v>
      </c>
      <c r="I143" s="10">
        <f t="shared" si="17"/>
        <v>0.93215739484396198</v>
      </c>
      <c r="J143" s="10">
        <v>23.5</v>
      </c>
      <c r="K143" s="10">
        <v>61.04</v>
      </c>
      <c r="L143" s="10">
        <v>72.459999999999994</v>
      </c>
      <c r="M143" s="10">
        <f t="shared" si="16"/>
        <v>0</v>
      </c>
      <c r="N143" s="10">
        <f t="shared" si="18"/>
        <v>0</v>
      </c>
      <c r="O143" s="10">
        <f t="shared" si="19"/>
        <v>1</v>
      </c>
      <c r="AC143" s="4" t="s">
        <v>777</v>
      </c>
      <c r="AD143" t="s">
        <v>911</v>
      </c>
      <c r="AE143" s="4" t="s">
        <v>836</v>
      </c>
      <c r="AF143" s="4" t="s">
        <v>13</v>
      </c>
      <c r="AG143" s="4" t="s">
        <v>221</v>
      </c>
      <c r="AH143">
        <v>23.5</v>
      </c>
      <c r="AI143">
        <v>78.61</v>
      </c>
      <c r="AJ143">
        <v>72.459999999999994</v>
      </c>
      <c r="AK143">
        <f t="shared" si="20"/>
        <v>1.0848744134695005</v>
      </c>
      <c r="AL143">
        <v>23</v>
      </c>
      <c r="AM143">
        <v>65.400000000000006</v>
      </c>
      <c r="AN143">
        <v>69.97</v>
      </c>
      <c r="AO143" s="3">
        <f t="shared" si="21"/>
        <v>0</v>
      </c>
      <c r="AP143" s="3">
        <f t="shared" si="22"/>
        <v>1</v>
      </c>
      <c r="AQ143" s="3">
        <f t="shared" si="23"/>
        <v>0</v>
      </c>
    </row>
    <row r="144" spans="1:43" x14ac:dyDescent="0.35">
      <c r="A144" s="4" t="s">
        <v>779</v>
      </c>
      <c r="B144" t="s">
        <v>911</v>
      </c>
      <c r="C144" s="4" t="s">
        <v>836</v>
      </c>
      <c r="D144" s="5" t="s">
        <v>13</v>
      </c>
      <c r="E144" s="4" t="s">
        <v>14</v>
      </c>
      <c r="F144" s="3">
        <v>24</v>
      </c>
      <c r="G144" s="3">
        <v>101.51</v>
      </c>
      <c r="H144" s="3">
        <v>73.7</v>
      </c>
      <c r="I144" s="3">
        <f t="shared" si="17"/>
        <v>1.3773405698778833</v>
      </c>
      <c r="J144" s="3">
        <v>23</v>
      </c>
      <c r="K144" s="3">
        <v>58.16</v>
      </c>
      <c r="L144" s="3">
        <v>71.22</v>
      </c>
      <c r="M144" s="3">
        <f t="shared" ref="M144:M207" si="24">IF(I144&gt;1.5,1,0)</f>
        <v>0</v>
      </c>
      <c r="N144" s="3">
        <f t="shared" si="18"/>
        <v>1</v>
      </c>
      <c r="O144" s="3">
        <f t="shared" si="19"/>
        <v>0</v>
      </c>
      <c r="AC144" s="4" t="s">
        <v>779</v>
      </c>
      <c r="AD144" t="s">
        <v>911</v>
      </c>
      <c r="AE144" s="4" t="s">
        <v>836</v>
      </c>
      <c r="AF144" s="4" t="s">
        <v>13</v>
      </c>
      <c r="AG144" s="4" t="s">
        <v>221</v>
      </c>
      <c r="AH144">
        <v>26</v>
      </c>
      <c r="AI144">
        <v>99.19</v>
      </c>
      <c r="AJ144">
        <v>78.63</v>
      </c>
      <c r="AK144">
        <f t="shared" si="20"/>
        <v>1.2614778074526263</v>
      </c>
      <c r="AL144">
        <v>23</v>
      </c>
      <c r="AM144">
        <v>64.02</v>
      </c>
      <c r="AN144">
        <v>72.459999999999994</v>
      </c>
      <c r="AO144" s="3">
        <f t="shared" si="21"/>
        <v>0</v>
      </c>
      <c r="AP144" s="3">
        <f t="shared" si="22"/>
        <v>1</v>
      </c>
      <c r="AQ144" s="3">
        <f t="shared" si="23"/>
        <v>0</v>
      </c>
    </row>
    <row r="145" spans="1:43" x14ac:dyDescent="0.35">
      <c r="A145" s="4" t="s">
        <v>780</v>
      </c>
      <c r="B145" t="s">
        <v>911</v>
      </c>
      <c r="C145" s="4" t="s">
        <v>836</v>
      </c>
      <c r="D145" s="5" t="s">
        <v>13</v>
      </c>
      <c r="E145" s="4" t="s">
        <v>14</v>
      </c>
      <c r="F145" s="3">
        <v>24.5</v>
      </c>
      <c r="G145" s="3">
        <v>97.66</v>
      </c>
      <c r="H145" s="3">
        <v>74.930000000000007</v>
      </c>
      <c r="I145" s="3">
        <f t="shared" si="17"/>
        <v>1.303349793140264</v>
      </c>
      <c r="J145" s="3">
        <v>23</v>
      </c>
      <c r="K145" s="3">
        <v>69.02</v>
      </c>
      <c r="L145" s="3">
        <v>71.22</v>
      </c>
      <c r="M145" s="3">
        <f t="shared" si="24"/>
        <v>0</v>
      </c>
      <c r="N145" s="3">
        <f t="shared" si="18"/>
        <v>1</v>
      </c>
      <c r="O145" s="3">
        <f t="shared" si="19"/>
        <v>0</v>
      </c>
      <c r="AC145" s="4" t="s">
        <v>780</v>
      </c>
      <c r="AD145" t="s">
        <v>911</v>
      </c>
      <c r="AE145" s="4" t="s">
        <v>836</v>
      </c>
      <c r="AF145" s="4" t="s">
        <v>13</v>
      </c>
      <c r="AG145" s="4" t="s">
        <v>221</v>
      </c>
      <c r="AH145">
        <v>24</v>
      </c>
      <c r="AI145">
        <v>116.53</v>
      </c>
      <c r="AJ145">
        <v>73.7</v>
      </c>
      <c r="AK145">
        <f t="shared" si="20"/>
        <v>1.5811397557666214</v>
      </c>
      <c r="AL145">
        <v>26</v>
      </c>
      <c r="AM145">
        <v>52.39</v>
      </c>
      <c r="AN145">
        <v>68.72</v>
      </c>
      <c r="AO145" s="3">
        <f t="shared" si="21"/>
        <v>1</v>
      </c>
      <c r="AP145" s="3">
        <f t="shared" si="22"/>
        <v>0</v>
      </c>
      <c r="AQ145" s="3">
        <f t="shared" si="23"/>
        <v>0</v>
      </c>
    </row>
    <row r="146" spans="1:43" x14ac:dyDescent="0.35">
      <c r="A146" s="4" t="s">
        <v>781</v>
      </c>
      <c r="B146" t="s">
        <v>911</v>
      </c>
      <c r="C146" s="4" t="s">
        <v>836</v>
      </c>
      <c r="D146" s="5" t="s">
        <v>13</v>
      </c>
      <c r="E146" s="4" t="s">
        <v>14</v>
      </c>
      <c r="F146" s="3">
        <v>24</v>
      </c>
      <c r="G146" s="3">
        <v>104.65</v>
      </c>
      <c r="H146" s="3">
        <v>73.7</v>
      </c>
      <c r="I146" s="3">
        <f t="shared" si="17"/>
        <v>1.4199457259158752</v>
      </c>
      <c r="J146" s="3">
        <v>22</v>
      </c>
      <c r="K146" s="3">
        <v>49.99</v>
      </c>
      <c r="L146" s="3">
        <v>68.72</v>
      </c>
      <c r="M146" s="3">
        <f t="shared" si="24"/>
        <v>0</v>
      </c>
      <c r="N146" s="3">
        <f t="shared" si="18"/>
        <v>1</v>
      </c>
      <c r="O146" s="3">
        <f t="shared" si="19"/>
        <v>0</v>
      </c>
      <c r="AC146" s="4" t="s">
        <v>781</v>
      </c>
      <c r="AD146" t="s">
        <v>911</v>
      </c>
      <c r="AE146" s="4" t="s">
        <v>836</v>
      </c>
      <c r="AF146" s="4" t="s">
        <v>13</v>
      </c>
      <c r="AG146" s="4" t="s">
        <v>221</v>
      </c>
      <c r="AH146">
        <v>24</v>
      </c>
      <c r="AI146">
        <v>75.540000000000006</v>
      </c>
      <c r="AJ146">
        <v>73.7</v>
      </c>
      <c r="AK146">
        <f t="shared" si="20"/>
        <v>1.024966078697422</v>
      </c>
      <c r="AL146">
        <v>22.5</v>
      </c>
      <c r="AM146">
        <v>65.540000000000006</v>
      </c>
      <c r="AN146">
        <v>72.459999999999994</v>
      </c>
      <c r="AO146" s="3">
        <f t="shared" si="21"/>
        <v>0</v>
      </c>
      <c r="AP146" s="3">
        <f t="shared" si="22"/>
        <v>1</v>
      </c>
      <c r="AQ146" s="3">
        <f t="shared" si="23"/>
        <v>0</v>
      </c>
    </row>
    <row r="147" spans="1:43" x14ac:dyDescent="0.35">
      <c r="A147" s="4" t="s">
        <v>784</v>
      </c>
      <c r="B147" t="s">
        <v>911</v>
      </c>
      <c r="C147" s="4" t="s">
        <v>836</v>
      </c>
      <c r="D147" s="5" t="s">
        <v>13</v>
      </c>
      <c r="E147" s="4" t="s">
        <v>14</v>
      </c>
      <c r="F147" s="3">
        <v>22.5</v>
      </c>
      <c r="G147" s="3">
        <v>74.41</v>
      </c>
      <c r="H147" s="3">
        <v>69.97</v>
      </c>
      <c r="I147" s="3">
        <f t="shared" si="17"/>
        <v>1.0634557667571816</v>
      </c>
      <c r="J147" s="3">
        <v>22</v>
      </c>
      <c r="K147" s="3">
        <v>44.98</v>
      </c>
      <c r="L147" s="3">
        <v>68.72</v>
      </c>
      <c r="M147" s="3">
        <f t="shared" si="24"/>
        <v>0</v>
      </c>
      <c r="N147" s="3">
        <f t="shared" si="18"/>
        <v>1</v>
      </c>
      <c r="O147" s="3">
        <f t="shared" si="19"/>
        <v>0</v>
      </c>
      <c r="AC147" s="4" t="s">
        <v>784</v>
      </c>
      <c r="AD147" t="s">
        <v>911</v>
      </c>
      <c r="AE147" s="4" t="s">
        <v>836</v>
      </c>
      <c r="AF147" s="4" t="s">
        <v>13</v>
      </c>
      <c r="AG147" s="11" t="s">
        <v>221</v>
      </c>
      <c r="AH147" s="9">
        <v>15</v>
      </c>
      <c r="AI147" s="9">
        <v>40.21</v>
      </c>
      <c r="AJ147" s="9">
        <v>50.91</v>
      </c>
      <c r="AK147" s="9">
        <f t="shared" si="20"/>
        <v>0.78982518169318416</v>
      </c>
      <c r="AL147" s="9">
        <v>15</v>
      </c>
      <c r="AM147" s="9">
        <v>55.16</v>
      </c>
      <c r="AN147" s="9">
        <v>82.3</v>
      </c>
      <c r="AO147" s="10">
        <f t="shared" si="21"/>
        <v>0</v>
      </c>
      <c r="AP147" s="10">
        <f t="shared" si="22"/>
        <v>0</v>
      </c>
      <c r="AQ147" s="10">
        <f t="shared" si="23"/>
        <v>1</v>
      </c>
    </row>
    <row r="148" spans="1:43" x14ac:dyDescent="0.35">
      <c r="A148" s="4" t="s">
        <v>785</v>
      </c>
      <c r="B148" t="s">
        <v>911</v>
      </c>
      <c r="C148" s="4" t="s">
        <v>836</v>
      </c>
      <c r="D148" s="5" t="s">
        <v>13</v>
      </c>
      <c r="E148" s="11" t="s">
        <v>14</v>
      </c>
      <c r="F148" s="10">
        <v>20.5</v>
      </c>
      <c r="G148" s="10">
        <v>43.75</v>
      </c>
      <c r="H148" s="10">
        <v>64.97</v>
      </c>
      <c r="I148" s="10">
        <f t="shared" si="17"/>
        <v>0.67338771740803449</v>
      </c>
      <c r="J148" s="10">
        <v>20</v>
      </c>
      <c r="K148" s="10">
        <v>33.909999999999997</v>
      </c>
      <c r="L148" s="10">
        <v>63.71</v>
      </c>
      <c r="M148" s="10">
        <f t="shared" si="24"/>
        <v>0</v>
      </c>
      <c r="N148" s="10">
        <f t="shared" si="18"/>
        <v>0</v>
      </c>
      <c r="O148" s="10">
        <f t="shared" si="19"/>
        <v>1</v>
      </c>
      <c r="AC148" s="4" t="s">
        <v>785</v>
      </c>
      <c r="AD148" t="s">
        <v>911</v>
      </c>
      <c r="AE148" s="4" t="s">
        <v>836</v>
      </c>
      <c r="AF148" s="4" t="s">
        <v>13</v>
      </c>
      <c r="AG148" s="4" t="s">
        <v>221</v>
      </c>
      <c r="AH148">
        <v>25</v>
      </c>
      <c r="AI148">
        <v>91.18</v>
      </c>
      <c r="AJ148">
        <v>76.17</v>
      </c>
      <c r="AK148">
        <f t="shared" si="20"/>
        <v>1.1970592096625969</v>
      </c>
      <c r="AL148">
        <v>23.5</v>
      </c>
      <c r="AM148">
        <v>72.14</v>
      </c>
      <c r="AN148">
        <v>72.459999999999994</v>
      </c>
      <c r="AO148" s="3">
        <f t="shared" si="21"/>
        <v>0</v>
      </c>
      <c r="AP148" s="3">
        <f t="shared" si="22"/>
        <v>1</v>
      </c>
      <c r="AQ148" s="3">
        <f t="shared" si="23"/>
        <v>0</v>
      </c>
    </row>
    <row r="149" spans="1:43" x14ac:dyDescent="0.35">
      <c r="A149" s="4" t="s">
        <v>786</v>
      </c>
      <c r="B149" t="s">
        <v>911</v>
      </c>
      <c r="C149" s="4" t="s">
        <v>836</v>
      </c>
      <c r="D149" s="5" t="s">
        <v>13</v>
      </c>
      <c r="E149" s="4" t="s">
        <v>14</v>
      </c>
      <c r="F149" s="3">
        <v>24</v>
      </c>
      <c r="G149" s="3">
        <v>79.73</v>
      </c>
      <c r="H149" s="3">
        <v>73.7</v>
      </c>
      <c r="I149" s="3">
        <f t="shared" si="17"/>
        <v>1.0818181818181818</v>
      </c>
      <c r="J149" s="3">
        <v>23.5</v>
      </c>
      <c r="K149" s="3">
        <v>59.13</v>
      </c>
      <c r="L149" s="3">
        <v>72.459999999999994</v>
      </c>
      <c r="M149" s="3">
        <f t="shared" si="24"/>
        <v>0</v>
      </c>
      <c r="N149" s="3">
        <f t="shared" si="18"/>
        <v>1</v>
      </c>
      <c r="O149" s="3">
        <f t="shared" si="19"/>
        <v>0</v>
      </c>
      <c r="AC149" s="4" t="s">
        <v>786</v>
      </c>
      <c r="AD149" t="s">
        <v>911</v>
      </c>
      <c r="AE149" s="4" t="s">
        <v>836</v>
      </c>
      <c r="AF149" s="4" t="s">
        <v>13</v>
      </c>
      <c r="AG149" s="4" t="s">
        <v>221</v>
      </c>
      <c r="AH149">
        <v>23</v>
      </c>
      <c r="AI149">
        <v>95.68</v>
      </c>
      <c r="AJ149">
        <v>71.22</v>
      </c>
      <c r="AK149">
        <f t="shared" si="20"/>
        <v>1.3434428531311431</v>
      </c>
      <c r="AL149">
        <v>22.5</v>
      </c>
      <c r="AM149">
        <v>56.19</v>
      </c>
      <c r="AN149">
        <v>72.459999999999994</v>
      </c>
      <c r="AO149" s="3">
        <f t="shared" si="21"/>
        <v>0</v>
      </c>
      <c r="AP149" s="3">
        <f t="shared" si="22"/>
        <v>1</v>
      </c>
      <c r="AQ149" s="3">
        <f t="shared" si="23"/>
        <v>0</v>
      </c>
    </row>
    <row r="150" spans="1:43" x14ac:dyDescent="0.35">
      <c r="A150" t="s">
        <v>109</v>
      </c>
      <c r="C150" s="6" t="s">
        <v>75</v>
      </c>
      <c r="D150" t="s">
        <v>32</v>
      </c>
      <c r="E150" t="s">
        <v>87</v>
      </c>
      <c r="F150" s="3">
        <v>24</v>
      </c>
      <c r="G150" s="3">
        <v>271.8</v>
      </c>
      <c r="H150" s="3">
        <v>73.7</v>
      </c>
      <c r="I150" s="3">
        <f t="shared" si="17"/>
        <v>3.6879240162822251</v>
      </c>
      <c r="J150" s="3">
        <v>22</v>
      </c>
      <c r="K150" s="3">
        <v>63.06</v>
      </c>
      <c r="L150" s="3">
        <v>68.72</v>
      </c>
      <c r="M150" s="3">
        <f t="shared" si="24"/>
        <v>1</v>
      </c>
      <c r="N150" s="3">
        <f t="shared" si="18"/>
        <v>0</v>
      </c>
      <c r="O150" s="3">
        <f t="shared" si="19"/>
        <v>0</v>
      </c>
      <c r="AC150" t="s">
        <v>103</v>
      </c>
      <c r="AE150" t="s">
        <v>68</v>
      </c>
      <c r="AF150" t="s">
        <v>32</v>
      </c>
      <c r="AG150" t="s">
        <v>222</v>
      </c>
      <c r="AH150">
        <v>23.5</v>
      </c>
      <c r="AI150">
        <v>112.67</v>
      </c>
      <c r="AJ150">
        <v>72.459999999999994</v>
      </c>
      <c r="AK150">
        <f t="shared" si="20"/>
        <v>1.5549268561965224</v>
      </c>
      <c r="AL150">
        <v>22.5</v>
      </c>
      <c r="AM150">
        <v>66.41</v>
      </c>
      <c r="AN150">
        <v>69.97</v>
      </c>
      <c r="AO150" s="3">
        <f t="shared" si="21"/>
        <v>1</v>
      </c>
      <c r="AP150" s="3">
        <f t="shared" si="22"/>
        <v>0</v>
      </c>
      <c r="AQ150" s="3">
        <f t="shared" si="23"/>
        <v>0</v>
      </c>
    </row>
    <row r="151" spans="1:43" x14ac:dyDescent="0.35">
      <c r="A151" t="s">
        <v>110</v>
      </c>
      <c r="C151" s="6" t="s">
        <v>75</v>
      </c>
      <c r="D151" t="s">
        <v>32</v>
      </c>
      <c r="E151" t="s">
        <v>87</v>
      </c>
      <c r="F151" s="3">
        <v>23.5</v>
      </c>
      <c r="G151" s="3">
        <v>164.17</v>
      </c>
      <c r="H151" s="3">
        <v>72.459999999999994</v>
      </c>
      <c r="I151" s="3">
        <f t="shared" si="17"/>
        <v>2.265663814518355</v>
      </c>
      <c r="J151" s="3">
        <v>22</v>
      </c>
      <c r="K151" s="3">
        <v>68.62</v>
      </c>
      <c r="L151" s="3">
        <v>68.72</v>
      </c>
      <c r="M151" s="3">
        <f t="shared" si="24"/>
        <v>1</v>
      </c>
      <c r="N151" s="3">
        <f t="shared" si="18"/>
        <v>0</v>
      </c>
      <c r="O151" s="3">
        <f t="shared" si="19"/>
        <v>0</v>
      </c>
      <c r="AC151" t="s">
        <v>105</v>
      </c>
      <c r="AE151" t="s">
        <v>68</v>
      </c>
      <c r="AF151" t="s">
        <v>32</v>
      </c>
      <c r="AG151" t="s">
        <v>222</v>
      </c>
      <c r="AH151">
        <v>24</v>
      </c>
      <c r="AI151">
        <v>157.75</v>
      </c>
      <c r="AJ151">
        <v>73.7</v>
      </c>
      <c r="AK151">
        <f t="shared" si="20"/>
        <v>2.1404341926729984</v>
      </c>
      <c r="AL151">
        <v>22</v>
      </c>
      <c r="AM151">
        <v>50</v>
      </c>
      <c r="AN151">
        <v>68.72</v>
      </c>
      <c r="AO151" s="3">
        <f t="shared" si="21"/>
        <v>1</v>
      </c>
      <c r="AP151" s="3">
        <f t="shared" si="22"/>
        <v>0</v>
      </c>
      <c r="AQ151" s="3">
        <f t="shared" si="23"/>
        <v>0</v>
      </c>
    </row>
    <row r="152" spans="1:43" x14ac:dyDescent="0.35">
      <c r="A152" t="s">
        <v>111</v>
      </c>
      <c r="C152" s="6" t="s">
        <v>75</v>
      </c>
      <c r="D152" t="s">
        <v>32</v>
      </c>
      <c r="E152" t="s">
        <v>87</v>
      </c>
      <c r="F152" s="3">
        <v>23.5</v>
      </c>
      <c r="G152" s="3">
        <v>160.84</v>
      </c>
      <c r="H152" s="3">
        <v>72.459999999999994</v>
      </c>
      <c r="I152" s="3">
        <f t="shared" si="17"/>
        <v>2.2197074247860891</v>
      </c>
      <c r="J152" s="3">
        <v>22</v>
      </c>
      <c r="K152" s="3">
        <v>60.47</v>
      </c>
      <c r="L152" s="3">
        <v>68.72</v>
      </c>
      <c r="M152" s="3">
        <f t="shared" si="24"/>
        <v>1</v>
      </c>
      <c r="N152" s="3">
        <f t="shared" si="18"/>
        <v>0</v>
      </c>
      <c r="O152" s="3">
        <f t="shared" si="19"/>
        <v>0</v>
      </c>
      <c r="AC152" t="s">
        <v>106</v>
      </c>
      <c r="AE152" t="s">
        <v>68</v>
      </c>
      <c r="AF152" t="s">
        <v>32</v>
      </c>
      <c r="AG152" t="s">
        <v>222</v>
      </c>
      <c r="AH152">
        <v>24</v>
      </c>
      <c r="AI152">
        <v>134.83000000000001</v>
      </c>
      <c r="AJ152">
        <v>73.7</v>
      </c>
      <c r="AK152">
        <f t="shared" si="20"/>
        <v>1.8294436906377205</v>
      </c>
      <c r="AL152">
        <v>22.5</v>
      </c>
      <c r="AM152">
        <v>68.489999999999995</v>
      </c>
      <c r="AN152">
        <v>69.97</v>
      </c>
      <c r="AO152" s="3">
        <f t="shared" si="21"/>
        <v>1</v>
      </c>
      <c r="AP152" s="3">
        <f t="shared" si="22"/>
        <v>0</v>
      </c>
      <c r="AQ152" s="3">
        <f t="shared" si="23"/>
        <v>0</v>
      </c>
    </row>
    <row r="153" spans="1:43" x14ac:dyDescent="0.35">
      <c r="A153" t="s">
        <v>112</v>
      </c>
      <c r="C153" s="6" t="s">
        <v>75</v>
      </c>
      <c r="D153" t="s">
        <v>32</v>
      </c>
      <c r="E153" t="s">
        <v>87</v>
      </c>
      <c r="F153" s="3">
        <v>24</v>
      </c>
      <c r="G153" s="3">
        <v>128.61000000000001</v>
      </c>
      <c r="H153" s="3">
        <v>73.7</v>
      </c>
      <c r="I153" s="3">
        <f t="shared" si="17"/>
        <v>1.7450474898236092</v>
      </c>
      <c r="J153" s="3">
        <v>22</v>
      </c>
      <c r="K153" s="3">
        <v>39.200000000000003</v>
      </c>
      <c r="L153" s="3">
        <v>68.72</v>
      </c>
      <c r="M153" s="3">
        <f t="shared" si="24"/>
        <v>1</v>
      </c>
      <c r="N153" s="3">
        <f t="shared" si="18"/>
        <v>0</v>
      </c>
      <c r="O153" s="3">
        <f t="shared" si="19"/>
        <v>0</v>
      </c>
      <c r="AC153" t="s">
        <v>108</v>
      </c>
      <c r="AE153" t="s">
        <v>68</v>
      </c>
      <c r="AF153" t="s">
        <v>32</v>
      </c>
      <c r="AG153" t="s">
        <v>222</v>
      </c>
      <c r="AH153">
        <v>24</v>
      </c>
      <c r="AI153">
        <v>186.33</v>
      </c>
      <c r="AJ153">
        <v>73.7</v>
      </c>
      <c r="AK153">
        <f t="shared" si="20"/>
        <v>2.5282225237449119</v>
      </c>
      <c r="AL153">
        <v>22.5</v>
      </c>
      <c r="AM153">
        <v>58.52</v>
      </c>
      <c r="AN153">
        <v>69.97</v>
      </c>
      <c r="AO153" s="3">
        <f t="shared" si="21"/>
        <v>1</v>
      </c>
      <c r="AP153" s="3">
        <f t="shared" si="22"/>
        <v>0</v>
      </c>
      <c r="AQ153" s="3">
        <f t="shared" si="23"/>
        <v>0</v>
      </c>
    </row>
    <row r="154" spans="1:43" x14ac:dyDescent="0.35">
      <c r="A154" t="s">
        <v>113</v>
      </c>
      <c r="C154" s="6" t="s">
        <v>75</v>
      </c>
      <c r="D154" t="s">
        <v>32</v>
      </c>
      <c r="E154" t="s">
        <v>87</v>
      </c>
      <c r="F154" s="3">
        <v>24</v>
      </c>
      <c r="G154" s="3">
        <v>223.33</v>
      </c>
      <c r="H154" s="3">
        <v>73.7</v>
      </c>
      <c r="I154" s="3">
        <f t="shared" si="17"/>
        <v>3.0302578018995932</v>
      </c>
      <c r="J154" s="3">
        <v>21.5</v>
      </c>
      <c r="K154" s="3">
        <v>51.45</v>
      </c>
      <c r="L154" s="3">
        <v>67.47</v>
      </c>
      <c r="M154" s="3">
        <f t="shared" si="24"/>
        <v>1</v>
      </c>
      <c r="N154" s="3">
        <f t="shared" si="18"/>
        <v>0</v>
      </c>
      <c r="O154" s="3">
        <f t="shared" si="19"/>
        <v>0</v>
      </c>
      <c r="AC154" t="s">
        <v>109</v>
      </c>
      <c r="AE154" t="s">
        <v>75</v>
      </c>
      <c r="AF154" t="s">
        <v>32</v>
      </c>
      <c r="AG154" t="s">
        <v>222</v>
      </c>
      <c r="AH154">
        <v>24</v>
      </c>
      <c r="AI154">
        <v>173.18</v>
      </c>
      <c r="AJ154">
        <v>73.7</v>
      </c>
      <c r="AK154">
        <f t="shared" si="20"/>
        <v>2.3497964721845319</v>
      </c>
      <c r="AL154">
        <v>22</v>
      </c>
      <c r="AM154">
        <v>50.62</v>
      </c>
      <c r="AN154">
        <v>68.72</v>
      </c>
      <c r="AO154" s="3">
        <f t="shared" si="21"/>
        <v>1</v>
      </c>
      <c r="AP154" s="3">
        <f t="shared" si="22"/>
        <v>0</v>
      </c>
      <c r="AQ154" s="3">
        <f t="shared" si="23"/>
        <v>0</v>
      </c>
    </row>
    <row r="155" spans="1:43" x14ac:dyDescent="0.35">
      <c r="A155" t="s">
        <v>114</v>
      </c>
      <c r="C155" t="s">
        <v>81</v>
      </c>
      <c r="D155" t="s">
        <v>32</v>
      </c>
      <c r="E155" t="s">
        <v>87</v>
      </c>
      <c r="F155" s="3">
        <v>24</v>
      </c>
      <c r="G155" s="3">
        <v>206.05</v>
      </c>
      <c r="H155" s="3">
        <v>73.7</v>
      </c>
      <c r="I155" s="3">
        <f t="shared" si="17"/>
        <v>2.7957937584803259</v>
      </c>
      <c r="J155" s="3">
        <v>22</v>
      </c>
      <c r="K155" s="3">
        <v>58.29</v>
      </c>
      <c r="L155" s="3">
        <v>68.72</v>
      </c>
      <c r="M155" s="3">
        <f t="shared" si="24"/>
        <v>1</v>
      </c>
      <c r="N155" s="3">
        <f t="shared" si="18"/>
        <v>0</v>
      </c>
      <c r="O155" s="3">
        <f t="shared" si="19"/>
        <v>0</v>
      </c>
      <c r="AC155" t="s">
        <v>110</v>
      </c>
      <c r="AE155" t="s">
        <v>75</v>
      </c>
      <c r="AF155" t="s">
        <v>32</v>
      </c>
      <c r="AG155" t="s">
        <v>222</v>
      </c>
      <c r="AH155">
        <v>24</v>
      </c>
      <c r="AI155">
        <v>135.61000000000001</v>
      </c>
      <c r="AJ155">
        <v>73.7</v>
      </c>
      <c r="AK155">
        <f t="shared" si="20"/>
        <v>1.8400271370420624</v>
      </c>
      <c r="AL155">
        <v>22</v>
      </c>
      <c r="AM155">
        <v>53.85</v>
      </c>
      <c r="AN155">
        <v>68.72</v>
      </c>
      <c r="AO155" s="3">
        <f t="shared" si="21"/>
        <v>1</v>
      </c>
      <c r="AP155" s="3">
        <f t="shared" si="22"/>
        <v>0</v>
      </c>
      <c r="AQ155" s="3">
        <f t="shared" si="23"/>
        <v>0</v>
      </c>
    </row>
    <row r="156" spans="1:43" x14ac:dyDescent="0.35">
      <c r="A156" t="s">
        <v>115</v>
      </c>
      <c r="C156" t="s">
        <v>81</v>
      </c>
      <c r="D156" t="s">
        <v>32</v>
      </c>
      <c r="E156" t="s">
        <v>87</v>
      </c>
      <c r="F156" s="3">
        <v>24</v>
      </c>
      <c r="G156" s="3">
        <v>195.74</v>
      </c>
      <c r="H156" s="3">
        <v>73.7</v>
      </c>
      <c r="I156" s="3">
        <f t="shared" si="17"/>
        <v>2.6559023066485752</v>
      </c>
      <c r="J156" s="3">
        <v>22</v>
      </c>
      <c r="K156" s="3">
        <v>54.84</v>
      </c>
      <c r="L156" s="3">
        <v>68.72</v>
      </c>
      <c r="M156" s="3">
        <f t="shared" si="24"/>
        <v>1</v>
      </c>
      <c r="N156" s="3">
        <f t="shared" si="18"/>
        <v>0</v>
      </c>
      <c r="O156" s="3">
        <f t="shared" si="19"/>
        <v>0</v>
      </c>
      <c r="AC156" t="s">
        <v>111</v>
      </c>
      <c r="AE156" t="s">
        <v>75</v>
      </c>
      <c r="AF156" t="s">
        <v>32</v>
      </c>
      <c r="AG156" t="s">
        <v>222</v>
      </c>
      <c r="AH156">
        <v>24</v>
      </c>
      <c r="AI156">
        <v>139.61000000000001</v>
      </c>
      <c r="AJ156">
        <v>73.7</v>
      </c>
      <c r="AK156">
        <f t="shared" si="20"/>
        <v>1.8943012211668928</v>
      </c>
      <c r="AL156">
        <v>23</v>
      </c>
      <c r="AM156">
        <v>69.739999999999995</v>
      </c>
      <c r="AN156">
        <v>71.22</v>
      </c>
      <c r="AO156" s="3">
        <f t="shared" si="21"/>
        <v>1</v>
      </c>
      <c r="AP156" s="3">
        <f t="shared" si="22"/>
        <v>0</v>
      </c>
      <c r="AQ156" s="3">
        <f t="shared" si="23"/>
        <v>0</v>
      </c>
    </row>
    <row r="157" spans="1:43" x14ac:dyDescent="0.35">
      <c r="A157" t="s">
        <v>116</v>
      </c>
      <c r="C157" t="s">
        <v>81</v>
      </c>
      <c r="D157" t="s">
        <v>32</v>
      </c>
      <c r="E157" t="s">
        <v>87</v>
      </c>
      <c r="F157" s="3">
        <v>24</v>
      </c>
      <c r="G157" s="3">
        <v>176.27</v>
      </c>
      <c r="H157" s="3">
        <v>73.7</v>
      </c>
      <c r="I157" s="3">
        <f t="shared" si="17"/>
        <v>2.3917232021709633</v>
      </c>
      <c r="J157" s="3">
        <v>22.5</v>
      </c>
      <c r="K157" s="3">
        <v>69</v>
      </c>
      <c r="L157" s="3">
        <v>69.97</v>
      </c>
      <c r="M157" s="3">
        <f t="shared" si="24"/>
        <v>1</v>
      </c>
      <c r="N157" s="3">
        <f t="shared" si="18"/>
        <v>0</v>
      </c>
      <c r="O157" s="3">
        <f t="shared" si="19"/>
        <v>0</v>
      </c>
      <c r="AC157" t="s">
        <v>112</v>
      </c>
      <c r="AE157" t="s">
        <v>75</v>
      </c>
      <c r="AF157" t="s">
        <v>32</v>
      </c>
      <c r="AG157" t="s">
        <v>222</v>
      </c>
      <c r="AH157">
        <v>24</v>
      </c>
      <c r="AI157">
        <v>112.65</v>
      </c>
      <c r="AJ157">
        <v>73.7</v>
      </c>
      <c r="AK157">
        <f t="shared" si="20"/>
        <v>1.5284938941655359</v>
      </c>
      <c r="AL157">
        <v>22</v>
      </c>
      <c r="AM157">
        <v>74.41</v>
      </c>
      <c r="AN157">
        <v>68.72</v>
      </c>
      <c r="AO157" s="3">
        <f t="shared" si="21"/>
        <v>1</v>
      </c>
      <c r="AP157" s="3">
        <f t="shared" si="22"/>
        <v>0</v>
      </c>
      <c r="AQ157" s="3">
        <f t="shared" si="23"/>
        <v>0</v>
      </c>
    </row>
    <row r="158" spans="1:43" x14ac:dyDescent="0.35">
      <c r="A158" t="s">
        <v>117</v>
      </c>
      <c r="C158" t="s">
        <v>81</v>
      </c>
      <c r="D158" t="s">
        <v>32</v>
      </c>
      <c r="E158" t="s">
        <v>87</v>
      </c>
      <c r="F158" s="3">
        <v>23.5</v>
      </c>
      <c r="G158" s="3">
        <v>244.58</v>
      </c>
      <c r="H158" s="3">
        <v>72.459999999999994</v>
      </c>
      <c r="I158" s="3">
        <f t="shared" si="17"/>
        <v>3.3753795197350267</v>
      </c>
      <c r="J158" s="3">
        <v>21.5</v>
      </c>
      <c r="K158" s="3">
        <v>66.239999999999995</v>
      </c>
      <c r="L158" s="3">
        <v>67.47</v>
      </c>
      <c r="M158" s="3">
        <f t="shared" si="24"/>
        <v>1</v>
      </c>
      <c r="N158" s="3">
        <f t="shared" si="18"/>
        <v>0</v>
      </c>
      <c r="O158" s="3">
        <f t="shared" si="19"/>
        <v>0</v>
      </c>
      <c r="AC158" t="s">
        <v>113</v>
      </c>
      <c r="AE158" t="s">
        <v>75</v>
      </c>
      <c r="AF158" t="s">
        <v>32</v>
      </c>
      <c r="AG158" t="s">
        <v>222</v>
      </c>
      <c r="AH158">
        <v>24</v>
      </c>
      <c r="AI158">
        <v>166.03</v>
      </c>
      <c r="AJ158">
        <v>73.7</v>
      </c>
      <c r="AK158">
        <f t="shared" si="20"/>
        <v>2.2527815468113976</v>
      </c>
      <c r="AL158">
        <v>22</v>
      </c>
      <c r="AM158">
        <v>52.76</v>
      </c>
      <c r="AN158">
        <v>68.72</v>
      </c>
      <c r="AO158" s="3">
        <f t="shared" si="21"/>
        <v>1</v>
      </c>
      <c r="AP158" s="3">
        <f t="shared" si="22"/>
        <v>0</v>
      </c>
      <c r="AQ158" s="3">
        <f t="shared" si="23"/>
        <v>0</v>
      </c>
    </row>
    <row r="159" spans="1:43" x14ac:dyDescent="0.35">
      <c r="A159" s="4" t="s">
        <v>436</v>
      </c>
      <c r="B159" s="4"/>
      <c r="C159" s="4" t="s">
        <v>31</v>
      </c>
      <c r="D159" s="5" t="s">
        <v>32</v>
      </c>
      <c r="E159" s="4" t="s">
        <v>87</v>
      </c>
      <c r="F159" s="3">
        <v>24</v>
      </c>
      <c r="G159" s="3">
        <v>216.4</v>
      </c>
      <c r="H159" s="3">
        <v>73.7</v>
      </c>
      <c r="I159" s="3">
        <f t="shared" si="17"/>
        <v>2.9362279511533242</v>
      </c>
      <c r="J159" s="3">
        <v>21.5</v>
      </c>
      <c r="K159" s="3">
        <v>47.64</v>
      </c>
      <c r="L159" s="3">
        <v>67.47</v>
      </c>
      <c r="M159" s="3">
        <f t="shared" si="24"/>
        <v>1</v>
      </c>
      <c r="N159" s="3">
        <f t="shared" si="18"/>
        <v>0</v>
      </c>
      <c r="O159" s="3">
        <f t="shared" si="19"/>
        <v>0</v>
      </c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t="s">
        <v>114</v>
      </c>
      <c r="AE159" t="s">
        <v>81</v>
      </c>
      <c r="AF159" t="s">
        <v>32</v>
      </c>
      <c r="AG159" t="s">
        <v>222</v>
      </c>
      <c r="AH159">
        <v>24</v>
      </c>
      <c r="AI159">
        <v>130.58000000000001</v>
      </c>
      <c r="AJ159">
        <v>73.7</v>
      </c>
      <c r="AK159">
        <f t="shared" si="20"/>
        <v>1.7717774762550882</v>
      </c>
      <c r="AL159">
        <v>23</v>
      </c>
      <c r="AM159">
        <v>65.510000000000005</v>
      </c>
      <c r="AN159">
        <v>71.22</v>
      </c>
      <c r="AO159" s="3">
        <f t="shared" si="21"/>
        <v>1</v>
      </c>
      <c r="AP159" s="3">
        <f t="shared" si="22"/>
        <v>0</v>
      </c>
      <c r="AQ159" s="3">
        <f t="shared" si="23"/>
        <v>0</v>
      </c>
    </row>
    <row r="160" spans="1:43" x14ac:dyDescent="0.35">
      <c r="A160" s="4" t="s">
        <v>438</v>
      </c>
      <c r="B160" s="4"/>
      <c r="C160" s="4" t="s">
        <v>31</v>
      </c>
      <c r="D160" s="5" t="s">
        <v>32</v>
      </c>
      <c r="E160" s="4" t="s">
        <v>87</v>
      </c>
      <c r="F160" s="3">
        <v>24</v>
      </c>
      <c r="G160" s="3">
        <v>197.1</v>
      </c>
      <c r="H160" s="3">
        <v>73.7</v>
      </c>
      <c r="I160" s="3">
        <f t="shared" si="17"/>
        <v>2.6743554952510173</v>
      </c>
      <c r="J160" s="3">
        <v>21.5</v>
      </c>
      <c r="K160" s="3">
        <v>65.28</v>
      </c>
      <c r="L160" s="3">
        <v>67.47</v>
      </c>
      <c r="M160" s="3">
        <f t="shared" si="24"/>
        <v>1</v>
      </c>
      <c r="N160" s="3">
        <f t="shared" si="18"/>
        <v>0</v>
      </c>
      <c r="O160" s="3">
        <f t="shared" si="19"/>
        <v>0</v>
      </c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t="s">
        <v>115</v>
      </c>
      <c r="AE160" t="s">
        <v>81</v>
      </c>
      <c r="AF160" t="s">
        <v>32</v>
      </c>
      <c r="AG160" t="s">
        <v>222</v>
      </c>
      <c r="AH160">
        <v>24</v>
      </c>
      <c r="AI160">
        <v>149.38</v>
      </c>
      <c r="AJ160">
        <v>73.7</v>
      </c>
      <c r="AK160">
        <f t="shared" si="20"/>
        <v>2.026865671641791</v>
      </c>
      <c r="AL160">
        <v>23</v>
      </c>
      <c r="AM160">
        <v>59.98</v>
      </c>
      <c r="AN160">
        <v>71.22</v>
      </c>
      <c r="AO160" s="3">
        <f t="shared" si="21"/>
        <v>1</v>
      </c>
      <c r="AP160" s="3">
        <f t="shared" si="22"/>
        <v>0</v>
      </c>
      <c r="AQ160" s="3">
        <f t="shared" si="23"/>
        <v>0</v>
      </c>
    </row>
    <row r="161" spans="1:43" x14ac:dyDescent="0.35">
      <c r="A161" s="4" t="s">
        <v>439</v>
      </c>
      <c r="B161" s="4"/>
      <c r="C161" s="4" t="s">
        <v>31</v>
      </c>
      <c r="D161" s="5" t="s">
        <v>32</v>
      </c>
      <c r="E161" s="4" t="s">
        <v>87</v>
      </c>
      <c r="F161" s="3">
        <v>25</v>
      </c>
      <c r="G161" s="3">
        <v>131.24</v>
      </c>
      <c r="H161" s="3">
        <v>76.17</v>
      </c>
      <c r="I161" s="3">
        <f t="shared" si="17"/>
        <v>1.7229880530392543</v>
      </c>
      <c r="J161" s="3">
        <v>23</v>
      </c>
      <c r="K161" s="3">
        <v>66.38</v>
      </c>
      <c r="L161" s="3">
        <v>71.22</v>
      </c>
      <c r="M161" s="3">
        <f t="shared" si="24"/>
        <v>1</v>
      </c>
      <c r="N161" s="3">
        <f t="shared" si="18"/>
        <v>0</v>
      </c>
      <c r="O161" s="3">
        <f t="shared" si="19"/>
        <v>0</v>
      </c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t="s">
        <v>116</v>
      </c>
      <c r="AE161" t="s">
        <v>81</v>
      </c>
      <c r="AF161" t="s">
        <v>32</v>
      </c>
      <c r="AG161" t="s">
        <v>222</v>
      </c>
      <c r="AH161">
        <v>24</v>
      </c>
      <c r="AI161">
        <v>183.07</v>
      </c>
      <c r="AJ161">
        <v>73.7</v>
      </c>
      <c r="AK161">
        <f t="shared" si="20"/>
        <v>2.483989145183175</v>
      </c>
      <c r="AL161">
        <v>22</v>
      </c>
      <c r="AM161">
        <v>52.58</v>
      </c>
      <c r="AN161">
        <v>68.72</v>
      </c>
      <c r="AO161" s="3">
        <f t="shared" si="21"/>
        <v>1</v>
      </c>
      <c r="AP161" s="3">
        <f t="shared" si="22"/>
        <v>0</v>
      </c>
      <c r="AQ161" s="3">
        <f t="shared" si="23"/>
        <v>0</v>
      </c>
    </row>
    <row r="162" spans="1:43" x14ac:dyDescent="0.35">
      <c r="A162" s="4" t="s">
        <v>440</v>
      </c>
      <c r="B162" s="4"/>
      <c r="C162" s="4" t="s">
        <v>31</v>
      </c>
      <c r="D162" s="5" t="s">
        <v>32</v>
      </c>
      <c r="E162" s="4" t="s">
        <v>87</v>
      </c>
      <c r="F162" s="3">
        <v>24</v>
      </c>
      <c r="G162" s="3">
        <v>125.37</v>
      </c>
      <c r="H162" s="3">
        <v>73.7</v>
      </c>
      <c r="I162" s="3">
        <f t="shared" si="17"/>
        <v>1.7010854816824965</v>
      </c>
      <c r="J162" s="3">
        <v>22</v>
      </c>
      <c r="K162" s="3">
        <v>66.069999999999993</v>
      </c>
      <c r="L162" s="3">
        <v>68.72</v>
      </c>
      <c r="M162" s="3">
        <f t="shared" si="24"/>
        <v>1</v>
      </c>
      <c r="N162" s="3">
        <f t="shared" si="18"/>
        <v>0</v>
      </c>
      <c r="O162" s="3">
        <f t="shared" si="19"/>
        <v>0</v>
      </c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t="s">
        <v>117</v>
      </c>
      <c r="AE162" t="s">
        <v>81</v>
      </c>
      <c r="AF162" t="s">
        <v>32</v>
      </c>
      <c r="AG162" t="s">
        <v>222</v>
      </c>
      <c r="AH162">
        <v>24</v>
      </c>
      <c r="AI162">
        <v>158.19</v>
      </c>
      <c r="AJ162">
        <v>73.7</v>
      </c>
      <c r="AK162">
        <f t="shared" si="20"/>
        <v>2.14640434192673</v>
      </c>
      <c r="AL162">
        <v>22.5</v>
      </c>
      <c r="AM162">
        <v>55.61</v>
      </c>
      <c r="AN162">
        <v>69.97</v>
      </c>
      <c r="AO162" s="3">
        <f t="shared" si="21"/>
        <v>1</v>
      </c>
      <c r="AP162" s="3">
        <f t="shared" si="22"/>
        <v>0</v>
      </c>
      <c r="AQ162" s="3">
        <f t="shared" si="23"/>
        <v>0</v>
      </c>
    </row>
    <row r="163" spans="1:43" x14ac:dyDescent="0.35">
      <c r="A163" s="4" t="s">
        <v>443</v>
      </c>
      <c r="B163" s="4"/>
      <c r="C163" s="4" t="s">
        <v>31</v>
      </c>
      <c r="D163" s="5" t="s">
        <v>32</v>
      </c>
      <c r="E163" s="4" t="s">
        <v>87</v>
      </c>
      <c r="F163" s="3">
        <v>23.5</v>
      </c>
      <c r="G163" s="3">
        <v>54.78</v>
      </c>
      <c r="H163" s="3">
        <v>72.459999999999994</v>
      </c>
      <c r="I163" s="3">
        <f t="shared" si="17"/>
        <v>0.75600331217223304</v>
      </c>
      <c r="J163" s="3">
        <v>23</v>
      </c>
      <c r="K163" s="3">
        <v>48.49</v>
      </c>
      <c r="L163" s="3">
        <v>71.22</v>
      </c>
      <c r="M163" s="3">
        <f t="shared" si="24"/>
        <v>0</v>
      </c>
      <c r="N163" s="3">
        <f t="shared" si="18"/>
        <v>0</v>
      </c>
      <c r="O163" s="3">
        <f t="shared" si="19"/>
        <v>1</v>
      </c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 t="s">
        <v>436</v>
      </c>
      <c r="AD163" s="4"/>
      <c r="AE163" s="4" t="s">
        <v>31</v>
      </c>
      <c r="AF163" s="4" t="s">
        <v>32</v>
      </c>
      <c r="AG163" s="4" t="s">
        <v>222</v>
      </c>
      <c r="AH163">
        <v>24</v>
      </c>
      <c r="AI163">
        <v>183.34</v>
      </c>
      <c r="AJ163">
        <v>73.7</v>
      </c>
      <c r="AK163">
        <f t="shared" si="20"/>
        <v>2.4876526458616008</v>
      </c>
      <c r="AL163">
        <v>22.5</v>
      </c>
      <c r="AM163">
        <v>58.69</v>
      </c>
      <c r="AN163">
        <v>58.64</v>
      </c>
      <c r="AO163" s="3">
        <f t="shared" si="21"/>
        <v>1</v>
      </c>
      <c r="AP163" s="3">
        <f t="shared" si="22"/>
        <v>0</v>
      </c>
      <c r="AQ163" s="3">
        <f t="shared" si="23"/>
        <v>0</v>
      </c>
    </row>
    <row r="164" spans="1:43" x14ac:dyDescent="0.35">
      <c r="A164" s="4" t="s">
        <v>445</v>
      </c>
      <c r="B164" s="4"/>
      <c r="C164" s="4" t="s">
        <v>31</v>
      </c>
      <c r="D164" s="5" t="s">
        <v>32</v>
      </c>
      <c r="E164" s="4" t="s">
        <v>87</v>
      </c>
      <c r="F164" s="3">
        <v>24</v>
      </c>
      <c r="G164" s="3">
        <v>138.94999999999999</v>
      </c>
      <c r="H164" s="3">
        <v>73.7</v>
      </c>
      <c r="I164" s="3">
        <f t="shared" si="17"/>
        <v>1.8853459972862956</v>
      </c>
      <c r="J164" s="3">
        <v>22</v>
      </c>
      <c r="K164" s="3">
        <v>62.39</v>
      </c>
      <c r="L164" s="3">
        <v>68.72</v>
      </c>
      <c r="M164" s="3">
        <f t="shared" si="24"/>
        <v>1</v>
      </c>
      <c r="N164" s="3">
        <f t="shared" si="18"/>
        <v>0</v>
      </c>
      <c r="O164" s="3">
        <f t="shared" si="19"/>
        <v>0</v>
      </c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 t="s">
        <v>438</v>
      </c>
      <c r="AD164" s="4"/>
      <c r="AE164" s="4" t="s">
        <v>31</v>
      </c>
      <c r="AF164" s="4" t="s">
        <v>32</v>
      </c>
      <c r="AG164" s="4" t="s">
        <v>222</v>
      </c>
      <c r="AH164">
        <v>24</v>
      </c>
      <c r="AI164">
        <v>192.61</v>
      </c>
      <c r="AJ164">
        <v>73.7</v>
      </c>
      <c r="AK164">
        <f t="shared" si="20"/>
        <v>2.6134328358208956</v>
      </c>
      <c r="AL164">
        <v>16</v>
      </c>
      <c r="AM164">
        <v>53.87</v>
      </c>
      <c r="AN164">
        <v>71.22</v>
      </c>
      <c r="AO164" s="3">
        <f t="shared" si="21"/>
        <v>1</v>
      </c>
      <c r="AP164" s="3">
        <f t="shared" si="22"/>
        <v>0</v>
      </c>
      <c r="AQ164" s="3">
        <f t="shared" si="23"/>
        <v>0</v>
      </c>
    </row>
    <row r="165" spans="1:43" x14ac:dyDescent="0.35">
      <c r="A165" s="4" t="s">
        <v>447</v>
      </c>
      <c r="B165" s="4"/>
      <c r="C165" s="4" t="s">
        <v>31</v>
      </c>
      <c r="D165" s="5" t="s">
        <v>32</v>
      </c>
      <c r="E165" s="4" t="s">
        <v>87</v>
      </c>
      <c r="F165" s="3">
        <v>24.5</v>
      </c>
      <c r="G165" s="3">
        <v>182.32</v>
      </c>
      <c r="H165" s="3">
        <v>74.930000000000007</v>
      </c>
      <c r="I165" s="3">
        <f t="shared" si="17"/>
        <v>2.4332043240357666</v>
      </c>
      <c r="J165" s="3">
        <v>22.5</v>
      </c>
      <c r="K165" s="3">
        <v>62.14</v>
      </c>
      <c r="L165" s="3">
        <v>69.97</v>
      </c>
      <c r="M165" s="3">
        <f t="shared" si="24"/>
        <v>1</v>
      </c>
      <c r="N165" s="3">
        <f t="shared" si="18"/>
        <v>0</v>
      </c>
      <c r="O165" s="3">
        <f t="shared" si="19"/>
        <v>0</v>
      </c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 t="s">
        <v>439</v>
      </c>
      <c r="AD165" s="4"/>
      <c r="AE165" s="4" t="s">
        <v>31</v>
      </c>
      <c r="AF165" s="4" t="s">
        <v>32</v>
      </c>
      <c r="AG165" s="4" t="s">
        <v>222</v>
      </c>
      <c r="AH165">
        <v>24</v>
      </c>
      <c r="AI165">
        <v>188.66</v>
      </c>
      <c r="AJ165">
        <v>73.7</v>
      </c>
      <c r="AK165">
        <f t="shared" si="20"/>
        <v>2.5598371777476254</v>
      </c>
      <c r="AL165">
        <v>22</v>
      </c>
      <c r="AM165">
        <v>66.709999999999994</v>
      </c>
      <c r="AN165">
        <v>73.7</v>
      </c>
      <c r="AO165" s="3">
        <f t="shared" si="21"/>
        <v>1</v>
      </c>
      <c r="AP165" s="3">
        <f t="shared" si="22"/>
        <v>0</v>
      </c>
      <c r="AQ165" s="3">
        <f t="shared" si="23"/>
        <v>0</v>
      </c>
    </row>
    <row r="166" spans="1:43" x14ac:dyDescent="0.35">
      <c r="A166" s="4" t="s">
        <v>448</v>
      </c>
      <c r="B166" s="4"/>
      <c r="C166" s="4" t="s">
        <v>31</v>
      </c>
      <c r="D166" s="5" t="s">
        <v>32</v>
      </c>
      <c r="E166" s="4" t="s">
        <v>87</v>
      </c>
      <c r="F166" s="3">
        <v>23.5</v>
      </c>
      <c r="G166" s="3">
        <v>115.12</v>
      </c>
      <c r="H166" s="3">
        <v>72.459999999999994</v>
      </c>
      <c r="I166" s="3">
        <f t="shared" si="17"/>
        <v>1.5887386144079494</v>
      </c>
      <c r="J166" s="3">
        <v>22.5</v>
      </c>
      <c r="K166" s="3">
        <v>66.69</v>
      </c>
      <c r="L166" s="3">
        <v>69.97</v>
      </c>
      <c r="M166" s="3">
        <f t="shared" si="24"/>
        <v>1</v>
      </c>
      <c r="N166" s="3">
        <f t="shared" si="18"/>
        <v>0</v>
      </c>
      <c r="O166" s="3">
        <f t="shared" si="19"/>
        <v>0</v>
      </c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 t="s">
        <v>440</v>
      </c>
      <c r="AD166" s="4"/>
      <c r="AE166" s="4" t="s">
        <v>31</v>
      </c>
      <c r="AF166" s="4" t="s">
        <v>32</v>
      </c>
      <c r="AG166" s="4" t="s">
        <v>222</v>
      </c>
      <c r="AH166">
        <v>24</v>
      </c>
      <c r="AI166">
        <v>186.38</v>
      </c>
      <c r="AJ166">
        <v>73.7</v>
      </c>
      <c r="AK166">
        <f t="shared" si="20"/>
        <v>2.5289009497964718</v>
      </c>
      <c r="AL166">
        <v>22</v>
      </c>
      <c r="AM166">
        <v>58.16</v>
      </c>
      <c r="AN166">
        <v>53.5</v>
      </c>
      <c r="AO166" s="3">
        <f t="shared" si="21"/>
        <v>1</v>
      </c>
      <c r="AP166" s="3">
        <f t="shared" si="22"/>
        <v>0</v>
      </c>
      <c r="AQ166" s="3">
        <f t="shared" si="23"/>
        <v>0</v>
      </c>
    </row>
    <row r="167" spans="1:43" x14ac:dyDescent="0.35">
      <c r="A167" s="4" t="s">
        <v>819</v>
      </c>
      <c r="B167" s="4"/>
      <c r="C167" s="4" t="s">
        <v>31</v>
      </c>
      <c r="D167" s="5" t="s">
        <v>32</v>
      </c>
      <c r="E167" s="4" t="s">
        <v>87</v>
      </c>
      <c r="F167" s="3">
        <v>24.5</v>
      </c>
      <c r="G167" s="3">
        <v>87.89</v>
      </c>
      <c r="H167" s="3">
        <v>74.930000000000007</v>
      </c>
      <c r="I167" s="3">
        <f t="shared" si="17"/>
        <v>1.172961430668624</v>
      </c>
      <c r="J167" s="3">
        <v>23.5</v>
      </c>
      <c r="K167" s="3">
        <v>68.349999999999994</v>
      </c>
      <c r="L167" s="3">
        <v>72.459999999999994</v>
      </c>
      <c r="M167" s="3">
        <f t="shared" si="24"/>
        <v>0</v>
      </c>
      <c r="N167" s="3">
        <f t="shared" si="18"/>
        <v>1</v>
      </c>
      <c r="O167" s="3">
        <f t="shared" si="19"/>
        <v>0</v>
      </c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 t="s">
        <v>443</v>
      </c>
      <c r="AD167" s="4"/>
      <c r="AE167" s="4" t="s">
        <v>31</v>
      </c>
      <c r="AF167" s="4" t="s">
        <v>32</v>
      </c>
      <c r="AG167" s="4" t="s">
        <v>222</v>
      </c>
      <c r="AH167">
        <v>24.5</v>
      </c>
      <c r="AI167">
        <v>130.02000000000001</v>
      </c>
      <c r="AJ167">
        <v>74.930000000000007</v>
      </c>
      <c r="AK167">
        <f t="shared" si="20"/>
        <v>1.7352195382356865</v>
      </c>
      <c r="AL167">
        <v>23</v>
      </c>
      <c r="AM167">
        <v>61.09</v>
      </c>
      <c r="AN167">
        <v>72.459999999999994</v>
      </c>
      <c r="AO167" s="3">
        <f t="shared" si="21"/>
        <v>1</v>
      </c>
      <c r="AP167" s="3">
        <f t="shared" si="22"/>
        <v>0</v>
      </c>
      <c r="AQ167" s="3">
        <f t="shared" si="23"/>
        <v>0</v>
      </c>
    </row>
    <row r="168" spans="1:43" x14ac:dyDescent="0.35">
      <c r="A168" s="4" t="s">
        <v>820</v>
      </c>
      <c r="B168" s="4"/>
      <c r="C168" s="4" t="s">
        <v>31</v>
      </c>
      <c r="D168" s="5" t="s">
        <v>32</v>
      </c>
      <c r="E168" s="4" t="s">
        <v>87</v>
      </c>
      <c r="F168" s="3">
        <v>24</v>
      </c>
      <c r="G168" s="3">
        <v>89.56</v>
      </c>
      <c r="H168" s="3">
        <v>73.7</v>
      </c>
      <c r="I168" s="3">
        <f t="shared" si="17"/>
        <v>1.2151967435549524</v>
      </c>
      <c r="J168" s="3">
        <v>22.5</v>
      </c>
      <c r="K168" s="3">
        <v>63.41</v>
      </c>
      <c r="L168" s="3">
        <v>69.97</v>
      </c>
      <c r="M168" s="3">
        <f t="shared" si="24"/>
        <v>0</v>
      </c>
      <c r="N168" s="3">
        <f t="shared" si="18"/>
        <v>1</v>
      </c>
      <c r="O168" s="3">
        <f t="shared" si="19"/>
        <v>0</v>
      </c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 t="s">
        <v>445</v>
      </c>
      <c r="AD168" s="4"/>
      <c r="AE168" s="4" t="s">
        <v>31</v>
      </c>
      <c r="AF168" s="4" t="s">
        <v>32</v>
      </c>
      <c r="AG168" s="4" t="s">
        <v>222</v>
      </c>
      <c r="AH168">
        <v>24</v>
      </c>
      <c r="AI168">
        <v>158.82</v>
      </c>
      <c r="AJ168">
        <v>73.7</v>
      </c>
      <c r="AK168">
        <f t="shared" si="20"/>
        <v>2.1549525101763907</v>
      </c>
      <c r="AL168">
        <v>21.5</v>
      </c>
      <c r="AM168">
        <v>47.37</v>
      </c>
      <c r="AN168">
        <v>71.22</v>
      </c>
      <c r="AO168" s="3">
        <f t="shared" si="21"/>
        <v>1</v>
      </c>
      <c r="AP168" s="3">
        <f t="shared" si="22"/>
        <v>0</v>
      </c>
      <c r="AQ168" s="3">
        <f t="shared" si="23"/>
        <v>0</v>
      </c>
    </row>
    <row r="169" spans="1:43" x14ac:dyDescent="0.35">
      <c r="A169" s="4" t="s">
        <v>821</v>
      </c>
      <c r="B169" s="4"/>
      <c r="C169" s="4" t="s">
        <v>31</v>
      </c>
      <c r="D169" s="5" t="s">
        <v>32</v>
      </c>
      <c r="E169" s="4" t="s">
        <v>87</v>
      </c>
      <c r="F169" s="3">
        <v>23.5</v>
      </c>
      <c r="G169" s="3">
        <v>104.83</v>
      </c>
      <c r="H169" s="3">
        <v>72.459999999999994</v>
      </c>
      <c r="I169" s="3">
        <f t="shared" si="17"/>
        <v>1.4467292299199559</v>
      </c>
      <c r="J169" s="3">
        <v>22.5</v>
      </c>
      <c r="K169" s="3">
        <v>63.87</v>
      </c>
      <c r="L169" s="3">
        <v>69.97</v>
      </c>
      <c r="M169" s="3">
        <f t="shared" si="24"/>
        <v>0</v>
      </c>
      <c r="N169" s="3">
        <f t="shared" si="18"/>
        <v>1</v>
      </c>
      <c r="O169" s="3">
        <f t="shared" si="19"/>
        <v>0</v>
      </c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 t="s">
        <v>447</v>
      </c>
      <c r="AD169" s="4"/>
      <c r="AE169" s="4" t="s">
        <v>31</v>
      </c>
      <c r="AF169" s="4" t="s">
        <v>32</v>
      </c>
      <c r="AG169" s="4" t="s">
        <v>222</v>
      </c>
      <c r="AH169">
        <v>24</v>
      </c>
      <c r="AI169">
        <v>152.84</v>
      </c>
      <c r="AJ169">
        <v>73.7</v>
      </c>
      <c r="AK169">
        <f t="shared" si="20"/>
        <v>2.0738127544097691</v>
      </c>
      <c r="AL169">
        <v>22.5</v>
      </c>
      <c r="AM169">
        <v>56.36</v>
      </c>
      <c r="AN169">
        <v>53.5</v>
      </c>
      <c r="AO169" s="3">
        <f t="shared" si="21"/>
        <v>1</v>
      </c>
      <c r="AP169" s="3">
        <f t="shared" si="22"/>
        <v>0</v>
      </c>
      <c r="AQ169" s="3">
        <f t="shared" si="23"/>
        <v>0</v>
      </c>
    </row>
    <row r="170" spans="1:43" x14ac:dyDescent="0.35">
      <c r="A170" s="4" t="s">
        <v>822</v>
      </c>
      <c r="B170" s="4"/>
      <c r="C170" s="4" t="s">
        <v>31</v>
      </c>
      <c r="D170" s="5" t="s">
        <v>32</v>
      </c>
      <c r="E170" s="4" t="s">
        <v>87</v>
      </c>
      <c r="F170" s="3">
        <v>24</v>
      </c>
      <c r="G170" s="3">
        <v>115.73</v>
      </c>
      <c r="H170" s="3">
        <v>73.7</v>
      </c>
      <c r="I170" s="3">
        <f t="shared" si="17"/>
        <v>1.5702849389416553</v>
      </c>
      <c r="J170" s="3">
        <v>22.5</v>
      </c>
      <c r="K170" s="3">
        <v>57.73</v>
      </c>
      <c r="L170" s="3">
        <v>69.97</v>
      </c>
      <c r="M170" s="3">
        <f t="shared" si="24"/>
        <v>1</v>
      </c>
      <c r="N170" s="3">
        <f t="shared" si="18"/>
        <v>0</v>
      </c>
      <c r="O170" s="3">
        <f t="shared" si="19"/>
        <v>0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 t="s">
        <v>448</v>
      </c>
      <c r="AD170" s="4"/>
      <c r="AE170" s="4" t="s">
        <v>31</v>
      </c>
      <c r="AF170" s="4" t="s">
        <v>32</v>
      </c>
      <c r="AG170" s="4" t="s">
        <v>222</v>
      </c>
      <c r="AH170">
        <v>24</v>
      </c>
      <c r="AI170">
        <v>186.14</v>
      </c>
      <c r="AJ170">
        <v>73.7</v>
      </c>
      <c r="AK170">
        <f t="shared" si="20"/>
        <v>2.5256445047489819</v>
      </c>
      <c r="AL170">
        <v>22</v>
      </c>
      <c r="AM170">
        <v>58.09</v>
      </c>
      <c r="AN170">
        <v>53.5</v>
      </c>
      <c r="AO170" s="3">
        <f t="shared" si="21"/>
        <v>1</v>
      </c>
      <c r="AP170" s="3">
        <f t="shared" si="22"/>
        <v>0</v>
      </c>
      <c r="AQ170" s="3">
        <f t="shared" si="23"/>
        <v>0</v>
      </c>
    </row>
    <row r="171" spans="1:43" x14ac:dyDescent="0.35">
      <c r="A171" s="4" t="s">
        <v>823</v>
      </c>
      <c r="B171" s="4"/>
      <c r="C171" s="4" t="s">
        <v>31</v>
      </c>
      <c r="D171" s="5" t="s">
        <v>32</v>
      </c>
      <c r="E171" s="4" t="s">
        <v>87</v>
      </c>
      <c r="F171" s="3">
        <v>24.5</v>
      </c>
      <c r="G171" s="3">
        <v>87.55</v>
      </c>
      <c r="H171" s="3">
        <v>74.930000000000007</v>
      </c>
      <c r="I171" s="3">
        <f t="shared" si="17"/>
        <v>1.1684238622714531</v>
      </c>
      <c r="J171" s="3">
        <v>23</v>
      </c>
      <c r="K171" s="3">
        <v>64.959999999999994</v>
      </c>
      <c r="L171" s="3">
        <v>71.22</v>
      </c>
      <c r="M171" s="3">
        <f t="shared" si="24"/>
        <v>0</v>
      </c>
      <c r="N171" s="3">
        <f t="shared" si="18"/>
        <v>1</v>
      </c>
      <c r="O171" s="3">
        <f t="shared" si="19"/>
        <v>0</v>
      </c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 t="s">
        <v>563</v>
      </c>
      <c r="AD171" s="4"/>
      <c r="AE171" s="4" t="s">
        <v>139</v>
      </c>
      <c r="AF171" s="4" t="s">
        <v>32</v>
      </c>
      <c r="AG171" s="4" t="s">
        <v>222</v>
      </c>
      <c r="AH171">
        <v>24</v>
      </c>
      <c r="AI171">
        <v>126.85</v>
      </c>
      <c r="AJ171">
        <v>73.7</v>
      </c>
      <c r="AK171">
        <f t="shared" si="20"/>
        <v>1.7211668928086836</v>
      </c>
      <c r="AL171">
        <v>22</v>
      </c>
      <c r="AM171">
        <v>60.84</v>
      </c>
      <c r="AN171">
        <v>71.22</v>
      </c>
      <c r="AO171" s="3">
        <f t="shared" si="21"/>
        <v>1</v>
      </c>
      <c r="AP171" s="3">
        <f t="shared" si="22"/>
        <v>0</v>
      </c>
      <c r="AQ171" s="3">
        <f t="shared" si="23"/>
        <v>0</v>
      </c>
    </row>
    <row r="172" spans="1:43" x14ac:dyDescent="0.35">
      <c r="A172" s="4" t="s">
        <v>824</v>
      </c>
      <c r="B172" s="4"/>
      <c r="C172" s="4" t="s">
        <v>31</v>
      </c>
      <c r="D172" s="5" t="s">
        <v>32</v>
      </c>
      <c r="E172" s="4" t="s">
        <v>87</v>
      </c>
      <c r="F172" s="3">
        <v>24</v>
      </c>
      <c r="G172" s="3">
        <v>117.03</v>
      </c>
      <c r="H172" s="3">
        <v>73.7</v>
      </c>
      <c r="I172" s="3">
        <f t="shared" si="17"/>
        <v>1.5879240162822252</v>
      </c>
      <c r="J172" s="3">
        <v>22</v>
      </c>
      <c r="K172" s="3">
        <v>52.02</v>
      </c>
      <c r="L172" s="3">
        <v>68.72</v>
      </c>
      <c r="M172" s="3">
        <f t="shared" si="24"/>
        <v>1</v>
      </c>
      <c r="N172" s="3">
        <f t="shared" si="18"/>
        <v>0</v>
      </c>
      <c r="O172" s="3">
        <f t="shared" si="19"/>
        <v>0</v>
      </c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 t="s">
        <v>564</v>
      </c>
      <c r="AD172" s="4"/>
      <c r="AE172" s="4" t="s">
        <v>139</v>
      </c>
      <c r="AF172" s="4" t="s">
        <v>32</v>
      </c>
      <c r="AG172" s="4" t="s">
        <v>222</v>
      </c>
      <c r="AH172">
        <v>24</v>
      </c>
      <c r="AI172">
        <v>139.72</v>
      </c>
      <c r="AJ172">
        <v>73.7</v>
      </c>
      <c r="AK172">
        <f t="shared" si="20"/>
        <v>1.8957937584803255</v>
      </c>
      <c r="AL172">
        <v>22.5</v>
      </c>
      <c r="AM172">
        <v>51.82</v>
      </c>
      <c r="AN172">
        <v>72.459999999999994</v>
      </c>
      <c r="AO172" s="3">
        <f t="shared" si="21"/>
        <v>1</v>
      </c>
      <c r="AP172" s="3">
        <f t="shared" si="22"/>
        <v>0</v>
      </c>
      <c r="AQ172" s="3">
        <f t="shared" si="23"/>
        <v>0</v>
      </c>
    </row>
    <row r="173" spans="1:43" x14ac:dyDescent="0.35">
      <c r="A173" s="4" t="s">
        <v>825</v>
      </c>
      <c r="B173" s="4"/>
      <c r="C173" s="4" t="s">
        <v>31</v>
      </c>
      <c r="D173" s="5" t="s">
        <v>32</v>
      </c>
      <c r="E173" s="4" t="s">
        <v>87</v>
      </c>
      <c r="F173" s="3">
        <v>22</v>
      </c>
      <c r="G173" s="3">
        <v>64.239999999999995</v>
      </c>
      <c r="H173" s="3">
        <v>68.72</v>
      </c>
      <c r="I173" s="3">
        <f t="shared" si="17"/>
        <v>0.93480791618160641</v>
      </c>
      <c r="J173" s="3">
        <v>21.5</v>
      </c>
      <c r="K173" s="3">
        <v>47.69</v>
      </c>
      <c r="L173" s="3">
        <v>67.47</v>
      </c>
      <c r="M173" s="3">
        <f t="shared" si="24"/>
        <v>0</v>
      </c>
      <c r="N173" s="3">
        <f t="shared" si="18"/>
        <v>0</v>
      </c>
      <c r="O173" s="3">
        <f t="shared" si="19"/>
        <v>1</v>
      </c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 t="s">
        <v>565</v>
      </c>
      <c r="AD173" s="4"/>
      <c r="AE173" s="4" t="s">
        <v>139</v>
      </c>
      <c r="AF173" s="4" t="s">
        <v>32</v>
      </c>
      <c r="AG173" s="4" t="s">
        <v>222</v>
      </c>
      <c r="AH173">
        <v>24</v>
      </c>
      <c r="AI173">
        <v>176.14</v>
      </c>
      <c r="AJ173">
        <v>73.7</v>
      </c>
      <c r="AK173">
        <f t="shared" si="20"/>
        <v>2.3899592944369061</v>
      </c>
      <c r="AL173">
        <v>23</v>
      </c>
      <c r="AM173">
        <v>86.82</v>
      </c>
      <c r="AN173">
        <v>81.08</v>
      </c>
      <c r="AO173" s="3">
        <f t="shared" si="21"/>
        <v>1</v>
      </c>
      <c r="AP173" s="3">
        <f t="shared" si="22"/>
        <v>0</v>
      </c>
      <c r="AQ173" s="3">
        <f t="shared" si="23"/>
        <v>0</v>
      </c>
    </row>
    <row r="174" spans="1:43" x14ac:dyDescent="0.35">
      <c r="A174" s="4" t="s">
        <v>826</v>
      </c>
      <c r="B174" s="4"/>
      <c r="C174" s="4" t="s">
        <v>31</v>
      </c>
      <c r="D174" s="5" t="s">
        <v>32</v>
      </c>
      <c r="E174" s="4" t="s">
        <v>87</v>
      </c>
      <c r="F174" s="3">
        <v>24</v>
      </c>
      <c r="G174" s="3">
        <v>102</v>
      </c>
      <c r="H174" s="3">
        <v>73.7</v>
      </c>
      <c r="I174" s="3">
        <f t="shared" si="17"/>
        <v>1.383989145183175</v>
      </c>
      <c r="J174" s="3">
        <v>22.5</v>
      </c>
      <c r="K174" s="3">
        <v>62.56</v>
      </c>
      <c r="L174" s="3">
        <v>69.97</v>
      </c>
      <c r="M174" s="3">
        <f t="shared" si="24"/>
        <v>0</v>
      </c>
      <c r="N174" s="3">
        <f t="shared" si="18"/>
        <v>1</v>
      </c>
      <c r="O174" s="3">
        <f t="shared" si="19"/>
        <v>0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 t="s">
        <v>567</v>
      </c>
      <c r="AD174" s="4"/>
      <c r="AE174" s="4" t="s">
        <v>139</v>
      </c>
      <c r="AF174" s="4" t="s">
        <v>32</v>
      </c>
      <c r="AG174" s="4" t="s">
        <v>222</v>
      </c>
      <c r="AH174">
        <v>24</v>
      </c>
      <c r="AI174">
        <v>158.77000000000001</v>
      </c>
      <c r="AJ174">
        <v>73.7</v>
      </c>
      <c r="AK174">
        <f t="shared" si="20"/>
        <v>2.1542740841248302</v>
      </c>
      <c r="AL174">
        <v>22</v>
      </c>
      <c r="AM174">
        <v>63.58</v>
      </c>
      <c r="AN174">
        <v>69.97</v>
      </c>
      <c r="AO174" s="3">
        <f t="shared" si="21"/>
        <v>1</v>
      </c>
      <c r="AP174" s="3">
        <f t="shared" si="22"/>
        <v>0</v>
      </c>
      <c r="AQ174" s="3">
        <f t="shared" si="23"/>
        <v>0</v>
      </c>
    </row>
    <row r="175" spans="1:43" x14ac:dyDescent="0.35">
      <c r="A175" s="4" t="s">
        <v>827</v>
      </c>
      <c r="B175" s="4"/>
      <c r="C175" s="4" t="s">
        <v>31</v>
      </c>
      <c r="D175" s="5" t="s">
        <v>32</v>
      </c>
      <c r="E175" s="4" t="s">
        <v>87</v>
      </c>
      <c r="F175" s="3">
        <v>24.5</v>
      </c>
      <c r="G175" s="3">
        <v>77.099999999999994</v>
      </c>
      <c r="H175" s="3">
        <v>74.930000000000007</v>
      </c>
      <c r="I175" s="3">
        <f t="shared" si="17"/>
        <v>1.0289603630054716</v>
      </c>
      <c r="J175" s="3">
        <v>24</v>
      </c>
      <c r="K175" s="3">
        <v>72.34</v>
      </c>
      <c r="L175" s="3">
        <v>73.7</v>
      </c>
      <c r="M175" s="3">
        <f t="shared" si="24"/>
        <v>0</v>
      </c>
      <c r="N175" s="3">
        <f t="shared" si="18"/>
        <v>1</v>
      </c>
      <c r="O175" s="3">
        <f t="shared" si="19"/>
        <v>0</v>
      </c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 t="s">
        <v>570</v>
      </c>
      <c r="AD175" s="4"/>
      <c r="AE175" s="4" t="s">
        <v>139</v>
      </c>
      <c r="AF175" s="4" t="s">
        <v>32</v>
      </c>
      <c r="AG175" s="4" t="s">
        <v>222</v>
      </c>
      <c r="AH175">
        <v>24</v>
      </c>
      <c r="AI175">
        <v>186.23</v>
      </c>
      <c r="AJ175">
        <v>73.7</v>
      </c>
      <c r="AK175">
        <f t="shared" si="20"/>
        <v>2.526865671641791</v>
      </c>
      <c r="AL175">
        <v>22.5</v>
      </c>
      <c r="AM175">
        <v>61.32</v>
      </c>
      <c r="AN175">
        <v>69.97</v>
      </c>
      <c r="AO175" s="3">
        <f t="shared" si="21"/>
        <v>1</v>
      </c>
      <c r="AP175" s="3">
        <f t="shared" si="22"/>
        <v>0</v>
      </c>
      <c r="AQ175" s="3">
        <f t="shared" si="23"/>
        <v>0</v>
      </c>
    </row>
    <row r="176" spans="1:43" x14ac:dyDescent="0.35">
      <c r="A176" s="4" t="s">
        <v>828</v>
      </c>
      <c r="B176" s="4"/>
      <c r="C176" s="4" t="s">
        <v>31</v>
      </c>
      <c r="D176" s="5" t="s">
        <v>32</v>
      </c>
      <c r="E176" s="4" t="s">
        <v>87</v>
      </c>
      <c r="F176" s="3">
        <v>24</v>
      </c>
      <c r="G176" s="3">
        <v>134.19999999999999</v>
      </c>
      <c r="H176" s="3">
        <v>73.7</v>
      </c>
      <c r="I176" s="3">
        <f t="shared" si="17"/>
        <v>1.8208955223880594</v>
      </c>
      <c r="J176" s="3">
        <v>21.5</v>
      </c>
      <c r="K176" s="3">
        <v>52.54</v>
      </c>
      <c r="L176" s="3">
        <v>67.47</v>
      </c>
      <c r="M176" s="3">
        <f t="shared" si="24"/>
        <v>1</v>
      </c>
      <c r="N176" s="3">
        <f t="shared" si="18"/>
        <v>0</v>
      </c>
      <c r="O176" s="3">
        <f t="shared" si="19"/>
        <v>0</v>
      </c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 t="s">
        <v>572</v>
      </c>
      <c r="AD176" s="4"/>
      <c r="AE176" s="4" t="s">
        <v>139</v>
      </c>
      <c r="AF176" s="4" t="s">
        <v>32</v>
      </c>
      <c r="AG176" s="4" t="s">
        <v>222</v>
      </c>
      <c r="AH176">
        <v>24</v>
      </c>
      <c r="AI176">
        <v>151.38999999999999</v>
      </c>
      <c r="AJ176">
        <v>73.7</v>
      </c>
      <c r="AK176">
        <f t="shared" si="20"/>
        <v>2.0541383989145179</v>
      </c>
      <c r="AL176">
        <v>22.5</v>
      </c>
      <c r="AM176">
        <v>65.52</v>
      </c>
      <c r="AN176">
        <v>74.930000000000007</v>
      </c>
      <c r="AO176" s="3">
        <f t="shared" si="21"/>
        <v>1</v>
      </c>
      <c r="AP176" s="3">
        <f t="shared" si="22"/>
        <v>0</v>
      </c>
      <c r="AQ176" s="3">
        <f t="shared" si="23"/>
        <v>0</v>
      </c>
    </row>
    <row r="177" spans="1:43" x14ac:dyDescent="0.35">
      <c r="A177" s="4" t="s">
        <v>829</v>
      </c>
      <c r="B177" s="4"/>
      <c r="C177" s="4" t="s">
        <v>31</v>
      </c>
      <c r="D177" s="5" t="s">
        <v>32</v>
      </c>
      <c r="E177" s="4" t="s">
        <v>87</v>
      </c>
      <c r="F177" s="3">
        <v>25.5</v>
      </c>
      <c r="G177" s="3">
        <v>81.56</v>
      </c>
      <c r="H177" s="3">
        <v>77.400000000000006</v>
      </c>
      <c r="I177" s="3">
        <f t="shared" si="17"/>
        <v>1.0537467700258398</v>
      </c>
      <c r="J177" s="3">
        <v>24</v>
      </c>
      <c r="K177" s="3">
        <v>74.680000000000007</v>
      </c>
      <c r="L177" s="3">
        <v>73.7</v>
      </c>
      <c r="M177" s="3">
        <f t="shared" si="24"/>
        <v>0</v>
      </c>
      <c r="N177" s="3">
        <f t="shared" si="18"/>
        <v>1</v>
      </c>
      <c r="O177" s="3">
        <f t="shared" si="19"/>
        <v>0</v>
      </c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 t="s">
        <v>574</v>
      </c>
      <c r="AD177" s="4"/>
      <c r="AE177" s="4" t="s">
        <v>139</v>
      </c>
      <c r="AF177" s="4" t="s">
        <v>32</v>
      </c>
      <c r="AG177" s="4" t="s">
        <v>222</v>
      </c>
      <c r="AH177">
        <v>24</v>
      </c>
      <c r="AI177">
        <v>183.93</v>
      </c>
      <c r="AJ177">
        <v>73.7</v>
      </c>
      <c r="AK177">
        <f t="shared" si="20"/>
        <v>2.4956580732700138</v>
      </c>
      <c r="AL177">
        <v>16</v>
      </c>
      <c r="AM177">
        <v>67.66</v>
      </c>
      <c r="AN177">
        <v>72.459999999999994</v>
      </c>
      <c r="AO177" s="3">
        <f t="shared" si="21"/>
        <v>1</v>
      </c>
      <c r="AP177" s="3">
        <f t="shared" si="22"/>
        <v>0</v>
      </c>
      <c r="AQ177" s="3">
        <f t="shared" si="23"/>
        <v>0</v>
      </c>
    </row>
    <row r="178" spans="1:43" x14ac:dyDescent="0.35">
      <c r="A178" s="4" t="s">
        <v>830</v>
      </c>
      <c r="B178" s="4"/>
      <c r="C178" s="4" t="s">
        <v>31</v>
      </c>
      <c r="D178" s="5" t="s">
        <v>32</v>
      </c>
      <c r="E178" s="4" t="s">
        <v>87</v>
      </c>
      <c r="F178" s="3">
        <v>24</v>
      </c>
      <c r="G178" s="3">
        <v>112.96</v>
      </c>
      <c r="H178" s="3">
        <v>73.7</v>
      </c>
      <c r="I178" s="3">
        <f t="shared" si="17"/>
        <v>1.5327001356852101</v>
      </c>
      <c r="J178" s="3">
        <v>22.5</v>
      </c>
      <c r="K178" s="3">
        <v>58.11</v>
      </c>
      <c r="L178" s="3">
        <v>69.97</v>
      </c>
      <c r="M178" s="3">
        <f t="shared" si="24"/>
        <v>1</v>
      </c>
      <c r="N178" s="3">
        <f t="shared" si="18"/>
        <v>0</v>
      </c>
      <c r="O178" s="3">
        <f t="shared" si="19"/>
        <v>0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 t="s">
        <v>576</v>
      </c>
      <c r="AD178" s="4"/>
      <c r="AE178" s="4" t="s">
        <v>139</v>
      </c>
      <c r="AF178" s="4" t="s">
        <v>32</v>
      </c>
      <c r="AG178" s="4" t="s">
        <v>222</v>
      </c>
      <c r="AH178">
        <v>24</v>
      </c>
      <c r="AI178">
        <v>98.73</v>
      </c>
      <c r="AJ178">
        <v>73.7</v>
      </c>
      <c r="AK178">
        <f t="shared" si="20"/>
        <v>1.3396200814111261</v>
      </c>
      <c r="AL178">
        <v>23.5</v>
      </c>
      <c r="AM178">
        <v>50.75</v>
      </c>
      <c r="AN178">
        <v>71.22</v>
      </c>
      <c r="AO178" s="3">
        <f t="shared" si="21"/>
        <v>0</v>
      </c>
      <c r="AP178" s="3">
        <f t="shared" si="22"/>
        <v>1</v>
      </c>
      <c r="AQ178" s="3">
        <f t="shared" si="23"/>
        <v>0</v>
      </c>
    </row>
    <row r="179" spans="1:43" x14ac:dyDescent="0.35">
      <c r="A179" s="4" t="s">
        <v>831</v>
      </c>
      <c r="B179" s="4"/>
      <c r="C179" s="4" t="s">
        <v>31</v>
      </c>
      <c r="D179" s="5" t="s">
        <v>32</v>
      </c>
      <c r="E179" s="4" t="s">
        <v>87</v>
      </c>
      <c r="F179" s="3">
        <v>24</v>
      </c>
      <c r="G179" s="3">
        <v>134.13999999999999</v>
      </c>
      <c r="H179" s="3">
        <v>73.7</v>
      </c>
      <c r="I179" s="3">
        <f t="shared" si="17"/>
        <v>1.8200814111261869</v>
      </c>
      <c r="J179" s="3">
        <v>22.5</v>
      </c>
      <c r="K179" s="3">
        <v>67.260000000000005</v>
      </c>
      <c r="L179" s="3">
        <v>69.97</v>
      </c>
      <c r="M179" s="3">
        <f t="shared" si="24"/>
        <v>1</v>
      </c>
      <c r="N179" s="3">
        <f t="shared" si="18"/>
        <v>0</v>
      </c>
      <c r="O179" s="3">
        <f t="shared" si="19"/>
        <v>0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 t="s">
        <v>689</v>
      </c>
      <c r="AD179" s="4"/>
      <c r="AE179" s="4" t="s">
        <v>837</v>
      </c>
      <c r="AF179" s="4" t="s">
        <v>32</v>
      </c>
      <c r="AG179" s="4" t="s">
        <v>222</v>
      </c>
      <c r="AH179">
        <v>24</v>
      </c>
      <c r="AI179">
        <v>149.49</v>
      </c>
      <c r="AJ179">
        <v>73.7</v>
      </c>
      <c r="AK179">
        <f t="shared" si="20"/>
        <v>2.0283582089552241</v>
      </c>
      <c r="AL179">
        <v>22.5</v>
      </c>
      <c r="AM179">
        <v>0</v>
      </c>
      <c r="AN179">
        <v>0</v>
      </c>
      <c r="AO179" s="3">
        <f t="shared" si="21"/>
        <v>1</v>
      </c>
      <c r="AP179" s="3">
        <f t="shared" si="22"/>
        <v>0</v>
      </c>
      <c r="AQ179" s="3">
        <f t="shared" si="23"/>
        <v>0</v>
      </c>
    </row>
    <row r="180" spans="1:43" x14ac:dyDescent="0.35">
      <c r="A180" s="4" t="s">
        <v>832</v>
      </c>
      <c r="B180" s="4"/>
      <c r="C180" s="4" t="s">
        <v>31</v>
      </c>
      <c r="D180" s="5" t="s">
        <v>32</v>
      </c>
      <c r="E180" s="4" t="s">
        <v>87</v>
      </c>
      <c r="F180" s="3">
        <v>24</v>
      </c>
      <c r="G180" s="3">
        <v>124.55</v>
      </c>
      <c r="H180" s="3">
        <v>73.7</v>
      </c>
      <c r="I180" s="3">
        <f t="shared" si="17"/>
        <v>1.6899592944369062</v>
      </c>
      <c r="J180" s="3">
        <v>22</v>
      </c>
      <c r="K180" s="3">
        <v>65.33</v>
      </c>
      <c r="L180" s="3">
        <v>68.72</v>
      </c>
      <c r="M180" s="3">
        <f t="shared" si="24"/>
        <v>1</v>
      </c>
      <c r="N180" s="3">
        <f t="shared" si="18"/>
        <v>0</v>
      </c>
      <c r="O180" s="3">
        <f t="shared" si="19"/>
        <v>0</v>
      </c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 t="s">
        <v>690</v>
      </c>
      <c r="AD180" s="4"/>
      <c r="AE180" s="4" t="s">
        <v>837</v>
      </c>
      <c r="AF180" s="4" t="s">
        <v>32</v>
      </c>
      <c r="AG180" s="4" t="s">
        <v>222</v>
      </c>
      <c r="AH180">
        <v>24</v>
      </c>
      <c r="AI180">
        <v>149.19</v>
      </c>
      <c r="AJ180">
        <v>73.7</v>
      </c>
      <c r="AK180">
        <f t="shared" si="20"/>
        <v>2.0242876526458615</v>
      </c>
      <c r="AL180">
        <v>16</v>
      </c>
      <c r="AM180">
        <v>69.14</v>
      </c>
      <c r="AN180">
        <v>71.22</v>
      </c>
      <c r="AO180" s="3">
        <f t="shared" si="21"/>
        <v>1</v>
      </c>
      <c r="AP180" s="3">
        <f t="shared" si="22"/>
        <v>0</v>
      </c>
      <c r="AQ180" s="3">
        <f t="shared" si="23"/>
        <v>0</v>
      </c>
    </row>
    <row r="181" spans="1:43" x14ac:dyDescent="0.35">
      <c r="A181" s="4" t="s">
        <v>833</v>
      </c>
      <c r="B181" s="4"/>
      <c r="C181" s="4" t="s">
        <v>31</v>
      </c>
      <c r="D181" s="5" t="s">
        <v>32</v>
      </c>
      <c r="E181" s="4" t="s">
        <v>87</v>
      </c>
      <c r="F181" s="3">
        <v>24</v>
      </c>
      <c r="G181" s="3">
        <v>177.86</v>
      </c>
      <c r="H181" s="3">
        <v>73.7</v>
      </c>
      <c r="I181" s="3">
        <f t="shared" si="17"/>
        <v>2.4132971506105836</v>
      </c>
      <c r="J181" s="3">
        <v>22</v>
      </c>
      <c r="K181" s="3">
        <v>46.76</v>
      </c>
      <c r="L181" s="3">
        <v>68.72</v>
      </c>
      <c r="M181" s="3">
        <f t="shared" si="24"/>
        <v>1</v>
      </c>
      <c r="N181" s="3">
        <f t="shared" si="18"/>
        <v>0</v>
      </c>
      <c r="O181" s="3">
        <f t="shared" si="19"/>
        <v>0</v>
      </c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 t="s">
        <v>692</v>
      </c>
      <c r="AD181" s="4"/>
      <c r="AE181" s="4" t="s">
        <v>837</v>
      </c>
      <c r="AF181" s="4" t="s">
        <v>32</v>
      </c>
      <c r="AG181" s="11" t="s">
        <v>222</v>
      </c>
      <c r="AH181" s="9">
        <v>23.5</v>
      </c>
      <c r="AI181" s="9">
        <v>62.13</v>
      </c>
      <c r="AJ181" s="9">
        <v>72.459999999999994</v>
      </c>
      <c r="AK181" s="9">
        <f t="shared" si="20"/>
        <v>0.85743858680651408</v>
      </c>
      <c r="AL181" s="9">
        <v>23</v>
      </c>
      <c r="AM181" s="9">
        <v>0</v>
      </c>
      <c r="AN181" s="9">
        <v>0</v>
      </c>
      <c r="AO181" s="10">
        <f t="shared" si="21"/>
        <v>0</v>
      </c>
      <c r="AP181" s="10">
        <f t="shared" si="22"/>
        <v>0</v>
      </c>
      <c r="AQ181" s="10">
        <f t="shared" si="23"/>
        <v>1</v>
      </c>
    </row>
    <row r="182" spans="1:43" x14ac:dyDescent="0.35">
      <c r="A182" s="4" t="s">
        <v>834</v>
      </c>
      <c r="B182" s="4"/>
      <c r="C182" s="4" t="s">
        <v>31</v>
      </c>
      <c r="D182" s="5" t="s">
        <v>32</v>
      </c>
      <c r="E182" s="4" t="s">
        <v>87</v>
      </c>
      <c r="F182" s="3">
        <v>23</v>
      </c>
      <c r="G182" s="3">
        <v>92.71</v>
      </c>
      <c r="H182" s="3">
        <v>71.22</v>
      </c>
      <c r="I182" s="3">
        <f t="shared" si="17"/>
        <v>1.3017410839651782</v>
      </c>
      <c r="J182" s="3">
        <v>22.5</v>
      </c>
      <c r="K182" s="3">
        <v>45.84</v>
      </c>
      <c r="L182" s="3">
        <v>69.97</v>
      </c>
      <c r="M182" s="3">
        <f t="shared" si="24"/>
        <v>0</v>
      </c>
      <c r="N182" s="3">
        <f t="shared" si="18"/>
        <v>1</v>
      </c>
      <c r="O182" s="3">
        <f t="shared" si="19"/>
        <v>0</v>
      </c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 t="s">
        <v>694</v>
      </c>
      <c r="AD182" s="4"/>
      <c r="AE182" s="4" t="s">
        <v>837</v>
      </c>
      <c r="AF182" s="4" t="s">
        <v>32</v>
      </c>
      <c r="AG182" s="4" t="s">
        <v>222</v>
      </c>
      <c r="AH182">
        <v>24.5</v>
      </c>
      <c r="AI182">
        <v>91.17</v>
      </c>
      <c r="AJ182">
        <v>74.930000000000007</v>
      </c>
      <c r="AK182">
        <f t="shared" si="20"/>
        <v>1.2167356199119177</v>
      </c>
      <c r="AL182">
        <v>23.5</v>
      </c>
      <c r="AM182">
        <v>53.96</v>
      </c>
      <c r="AN182">
        <v>71.22</v>
      </c>
      <c r="AO182" s="3">
        <f t="shared" si="21"/>
        <v>0</v>
      </c>
      <c r="AP182" s="3">
        <f t="shared" si="22"/>
        <v>1</v>
      </c>
      <c r="AQ182" s="3">
        <f t="shared" si="23"/>
        <v>0</v>
      </c>
    </row>
    <row r="183" spans="1:43" x14ac:dyDescent="0.35">
      <c r="A183" s="4" t="s">
        <v>563</v>
      </c>
      <c r="B183" s="4"/>
      <c r="C183" s="4" t="s">
        <v>139</v>
      </c>
      <c r="D183" s="5" t="s">
        <v>32</v>
      </c>
      <c r="E183" s="4" t="s">
        <v>87</v>
      </c>
      <c r="F183" s="3">
        <v>24.5</v>
      </c>
      <c r="G183" s="3">
        <v>91.05</v>
      </c>
      <c r="H183" s="3">
        <v>74.930000000000007</v>
      </c>
      <c r="I183" s="3">
        <f t="shared" si="17"/>
        <v>1.2151341251835044</v>
      </c>
      <c r="J183" s="3">
        <v>23</v>
      </c>
      <c r="K183" s="3">
        <v>68.09</v>
      </c>
      <c r="L183" s="3">
        <v>71.22</v>
      </c>
      <c r="M183" s="3">
        <f t="shared" si="24"/>
        <v>0</v>
      </c>
      <c r="N183" s="3">
        <f t="shared" si="18"/>
        <v>1</v>
      </c>
      <c r="O183" s="3">
        <f t="shared" si="19"/>
        <v>0</v>
      </c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 t="s">
        <v>696</v>
      </c>
      <c r="AD183" s="4"/>
      <c r="AE183" s="4" t="s">
        <v>837</v>
      </c>
      <c r="AF183" s="4" t="s">
        <v>32</v>
      </c>
      <c r="AG183" s="4" t="s">
        <v>222</v>
      </c>
      <c r="AH183">
        <v>24</v>
      </c>
      <c r="AI183">
        <v>82.92</v>
      </c>
      <c r="AJ183">
        <v>73.7</v>
      </c>
      <c r="AK183">
        <f t="shared" si="20"/>
        <v>1.1251017639077341</v>
      </c>
      <c r="AL183">
        <v>23.5</v>
      </c>
      <c r="AM183">
        <v>83.29</v>
      </c>
      <c r="AN183">
        <v>81.08</v>
      </c>
      <c r="AO183" s="3">
        <f t="shared" si="21"/>
        <v>0</v>
      </c>
      <c r="AP183" s="3">
        <f t="shared" si="22"/>
        <v>1</v>
      </c>
      <c r="AQ183" s="3">
        <f t="shared" si="23"/>
        <v>0</v>
      </c>
    </row>
    <row r="184" spans="1:43" x14ac:dyDescent="0.35">
      <c r="A184" s="4" t="s">
        <v>564</v>
      </c>
      <c r="B184" s="4"/>
      <c r="C184" s="4" t="s">
        <v>139</v>
      </c>
      <c r="D184" s="5" t="s">
        <v>32</v>
      </c>
      <c r="E184" s="4" t="s">
        <v>87</v>
      </c>
      <c r="F184" s="3">
        <v>24</v>
      </c>
      <c r="G184" s="3">
        <v>124.01</v>
      </c>
      <c r="H184" s="3">
        <v>73.7</v>
      </c>
      <c r="I184" s="3">
        <f t="shared" si="17"/>
        <v>1.6826322930800544</v>
      </c>
      <c r="J184" s="3">
        <v>22</v>
      </c>
      <c r="K184" s="3">
        <v>46.85</v>
      </c>
      <c r="L184" s="3">
        <v>68.72</v>
      </c>
      <c r="M184" s="3">
        <f t="shared" si="24"/>
        <v>1</v>
      </c>
      <c r="N184" s="3">
        <f t="shared" si="18"/>
        <v>0</v>
      </c>
      <c r="O184" s="3">
        <f t="shared" si="19"/>
        <v>0</v>
      </c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 t="s">
        <v>697</v>
      </c>
      <c r="AD184" s="4"/>
      <c r="AE184" s="4" t="s">
        <v>837</v>
      </c>
      <c r="AF184" s="4" t="s">
        <v>32</v>
      </c>
      <c r="AG184" s="4" t="s">
        <v>222</v>
      </c>
      <c r="AH184">
        <v>24.5</v>
      </c>
      <c r="AI184">
        <v>96.83</v>
      </c>
      <c r="AJ184">
        <v>74.930000000000007</v>
      </c>
      <c r="AK184">
        <f t="shared" si="20"/>
        <v>1.2922727879354063</v>
      </c>
      <c r="AL184">
        <v>23.5</v>
      </c>
      <c r="AM184">
        <v>62.38</v>
      </c>
      <c r="AN184">
        <v>71.22</v>
      </c>
      <c r="AO184" s="3">
        <f t="shared" si="21"/>
        <v>0</v>
      </c>
      <c r="AP184" s="3">
        <f t="shared" si="22"/>
        <v>1</v>
      </c>
      <c r="AQ184" s="3">
        <f t="shared" si="23"/>
        <v>0</v>
      </c>
    </row>
    <row r="185" spans="1:43" x14ac:dyDescent="0.35">
      <c r="A185" s="4" t="s">
        <v>565</v>
      </c>
      <c r="B185" s="4"/>
      <c r="C185" s="4" t="s">
        <v>139</v>
      </c>
      <c r="D185" s="5" t="s">
        <v>32</v>
      </c>
      <c r="E185" s="4" t="s">
        <v>87</v>
      </c>
      <c r="F185" s="3">
        <v>23.5</v>
      </c>
      <c r="G185" s="3">
        <v>74.069999999999993</v>
      </c>
      <c r="H185" s="3">
        <v>72.459999999999994</v>
      </c>
      <c r="I185" s="3">
        <f t="shared" si="17"/>
        <v>1.0222191553960807</v>
      </c>
      <c r="J185" s="3">
        <v>22.5</v>
      </c>
      <c r="K185" s="3">
        <v>59.79</v>
      </c>
      <c r="L185" s="3">
        <v>69.97</v>
      </c>
      <c r="M185" s="3">
        <f t="shared" si="24"/>
        <v>0</v>
      </c>
      <c r="N185" s="3">
        <f t="shared" si="18"/>
        <v>1</v>
      </c>
      <c r="O185" s="3">
        <f t="shared" si="19"/>
        <v>0</v>
      </c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 t="s">
        <v>698</v>
      </c>
      <c r="AD185" s="4"/>
      <c r="AE185" s="4" t="s">
        <v>837</v>
      </c>
      <c r="AF185" s="4" t="s">
        <v>32</v>
      </c>
      <c r="AG185" s="4" t="s">
        <v>222</v>
      </c>
      <c r="AH185">
        <v>24</v>
      </c>
      <c r="AI185">
        <v>156.55000000000001</v>
      </c>
      <c r="AJ185">
        <v>73.7</v>
      </c>
      <c r="AK185">
        <f t="shared" si="20"/>
        <v>2.1241519674355498</v>
      </c>
      <c r="AL185">
        <v>22.5</v>
      </c>
      <c r="AM185">
        <v>68.489999999999995</v>
      </c>
      <c r="AN185">
        <v>72.459999999999994</v>
      </c>
      <c r="AO185" s="3">
        <f t="shared" si="21"/>
        <v>1</v>
      </c>
      <c r="AP185" s="3">
        <f t="shared" si="22"/>
        <v>0</v>
      </c>
      <c r="AQ185" s="3">
        <f t="shared" si="23"/>
        <v>0</v>
      </c>
    </row>
    <row r="186" spans="1:43" x14ac:dyDescent="0.35">
      <c r="A186" s="4" t="s">
        <v>567</v>
      </c>
      <c r="B186" s="4"/>
      <c r="C186" s="4" t="s">
        <v>139</v>
      </c>
      <c r="D186" s="5" t="s">
        <v>32</v>
      </c>
      <c r="E186" s="4" t="s">
        <v>87</v>
      </c>
      <c r="F186" s="3">
        <v>23.5</v>
      </c>
      <c r="G186" s="3">
        <v>79.180000000000007</v>
      </c>
      <c r="H186" s="3">
        <v>72.459999999999994</v>
      </c>
      <c r="I186" s="3">
        <f t="shared" si="17"/>
        <v>1.0927408225227713</v>
      </c>
      <c r="J186" s="3">
        <v>23</v>
      </c>
      <c r="K186" s="3">
        <v>55.27</v>
      </c>
      <c r="L186" s="3">
        <v>71.22</v>
      </c>
      <c r="M186" s="3">
        <f t="shared" si="24"/>
        <v>0</v>
      </c>
      <c r="N186" s="3">
        <f t="shared" si="18"/>
        <v>1</v>
      </c>
      <c r="O186" s="3">
        <f t="shared" si="19"/>
        <v>0</v>
      </c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 t="s">
        <v>699</v>
      </c>
      <c r="AD186" s="4"/>
      <c r="AE186" s="4" t="s">
        <v>837</v>
      </c>
      <c r="AF186" s="4" t="s">
        <v>32</v>
      </c>
      <c r="AG186" s="4" t="s">
        <v>222</v>
      </c>
      <c r="AH186">
        <v>24</v>
      </c>
      <c r="AI186">
        <v>100.46</v>
      </c>
      <c r="AJ186">
        <v>73.7</v>
      </c>
      <c r="AK186">
        <f t="shared" si="20"/>
        <v>1.3630936227951151</v>
      </c>
      <c r="AL186">
        <v>23</v>
      </c>
      <c r="AM186">
        <v>83.32</v>
      </c>
      <c r="AN186">
        <v>78.63</v>
      </c>
      <c r="AO186" s="3">
        <f t="shared" si="21"/>
        <v>0</v>
      </c>
      <c r="AP186" s="3">
        <f t="shared" si="22"/>
        <v>1</v>
      </c>
      <c r="AQ186" s="3">
        <f t="shared" si="23"/>
        <v>0</v>
      </c>
    </row>
    <row r="187" spans="1:43" x14ac:dyDescent="0.35">
      <c r="A187" s="4" t="s">
        <v>570</v>
      </c>
      <c r="B187" s="4"/>
      <c r="C187" s="4" t="s">
        <v>139</v>
      </c>
      <c r="D187" s="5" t="s">
        <v>32</v>
      </c>
      <c r="E187" s="4" t="s">
        <v>87</v>
      </c>
      <c r="F187" s="3">
        <v>24</v>
      </c>
      <c r="G187" s="3">
        <v>154.24</v>
      </c>
      <c r="H187" s="3">
        <v>73.7</v>
      </c>
      <c r="I187" s="3">
        <f t="shared" si="17"/>
        <v>2.0928086838534599</v>
      </c>
      <c r="J187" s="3">
        <v>22</v>
      </c>
      <c r="K187" s="3">
        <v>47.71</v>
      </c>
      <c r="L187" s="3">
        <v>68.72</v>
      </c>
      <c r="M187" s="3">
        <f t="shared" si="24"/>
        <v>1</v>
      </c>
      <c r="N187" s="3">
        <f t="shared" si="18"/>
        <v>0</v>
      </c>
      <c r="O187" s="3">
        <f t="shared" si="19"/>
        <v>0</v>
      </c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 t="s">
        <v>700</v>
      </c>
      <c r="AD187" s="4"/>
      <c r="AE187" s="4" t="s">
        <v>837</v>
      </c>
      <c r="AF187" s="4" t="s">
        <v>32</v>
      </c>
      <c r="AG187" s="4" t="s">
        <v>222</v>
      </c>
      <c r="AH187">
        <v>24</v>
      </c>
      <c r="AI187">
        <v>142.41999999999999</v>
      </c>
      <c r="AJ187">
        <v>73.7</v>
      </c>
      <c r="AK187">
        <f t="shared" si="20"/>
        <v>1.932428765264586</v>
      </c>
      <c r="AL187">
        <v>23</v>
      </c>
      <c r="AM187">
        <v>85.9</v>
      </c>
      <c r="AN187">
        <v>81.08</v>
      </c>
      <c r="AO187" s="3">
        <f t="shared" si="21"/>
        <v>1</v>
      </c>
      <c r="AP187" s="3">
        <f t="shared" si="22"/>
        <v>0</v>
      </c>
      <c r="AQ187" s="3">
        <f t="shared" si="23"/>
        <v>0</v>
      </c>
    </row>
    <row r="188" spans="1:43" x14ac:dyDescent="0.35">
      <c r="A188" s="4" t="s">
        <v>572</v>
      </c>
      <c r="B188" s="4"/>
      <c r="C188" s="4" t="s">
        <v>139</v>
      </c>
      <c r="D188" s="5" t="s">
        <v>32</v>
      </c>
      <c r="E188" s="4" t="s">
        <v>87</v>
      </c>
      <c r="F188" s="3">
        <v>22</v>
      </c>
      <c r="G188" s="3">
        <v>73.55</v>
      </c>
      <c r="H188" s="3">
        <v>68.72</v>
      </c>
      <c r="I188" s="3">
        <f t="shared" si="17"/>
        <v>1.0702852153667055</v>
      </c>
      <c r="J188" s="3">
        <v>24.5</v>
      </c>
      <c r="K188" s="3">
        <v>78.13</v>
      </c>
      <c r="L188" s="3">
        <v>74.930000000000007</v>
      </c>
      <c r="M188" s="3">
        <f t="shared" si="24"/>
        <v>0</v>
      </c>
      <c r="N188" s="3">
        <f t="shared" si="18"/>
        <v>1</v>
      </c>
      <c r="O188" s="3">
        <f t="shared" si="19"/>
        <v>0</v>
      </c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 t="s">
        <v>701</v>
      </c>
      <c r="AD188" s="4"/>
      <c r="AE188" s="4" t="s">
        <v>837</v>
      </c>
      <c r="AF188" s="4" t="s">
        <v>32</v>
      </c>
      <c r="AG188" s="4" t="s">
        <v>222</v>
      </c>
      <c r="AH188">
        <v>24</v>
      </c>
      <c r="AI188">
        <v>112.13</v>
      </c>
      <c r="AJ188">
        <v>73.7</v>
      </c>
      <c r="AK188">
        <f t="shared" si="20"/>
        <v>1.521438263229308</v>
      </c>
      <c r="AL188">
        <v>23</v>
      </c>
      <c r="AM188">
        <v>53.12</v>
      </c>
      <c r="AN188">
        <v>72.459999999999994</v>
      </c>
      <c r="AO188" s="3">
        <f t="shared" si="21"/>
        <v>1</v>
      </c>
      <c r="AP188" s="3">
        <f t="shared" si="22"/>
        <v>0</v>
      </c>
      <c r="AQ188" s="3">
        <f t="shared" si="23"/>
        <v>0</v>
      </c>
    </row>
    <row r="189" spans="1:43" x14ac:dyDescent="0.35">
      <c r="A189" s="4" t="s">
        <v>574</v>
      </c>
      <c r="B189" s="4"/>
      <c r="C189" s="4" t="s">
        <v>139</v>
      </c>
      <c r="D189" s="5" t="s">
        <v>32</v>
      </c>
      <c r="E189" s="4" t="s">
        <v>87</v>
      </c>
      <c r="F189" s="3">
        <v>24</v>
      </c>
      <c r="G189" s="3">
        <v>175.28</v>
      </c>
      <c r="H189" s="3">
        <v>73.7</v>
      </c>
      <c r="I189" s="3">
        <f t="shared" si="17"/>
        <v>2.3782903663500679</v>
      </c>
      <c r="J189" s="3">
        <v>22</v>
      </c>
      <c r="K189" s="3">
        <v>59.88</v>
      </c>
      <c r="L189" s="3">
        <v>68.72</v>
      </c>
      <c r="M189" s="3">
        <f t="shared" si="24"/>
        <v>1</v>
      </c>
      <c r="N189" s="3">
        <f t="shared" si="18"/>
        <v>0</v>
      </c>
      <c r="O189" s="3">
        <f t="shared" si="19"/>
        <v>0</v>
      </c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 t="s">
        <v>703</v>
      </c>
      <c r="AD189" s="4"/>
      <c r="AE189" s="4" t="s">
        <v>837</v>
      </c>
      <c r="AF189" s="4" t="s">
        <v>32</v>
      </c>
      <c r="AG189" s="4" t="s">
        <v>222</v>
      </c>
      <c r="AH189">
        <v>24</v>
      </c>
      <c r="AI189">
        <v>94.21</v>
      </c>
      <c r="AJ189">
        <v>73.7</v>
      </c>
      <c r="AK189">
        <f t="shared" si="20"/>
        <v>1.2782903663500678</v>
      </c>
      <c r="AL189">
        <v>23</v>
      </c>
      <c r="AM189">
        <v>0</v>
      </c>
      <c r="AN189">
        <v>0</v>
      </c>
      <c r="AO189" s="3">
        <f t="shared" si="21"/>
        <v>0</v>
      </c>
      <c r="AP189" s="3">
        <f t="shared" si="22"/>
        <v>1</v>
      </c>
      <c r="AQ189" s="3">
        <f t="shared" si="23"/>
        <v>0</v>
      </c>
    </row>
    <row r="190" spans="1:43" x14ac:dyDescent="0.35">
      <c r="A190" s="4" t="s">
        <v>576</v>
      </c>
      <c r="B190" s="4"/>
      <c r="C190" s="4" t="s">
        <v>139</v>
      </c>
      <c r="D190" s="5" t="s">
        <v>32</v>
      </c>
      <c r="E190" s="4" t="s">
        <v>87</v>
      </c>
      <c r="F190" s="3">
        <v>23</v>
      </c>
      <c r="G190" s="3">
        <v>31.87</v>
      </c>
      <c r="H190" s="3">
        <v>71.22</v>
      </c>
      <c r="I190" s="3">
        <f t="shared" si="17"/>
        <v>0.4474866610502668</v>
      </c>
      <c r="J190" s="3">
        <v>22.5</v>
      </c>
      <c r="K190" s="3">
        <v>26.54</v>
      </c>
      <c r="L190" s="3">
        <v>69.97</v>
      </c>
      <c r="M190" s="3">
        <f t="shared" si="24"/>
        <v>0</v>
      </c>
      <c r="N190" s="3">
        <f t="shared" si="18"/>
        <v>0</v>
      </c>
      <c r="O190" s="3">
        <f t="shared" si="19"/>
        <v>1</v>
      </c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 t="s">
        <v>704</v>
      </c>
      <c r="AD190" s="4"/>
      <c r="AE190" s="4" t="s">
        <v>837</v>
      </c>
      <c r="AF190" s="4" t="s">
        <v>32</v>
      </c>
      <c r="AG190" s="4" t="s">
        <v>222</v>
      </c>
      <c r="AH190">
        <v>24</v>
      </c>
      <c r="AI190">
        <v>165.17</v>
      </c>
      <c r="AJ190">
        <v>73.7</v>
      </c>
      <c r="AK190">
        <f t="shared" si="20"/>
        <v>2.2411126187245589</v>
      </c>
      <c r="AL190">
        <v>16</v>
      </c>
      <c r="AM190">
        <v>52.92</v>
      </c>
      <c r="AN190">
        <v>71.22</v>
      </c>
      <c r="AO190" s="3">
        <f t="shared" si="21"/>
        <v>1</v>
      </c>
      <c r="AP190" s="3">
        <f t="shared" si="22"/>
        <v>0</v>
      </c>
      <c r="AQ190" s="3">
        <f t="shared" si="23"/>
        <v>0</v>
      </c>
    </row>
    <row r="191" spans="1:43" x14ac:dyDescent="0.35">
      <c r="A191" t="s">
        <v>103</v>
      </c>
      <c r="C191" s="6" t="s">
        <v>68</v>
      </c>
      <c r="D191" t="s">
        <v>32</v>
      </c>
      <c r="E191" t="s">
        <v>87</v>
      </c>
      <c r="F191" s="3">
        <v>23.5</v>
      </c>
      <c r="G191" s="3">
        <v>109.78</v>
      </c>
      <c r="H191" s="3">
        <v>72.459999999999994</v>
      </c>
      <c r="I191" s="3">
        <f t="shared" si="17"/>
        <v>1.5150427822246759</v>
      </c>
      <c r="J191" s="3">
        <v>22</v>
      </c>
      <c r="K191" s="3">
        <v>67.09</v>
      </c>
      <c r="L191" s="3">
        <v>68.72</v>
      </c>
      <c r="M191" s="3">
        <f t="shared" si="24"/>
        <v>1</v>
      </c>
      <c r="N191" s="3">
        <f t="shared" si="18"/>
        <v>0</v>
      </c>
      <c r="O191" s="3">
        <f t="shared" si="19"/>
        <v>0</v>
      </c>
      <c r="AC191" s="4" t="s">
        <v>755</v>
      </c>
      <c r="AD191" s="4"/>
      <c r="AE191" s="4" t="s">
        <v>835</v>
      </c>
      <c r="AF191" s="4" t="s">
        <v>32</v>
      </c>
      <c r="AG191" s="4" t="s">
        <v>222</v>
      </c>
      <c r="AH191">
        <v>24</v>
      </c>
      <c r="AI191">
        <v>76.34</v>
      </c>
      <c r="AJ191">
        <v>73.7</v>
      </c>
      <c r="AK191">
        <f t="shared" si="20"/>
        <v>1.035820895522388</v>
      </c>
      <c r="AL191">
        <v>23.5</v>
      </c>
      <c r="AM191">
        <v>55.41</v>
      </c>
      <c r="AN191">
        <v>67.47</v>
      </c>
      <c r="AO191" s="3">
        <f t="shared" si="21"/>
        <v>0</v>
      </c>
      <c r="AP191" s="3">
        <f t="shared" si="22"/>
        <v>1</v>
      </c>
      <c r="AQ191" s="3">
        <f t="shared" si="23"/>
        <v>0</v>
      </c>
    </row>
    <row r="192" spans="1:43" x14ac:dyDescent="0.35">
      <c r="A192" t="s">
        <v>105</v>
      </c>
      <c r="C192" s="6" t="s">
        <v>68</v>
      </c>
      <c r="D192" t="s">
        <v>32</v>
      </c>
      <c r="E192" t="s">
        <v>87</v>
      </c>
      <c r="F192" s="3">
        <v>24</v>
      </c>
      <c r="G192" s="3">
        <v>230.6</v>
      </c>
      <c r="H192" s="3">
        <v>73.7</v>
      </c>
      <c r="I192" s="3">
        <f t="shared" si="17"/>
        <v>3.1289009497964719</v>
      </c>
      <c r="J192" s="3">
        <v>22</v>
      </c>
      <c r="K192" s="3">
        <v>55.03</v>
      </c>
      <c r="L192" s="3">
        <v>68.72</v>
      </c>
      <c r="M192" s="3">
        <f t="shared" si="24"/>
        <v>1</v>
      </c>
      <c r="N192" s="3">
        <f t="shared" si="18"/>
        <v>0</v>
      </c>
      <c r="O192" s="3">
        <f t="shared" si="19"/>
        <v>0</v>
      </c>
      <c r="AC192" s="4" t="s">
        <v>756</v>
      </c>
      <c r="AD192" s="4"/>
      <c r="AE192" s="4" t="s">
        <v>835</v>
      </c>
      <c r="AF192" s="4" t="s">
        <v>32</v>
      </c>
      <c r="AG192" s="11" t="s">
        <v>222</v>
      </c>
      <c r="AH192" s="9">
        <v>24</v>
      </c>
      <c r="AI192" s="9">
        <v>56.25</v>
      </c>
      <c r="AJ192" s="9">
        <v>73.7</v>
      </c>
      <c r="AK192" s="9">
        <f t="shared" si="20"/>
        <v>0.76322930800542743</v>
      </c>
      <c r="AL192" s="9">
        <v>23.5</v>
      </c>
      <c r="AM192" s="9">
        <v>91.48</v>
      </c>
      <c r="AN192" s="9">
        <v>81.08</v>
      </c>
      <c r="AO192" s="10">
        <f t="shared" si="21"/>
        <v>0</v>
      </c>
      <c r="AP192" s="10">
        <f t="shared" si="22"/>
        <v>0</v>
      </c>
      <c r="AQ192" s="10">
        <f t="shared" si="23"/>
        <v>1</v>
      </c>
    </row>
    <row r="193" spans="1:43" x14ac:dyDescent="0.35">
      <c r="A193" t="s">
        <v>106</v>
      </c>
      <c r="C193" s="6" t="s">
        <v>68</v>
      </c>
      <c r="D193" t="s">
        <v>32</v>
      </c>
      <c r="E193" t="s">
        <v>87</v>
      </c>
      <c r="F193" s="3">
        <v>25</v>
      </c>
      <c r="G193" s="3">
        <v>142.41999999999999</v>
      </c>
      <c r="H193" s="3">
        <v>76.17</v>
      </c>
      <c r="I193" s="3">
        <f t="shared" si="17"/>
        <v>1.8697649993435734</v>
      </c>
      <c r="J193" s="3">
        <v>24</v>
      </c>
      <c r="K193" s="3">
        <v>60.32</v>
      </c>
      <c r="L193" s="3">
        <v>73.7</v>
      </c>
      <c r="M193" s="3">
        <f t="shared" si="24"/>
        <v>1</v>
      </c>
      <c r="N193" s="3">
        <f t="shared" si="18"/>
        <v>0</v>
      </c>
      <c r="O193" s="3">
        <f t="shared" si="19"/>
        <v>0</v>
      </c>
      <c r="AC193" s="4" t="s">
        <v>757</v>
      </c>
      <c r="AD193" s="4"/>
      <c r="AE193" s="4" t="s">
        <v>835</v>
      </c>
      <c r="AF193" s="4" t="s">
        <v>32</v>
      </c>
      <c r="AG193" s="4" t="s">
        <v>222</v>
      </c>
      <c r="AH193">
        <v>24</v>
      </c>
      <c r="AI193">
        <v>125.53</v>
      </c>
      <c r="AJ193">
        <v>73.7</v>
      </c>
      <c r="AK193">
        <f t="shared" si="20"/>
        <v>1.7032564450474899</v>
      </c>
      <c r="AL193">
        <v>22.5</v>
      </c>
      <c r="AM193">
        <v>53.74</v>
      </c>
      <c r="AN193">
        <v>69.97</v>
      </c>
      <c r="AO193" s="3">
        <f t="shared" si="21"/>
        <v>1</v>
      </c>
      <c r="AP193" s="3">
        <f t="shared" si="22"/>
        <v>0</v>
      </c>
      <c r="AQ193" s="3">
        <f t="shared" si="23"/>
        <v>0</v>
      </c>
    </row>
    <row r="194" spans="1:43" x14ac:dyDescent="0.35">
      <c r="A194" t="s">
        <v>108</v>
      </c>
      <c r="C194" s="6" t="s">
        <v>68</v>
      </c>
      <c r="D194" t="s">
        <v>32</v>
      </c>
      <c r="E194" t="s">
        <v>87</v>
      </c>
      <c r="F194" s="3">
        <v>24.5</v>
      </c>
      <c r="G194" s="3">
        <v>173.24</v>
      </c>
      <c r="H194" s="3">
        <v>74.930000000000007</v>
      </c>
      <c r="I194" s="3">
        <f t="shared" ref="I194:I257" si="25">G194/H194</f>
        <v>2.3120245562525024</v>
      </c>
      <c r="J194" s="3">
        <v>22</v>
      </c>
      <c r="K194" s="3">
        <v>41.38</v>
      </c>
      <c r="L194" s="3">
        <v>68.72</v>
      </c>
      <c r="M194" s="3">
        <f t="shared" si="24"/>
        <v>1</v>
      </c>
      <c r="N194" s="3">
        <f t="shared" ref="N194:N257" si="26">IF((AND(I194&gt;1,I194&lt;1.5)),1,0)</f>
        <v>0</v>
      </c>
      <c r="O194" s="3">
        <f t="shared" ref="O194:O257" si="27">IF(I194&lt;1,1,0)</f>
        <v>0</v>
      </c>
      <c r="AC194" s="4" t="s">
        <v>758</v>
      </c>
      <c r="AD194" s="4"/>
      <c r="AE194" s="4" t="s">
        <v>835</v>
      </c>
      <c r="AF194" s="4" t="s">
        <v>32</v>
      </c>
      <c r="AG194" s="4" t="s">
        <v>222</v>
      </c>
      <c r="AH194">
        <v>24</v>
      </c>
      <c r="AI194">
        <v>139.30000000000001</v>
      </c>
      <c r="AJ194">
        <v>73.7</v>
      </c>
      <c r="AK194">
        <f t="shared" ref="AK194:AK257" si="28">AI194/AJ194</f>
        <v>1.8900949796472186</v>
      </c>
      <c r="AL194">
        <v>26.5</v>
      </c>
      <c r="AM194">
        <v>60.79</v>
      </c>
      <c r="AN194">
        <v>69.97</v>
      </c>
      <c r="AO194" s="3">
        <f t="shared" si="21"/>
        <v>1</v>
      </c>
      <c r="AP194" s="3">
        <f t="shared" si="22"/>
        <v>0</v>
      </c>
      <c r="AQ194" s="3">
        <f t="shared" si="23"/>
        <v>0</v>
      </c>
    </row>
    <row r="195" spans="1:43" x14ac:dyDescent="0.35">
      <c r="A195" s="4" t="s">
        <v>689</v>
      </c>
      <c r="B195" s="4"/>
      <c r="C195" s="4" t="s">
        <v>738</v>
      </c>
      <c r="D195" s="5" t="s">
        <v>32</v>
      </c>
      <c r="E195" s="4" t="s">
        <v>87</v>
      </c>
      <c r="F195" s="3">
        <v>24</v>
      </c>
      <c r="G195" s="3">
        <v>90.2</v>
      </c>
      <c r="H195" s="3">
        <v>73.7</v>
      </c>
      <c r="I195" s="3">
        <f t="shared" si="25"/>
        <v>1.2238805970149254</v>
      </c>
      <c r="J195" s="3">
        <v>23</v>
      </c>
      <c r="K195" s="3">
        <v>68.459999999999994</v>
      </c>
      <c r="L195" s="3">
        <v>71.22</v>
      </c>
      <c r="M195" s="3">
        <f t="shared" si="24"/>
        <v>0</v>
      </c>
      <c r="N195" s="3">
        <f t="shared" si="26"/>
        <v>1</v>
      </c>
      <c r="O195" s="3">
        <f t="shared" si="27"/>
        <v>0</v>
      </c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 t="s">
        <v>759</v>
      </c>
      <c r="AD195" s="4"/>
      <c r="AE195" s="4" t="s">
        <v>835</v>
      </c>
      <c r="AF195" s="4" t="s">
        <v>32</v>
      </c>
      <c r="AG195" s="4" t="s">
        <v>222</v>
      </c>
      <c r="AH195">
        <v>24</v>
      </c>
      <c r="AI195">
        <v>123.96</v>
      </c>
      <c r="AJ195">
        <v>73.7</v>
      </c>
      <c r="AK195">
        <f t="shared" si="28"/>
        <v>1.6819538670284937</v>
      </c>
      <c r="AL195">
        <v>23</v>
      </c>
      <c r="AM195">
        <v>65.290000000000006</v>
      </c>
      <c r="AN195">
        <v>68.72</v>
      </c>
      <c r="AO195" s="3">
        <f t="shared" ref="AO195:AO258" si="29">IF(AK195&gt;1.5,1,0)</f>
        <v>1</v>
      </c>
      <c r="AP195" s="3">
        <f t="shared" ref="AP195:AP258" si="30">IF((AND(AK195&gt;1,AK195&lt;1.5)),1,0)</f>
        <v>0</v>
      </c>
      <c r="AQ195" s="3">
        <f t="shared" ref="AQ195:AQ258" si="31">IF(AK195&lt;1,1,0)</f>
        <v>0</v>
      </c>
    </row>
    <row r="196" spans="1:43" x14ac:dyDescent="0.35">
      <c r="A196" s="4" t="s">
        <v>690</v>
      </c>
      <c r="B196" s="4"/>
      <c r="C196" s="4" t="s">
        <v>738</v>
      </c>
      <c r="D196" s="5" t="s">
        <v>32</v>
      </c>
      <c r="E196" s="4" t="s">
        <v>87</v>
      </c>
      <c r="F196" s="3">
        <v>24</v>
      </c>
      <c r="G196" s="3">
        <v>101.13</v>
      </c>
      <c r="H196" s="3">
        <v>73.7</v>
      </c>
      <c r="I196" s="3">
        <f t="shared" si="25"/>
        <v>1.3721845318860244</v>
      </c>
      <c r="J196" s="3">
        <v>22</v>
      </c>
      <c r="K196" s="3">
        <v>46.36</v>
      </c>
      <c r="L196" s="3">
        <v>68.72</v>
      </c>
      <c r="M196" s="3">
        <f t="shared" si="24"/>
        <v>0</v>
      </c>
      <c r="N196" s="3">
        <f t="shared" si="26"/>
        <v>1</v>
      </c>
      <c r="O196" s="3">
        <f t="shared" si="27"/>
        <v>0</v>
      </c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 t="s">
        <v>760</v>
      </c>
      <c r="AD196" s="4"/>
      <c r="AE196" s="4" t="s">
        <v>835</v>
      </c>
      <c r="AF196" s="4" t="s">
        <v>32</v>
      </c>
      <c r="AG196" s="4" t="s">
        <v>222</v>
      </c>
      <c r="AH196">
        <v>24</v>
      </c>
      <c r="AI196">
        <v>132.74</v>
      </c>
      <c r="AJ196">
        <v>73.7</v>
      </c>
      <c r="AK196">
        <f t="shared" si="28"/>
        <v>1.8010854816824966</v>
      </c>
      <c r="AL196">
        <v>23</v>
      </c>
      <c r="AM196">
        <v>73.86</v>
      </c>
      <c r="AN196">
        <v>74.930000000000007</v>
      </c>
      <c r="AO196" s="3">
        <f t="shared" si="29"/>
        <v>1</v>
      </c>
      <c r="AP196" s="3">
        <f t="shared" si="30"/>
        <v>0</v>
      </c>
      <c r="AQ196" s="3">
        <f t="shared" si="31"/>
        <v>0</v>
      </c>
    </row>
    <row r="197" spans="1:43" x14ac:dyDescent="0.35">
      <c r="A197" s="4" t="s">
        <v>692</v>
      </c>
      <c r="B197" s="4"/>
      <c r="C197" s="4" t="s">
        <v>738</v>
      </c>
      <c r="D197" s="5" t="s">
        <v>32</v>
      </c>
      <c r="E197" s="4" t="s">
        <v>87</v>
      </c>
      <c r="F197" s="3">
        <v>18.5</v>
      </c>
      <c r="G197" s="3">
        <v>40.520000000000003</v>
      </c>
      <c r="H197" s="3">
        <v>59.91</v>
      </c>
      <c r="I197" s="3">
        <f t="shared" si="25"/>
        <v>0.67634785511600748</v>
      </c>
      <c r="J197" s="3">
        <v>18</v>
      </c>
      <c r="K197" s="3">
        <v>30.9</v>
      </c>
      <c r="L197" s="3">
        <v>58.64</v>
      </c>
      <c r="M197" s="3">
        <f t="shared" si="24"/>
        <v>0</v>
      </c>
      <c r="N197" s="3">
        <f t="shared" si="26"/>
        <v>0</v>
      </c>
      <c r="O197" s="3">
        <f t="shared" si="27"/>
        <v>1</v>
      </c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 t="s">
        <v>761</v>
      </c>
      <c r="AD197" s="4"/>
      <c r="AE197" s="4" t="s">
        <v>835</v>
      </c>
      <c r="AF197" s="4" t="s">
        <v>32</v>
      </c>
      <c r="AG197" s="11" t="s">
        <v>222</v>
      </c>
      <c r="AH197" s="9">
        <v>24</v>
      </c>
      <c r="AI197" s="9">
        <v>59.33</v>
      </c>
      <c r="AJ197" s="9">
        <v>73.7</v>
      </c>
      <c r="AK197" s="9">
        <f t="shared" si="28"/>
        <v>0.80502035278154671</v>
      </c>
      <c r="AL197" s="9">
        <v>23.5</v>
      </c>
      <c r="AM197" s="9">
        <v>58.67</v>
      </c>
      <c r="AN197" s="9">
        <v>69.97</v>
      </c>
      <c r="AO197" s="10">
        <f t="shared" si="29"/>
        <v>0</v>
      </c>
      <c r="AP197" s="10">
        <f t="shared" si="30"/>
        <v>0</v>
      </c>
      <c r="AQ197" s="10">
        <f t="shared" si="31"/>
        <v>1</v>
      </c>
    </row>
    <row r="198" spans="1:43" x14ac:dyDescent="0.35">
      <c r="A198" s="4" t="s">
        <v>694</v>
      </c>
      <c r="B198" s="4"/>
      <c r="C198" s="4" t="s">
        <v>738</v>
      </c>
      <c r="D198" s="5" t="s">
        <v>32</v>
      </c>
      <c r="E198" s="4" t="s">
        <v>87</v>
      </c>
      <c r="F198" s="3">
        <v>24</v>
      </c>
      <c r="G198" s="3">
        <v>79.66</v>
      </c>
      <c r="H198" s="3">
        <v>73.7</v>
      </c>
      <c r="I198" s="3">
        <f t="shared" si="25"/>
        <v>1.0808683853459973</v>
      </c>
      <c r="J198" s="3">
        <v>23</v>
      </c>
      <c r="K198" s="3">
        <v>64.06</v>
      </c>
      <c r="L198" s="3">
        <v>71.22</v>
      </c>
      <c r="M198" s="3">
        <f t="shared" si="24"/>
        <v>0</v>
      </c>
      <c r="N198" s="3">
        <f t="shared" si="26"/>
        <v>1</v>
      </c>
      <c r="O198" s="3">
        <f t="shared" si="27"/>
        <v>0</v>
      </c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 t="s">
        <v>762</v>
      </c>
      <c r="AD198" s="4"/>
      <c r="AE198" s="4" t="s">
        <v>835</v>
      </c>
      <c r="AF198" s="4" t="s">
        <v>32</v>
      </c>
      <c r="AG198" s="4" t="s">
        <v>222</v>
      </c>
      <c r="AH198">
        <v>24</v>
      </c>
      <c r="AI198">
        <v>87.62</v>
      </c>
      <c r="AJ198">
        <v>73.7</v>
      </c>
      <c r="AK198">
        <f t="shared" si="28"/>
        <v>1.1888738127544098</v>
      </c>
      <c r="AL198">
        <v>22.5</v>
      </c>
      <c r="AM198">
        <v>68.16</v>
      </c>
      <c r="AN198">
        <v>69.97</v>
      </c>
      <c r="AO198" s="3">
        <f t="shared" si="29"/>
        <v>0</v>
      </c>
      <c r="AP198" s="3">
        <f t="shared" si="30"/>
        <v>1</v>
      </c>
      <c r="AQ198" s="3">
        <f t="shared" si="31"/>
        <v>0</v>
      </c>
    </row>
    <row r="199" spans="1:43" x14ac:dyDescent="0.35">
      <c r="A199" s="4" t="s">
        <v>696</v>
      </c>
      <c r="B199" s="4"/>
      <c r="C199" s="4" t="s">
        <v>738</v>
      </c>
      <c r="D199" s="5" t="s">
        <v>32</v>
      </c>
      <c r="E199" s="4" t="s">
        <v>87</v>
      </c>
      <c r="F199" s="3">
        <v>24</v>
      </c>
      <c r="G199" s="3">
        <v>88.51</v>
      </c>
      <c r="H199" s="3">
        <v>73.7</v>
      </c>
      <c r="I199" s="3">
        <f t="shared" si="25"/>
        <v>1.2009497964721845</v>
      </c>
      <c r="J199" s="3">
        <v>25</v>
      </c>
      <c r="K199" s="3">
        <v>82.17</v>
      </c>
      <c r="L199" s="3">
        <v>76.17</v>
      </c>
      <c r="M199" s="3">
        <f t="shared" si="24"/>
        <v>0</v>
      </c>
      <c r="N199" s="3">
        <f t="shared" si="26"/>
        <v>1</v>
      </c>
      <c r="O199" s="3">
        <f t="shared" si="27"/>
        <v>0</v>
      </c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 t="s">
        <v>763</v>
      </c>
      <c r="AD199" s="4"/>
      <c r="AE199" s="4" t="s">
        <v>835</v>
      </c>
      <c r="AF199" s="4" t="s">
        <v>32</v>
      </c>
      <c r="AG199" s="11" t="s">
        <v>222</v>
      </c>
      <c r="AH199" s="9">
        <v>24</v>
      </c>
      <c r="AI199" s="9">
        <v>67.48</v>
      </c>
      <c r="AJ199" s="9">
        <v>73.7</v>
      </c>
      <c r="AK199" s="9">
        <f t="shared" si="28"/>
        <v>0.91560379918588874</v>
      </c>
      <c r="AL199" s="9">
        <v>23.5</v>
      </c>
      <c r="AM199" s="9">
        <v>84.32</v>
      </c>
      <c r="AN199" s="9">
        <v>77.400000000000006</v>
      </c>
      <c r="AO199" s="10">
        <f t="shared" si="29"/>
        <v>0</v>
      </c>
      <c r="AP199" s="10">
        <f t="shared" si="30"/>
        <v>0</v>
      </c>
      <c r="AQ199" s="10">
        <f t="shared" si="31"/>
        <v>1</v>
      </c>
    </row>
    <row r="200" spans="1:43" x14ac:dyDescent="0.35">
      <c r="A200" s="4" t="s">
        <v>697</v>
      </c>
      <c r="B200" s="4"/>
      <c r="C200" s="4" t="s">
        <v>738</v>
      </c>
      <c r="D200" s="5" t="s">
        <v>32</v>
      </c>
      <c r="E200" s="4" t="s">
        <v>87</v>
      </c>
      <c r="F200" s="3">
        <v>22.5</v>
      </c>
      <c r="G200" s="3">
        <v>67.31</v>
      </c>
      <c r="H200" s="3">
        <v>69.97</v>
      </c>
      <c r="I200" s="3">
        <f t="shared" si="25"/>
        <v>0.96198370730312999</v>
      </c>
      <c r="J200" s="3">
        <v>22</v>
      </c>
      <c r="K200" s="3">
        <v>65.03</v>
      </c>
      <c r="L200" s="3">
        <v>68.72</v>
      </c>
      <c r="M200" s="3">
        <f t="shared" si="24"/>
        <v>0</v>
      </c>
      <c r="N200" s="3">
        <f t="shared" si="26"/>
        <v>0</v>
      </c>
      <c r="O200" s="3">
        <f t="shared" si="27"/>
        <v>1</v>
      </c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 t="s">
        <v>764</v>
      </c>
      <c r="AD200" s="4"/>
      <c r="AE200" s="4" t="s">
        <v>835</v>
      </c>
      <c r="AF200" s="4" t="s">
        <v>32</v>
      </c>
      <c r="AG200" s="4" t="s">
        <v>222</v>
      </c>
      <c r="AH200">
        <v>24</v>
      </c>
      <c r="AI200">
        <v>92.05</v>
      </c>
      <c r="AJ200">
        <v>73.7</v>
      </c>
      <c r="AK200">
        <f t="shared" si="28"/>
        <v>1.2489823609226594</v>
      </c>
      <c r="AL200">
        <v>23.5</v>
      </c>
      <c r="AM200">
        <v>48.55</v>
      </c>
      <c r="AN200">
        <v>67.47</v>
      </c>
      <c r="AO200" s="3">
        <f t="shared" si="29"/>
        <v>0</v>
      </c>
      <c r="AP200" s="3">
        <f t="shared" si="30"/>
        <v>1</v>
      </c>
      <c r="AQ200" s="3">
        <f t="shared" si="31"/>
        <v>0</v>
      </c>
    </row>
    <row r="201" spans="1:43" x14ac:dyDescent="0.35">
      <c r="A201" s="4" t="s">
        <v>698</v>
      </c>
      <c r="B201" s="4"/>
      <c r="C201" s="4" t="s">
        <v>738</v>
      </c>
      <c r="D201" s="5" t="s">
        <v>32</v>
      </c>
      <c r="E201" s="4" t="s">
        <v>87</v>
      </c>
      <c r="F201" s="3">
        <v>25</v>
      </c>
      <c r="G201" s="3">
        <v>70.099999999999994</v>
      </c>
      <c r="H201" s="3">
        <v>76.17</v>
      </c>
      <c r="I201" s="3">
        <f t="shared" si="25"/>
        <v>0.92030983326769056</v>
      </c>
      <c r="J201" s="3">
        <v>24.5</v>
      </c>
      <c r="K201" s="3">
        <v>66.650000000000006</v>
      </c>
      <c r="L201" s="3">
        <v>74.930000000000007</v>
      </c>
      <c r="M201" s="3">
        <f t="shared" si="24"/>
        <v>0</v>
      </c>
      <c r="N201" s="3">
        <f t="shared" si="26"/>
        <v>0</v>
      </c>
      <c r="O201" s="3">
        <f t="shared" si="27"/>
        <v>1</v>
      </c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 t="s">
        <v>765</v>
      </c>
      <c r="AD201" s="4"/>
      <c r="AE201" s="4" t="s">
        <v>835</v>
      </c>
      <c r="AF201" s="4" t="s">
        <v>32</v>
      </c>
      <c r="AG201" s="4" t="s">
        <v>222</v>
      </c>
      <c r="AH201">
        <v>24</v>
      </c>
      <c r="AI201">
        <v>98.01</v>
      </c>
      <c r="AJ201">
        <v>73.7</v>
      </c>
      <c r="AK201">
        <f t="shared" si="28"/>
        <v>1.3298507462686566</v>
      </c>
      <c r="AL201">
        <v>23.5</v>
      </c>
      <c r="AM201">
        <v>58.79</v>
      </c>
      <c r="AN201">
        <v>69.97</v>
      </c>
      <c r="AO201" s="3">
        <f t="shared" si="29"/>
        <v>0</v>
      </c>
      <c r="AP201" s="3">
        <f t="shared" si="30"/>
        <v>1</v>
      </c>
      <c r="AQ201" s="3">
        <f t="shared" si="31"/>
        <v>0</v>
      </c>
    </row>
    <row r="202" spans="1:43" x14ac:dyDescent="0.35">
      <c r="A202" s="4" t="s">
        <v>699</v>
      </c>
      <c r="B202" s="4"/>
      <c r="C202" s="4" t="s">
        <v>738</v>
      </c>
      <c r="D202" s="5" t="s">
        <v>32</v>
      </c>
      <c r="E202" s="4" t="s">
        <v>87</v>
      </c>
      <c r="F202" s="3">
        <v>24</v>
      </c>
      <c r="G202" s="3">
        <v>100.09</v>
      </c>
      <c r="H202" s="3">
        <v>73.7</v>
      </c>
      <c r="I202" s="3">
        <f t="shared" si="25"/>
        <v>1.3580732700135685</v>
      </c>
      <c r="J202" s="3">
        <v>23</v>
      </c>
      <c r="K202" s="3">
        <v>57.57</v>
      </c>
      <c r="L202" s="3">
        <v>71.22</v>
      </c>
      <c r="M202" s="3">
        <f t="shared" si="24"/>
        <v>0</v>
      </c>
      <c r="N202" s="3">
        <f t="shared" si="26"/>
        <v>1</v>
      </c>
      <c r="O202" s="3">
        <f t="shared" si="27"/>
        <v>0</v>
      </c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 t="s">
        <v>766</v>
      </c>
      <c r="AD202" s="4"/>
      <c r="AE202" s="4" t="s">
        <v>835</v>
      </c>
      <c r="AF202" s="4" t="s">
        <v>32</v>
      </c>
      <c r="AG202" s="4" t="s">
        <v>222</v>
      </c>
      <c r="AH202">
        <v>24</v>
      </c>
      <c r="AI202">
        <v>123.9</v>
      </c>
      <c r="AJ202">
        <v>73.7</v>
      </c>
      <c r="AK202">
        <f t="shared" si="28"/>
        <v>1.6811397557666214</v>
      </c>
      <c r="AL202">
        <v>23.5</v>
      </c>
      <c r="AM202">
        <v>61.72</v>
      </c>
      <c r="AN202">
        <v>69.97</v>
      </c>
      <c r="AO202" s="3">
        <f t="shared" si="29"/>
        <v>1</v>
      </c>
      <c r="AP202" s="3">
        <f t="shared" si="30"/>
        <v>0</v>
      </c>
      <c r="AQ202" s="3">
        <f t="shared" si="31"/>
        <v>0</v>
      </c>
    </row>
    <row r="203" spans="1:43" x14ac:dyDescent="0.35">
      <c r="A203" s="4" t="s">
        <v>700</v>
      </c>
      <c r="B203" s="4"/>
      <c r="C203" s="4" t="s">
        <v>738</v>
      </c>
      <c r="D203" s="5" t="s">
        <v>32</v>
      </c>
      <c r="E203" s="4" t="s">
        <v>87</v>
      </c>
      <c r="F203" s="3">
        <v>23.5</v>
      </c>
      <c r="G203" s="3">
        <v>75.52</v>
      </c>
      <c r="H203" s="3">
        <v>72.459999999999994</v>
      </c>
      <c r="I203" s="3">
        <f t="shared" si="25"/>
        <v>1.0422301959701905</v>
      </c>
      <c r="J203" s="3">
        <v>23</v>
      </c>
      <c r="K203" s="3">
        <v>59.06</v>
      </c>
      <c r="L203" s="3">
        <v>71.22</v>
      </c>
      <c r="M203" s="3">
        <f t="shared" si="24"/>
        <v>0</v>
      </c>
      <c r="N203" s="3">
        <f t="shared" si="26"/>
        <v>1</v>
      </c>
      <c r="O203" s="3">
        <f t="shared" si="27"/>
        <v>0</v>
      </c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 t="s">
        <v>767</v>
      </c>
      <c r="AD203" s="4"/>
      <c r="AE203" s="4" t="s">
        <v>835</v>
      </c>
      <c r="AF203" s="4" t="s">
        <v>32</v>
      </c>
      <c r="AG203" s="4" t="s">
        <v>222</v>
      </c>
      <c r="AH203">
        <v>24</v>
      </c>
      <c r="AI203">
        <v>108.51</v>
      </c>
      <c r="AJ203">
        <v>73.7</v>
      </c>
      <c r="AK203">
        <f t="shared" si="28"/>
        <v>1.4723202170963365</v>
      </c>
      <c r="AL203">
        <v>23</v>
      </c>
      <c r="AM203">
        <v>0</v>
      </c>
      <c r="AN203">
        <v>0</v>
      </c>
      <c r="AO203" s="3">
        <f t="shared" si="29"/>
        <v>0</v>
      </c>
      <c r="AP203" s="3">
        <f t="shared" si="30"/>
        <v>1</v>
      </c>
      <c r="AQ203" s="3">
        <f t="shared" si="31"/>
        <v>0</v>
      </c>
    </row>
    <row r="204" spans="1:43" x14ac:dyDescent="0.35">
      <c r="A204" s="4" t="s">
        <v>701</v>
      </c>
      <c r="B204" s="4"/>
      <c r="C204" s="4" t="s">
        <v>738</v>
      </c>
      <c r="D204" s="5" t="s">
        <v>32</v>
      </c>
      <c r="E204" s="4" t="s">
        <v>87</v>
      </c>
      <c r="F204" s="3">
        <v>24</v>
      </c>
      <c r="G204" s="3">
        <v>109.28</v>
      </c>
      <c r="H204" s="3">
        <v>73.7</v>
      </c>
      <c r="I204" s="3">
        <f t="shared" si="25"/>
        <v>1.4827679782903662</v>
      </c>
      <c r="J204" s="3">
        <v>23</v>
      </c>
      <c r="K204" s="3">
        <v>61.7</v>
      </c>
      <c r="L204" s="3">
        <v>71.22</v>
      </c>
      <c r="M204" s="3">
        <f t="shared" si="24"/>
        <v>0</v>
      </c>
      <c r="N204" s="3">
        <f t="shared" si="26"/>
        <v>1</v>
      </c>
      <c r="O204" s="3">
        <f t="shared" si="27"/>
        <v>0</v>
      </c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 t="s">
        <v>768</v>
      </c>
      <c r="AD204" s="4"/>
      <c r="AE204" s="4" t="s">
        <v>835</v>
      </c>
      <c r="AF204" s="4" t="s">
        <v>32</v>
      </c>
      <c r="AG204" s="4" t="s">
        <v>222</v>
      </c>
      <c r="AH204">
        <v>24.5</v>
      </c>
      <c r="AI204">
        <v>95.93</v>
      </c>
      <c r="AJ204">
        <v>74.930000000000007</v>
      </c>
      <c r="AK204">
        <f t="shared" si="28"/>
        <v>1.2802615774723074</v>
      </c>
      <c r="AL204">
        <v>24</v>
      </c>
      <c r="AM204">
        <v>80.83</v>
      </c>
      <c r="AN204">
        <v>79.86</v>
      </c>
      <c r="AO204" s="3">
        <f t="shared" si="29"/>
        <v>0</v>
      </c>
      <c r="AP204" s="3">
        <f t="shared" si="30"/>
        <v>1</v>
      </c>
      <c r="AQ204" s="3">
        <f t="shared" si="31"/>
        <v>0</v>
      </c>
    </row>
    <row r="205" spans="1:43" x14ac:dyDescent="0.35">
      <c r="A205" s="4" t="s">
        <v>703</v>
      </c>
      <c r="B205" s="4"/>
      <c r="C205" s="4" t="s">
        <v>738</v>
      </c>
      <c r="D205" s="5" t="s">
        <v>32</v>
      </c>
      <c r="E205" s="4" t="s">
        <v>87</v>
      </c>
      <c r="F205" s="3">
        <v>22.5</v>
      </c>
      <c r="G205" s="3">
        <v>66.19</v>
      </c>
      <c r="H205" s="3">
        <v>69.97</v>
      </c>
      <c r="I205" s="3">
        <f t="shared" si="25"/>
        <v>0.94597684722023723</v>
      </c>
      <c r="J205" s="3">
        <v>22</v>
      </c>
      <c r="K205" s="3">
        <v>54.04</v>
      </c>
      <c r="L205" s="3">
        <v>68.72</v>
      </c>
      <c r="M205" s="3">
        <f t="shared" si="24"/>
        <v>0</v>
      </c>
      <c r="N205" s="3">
        <f t="shared" si="26"/>
        <v>0</v>
      </c>
      <c r="O205" s="3">
        <f t="shared" si="27"/>
        <v>1</v>
      </c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 t="s">
        <v>769</v>
      </c>
      <c r="AD205" s="4"/>
      <c r="AE205" s="4" t="s">
        <v>835</v>
      </c>
      <c r="AF205" s="4" t="s">
        <v>32</v>
      </c>
      <c r="AG205" s="4" t="s">
        <v>222</v>
      </c>
      <c r="AH205">
        <v>24</v>
      </c>
      <c r="AI205">
        <v>118.35</v>
      </c>
      <c r="AJ205">
        <v>73.7</v>
      </c>
      <c r="AK205">
        <f t="shared" si="28"/>
        <v>1.6058344640434192</v>
      </c>
      <c r="AL205">
        <v>26</v>
      </c>
      <c r="AM205">
        <v>60.86</v>
      </c>
      <c r="AN205">
        <v>69.97</v>
      </c>
      <c r="AO205" s="3">
        <f t="shared" si="29"/>
        <v>1</v>
      </c>
      <c r="AP205" s="3">
        <f t="shared" si="30"/>
        <v>0</v>
      </c>
      <c r="AQ205" s="3">
        <f t="shared" si="31"/>
        <v>0</v>
      </c>
    </row>
    <row r="206" spans="1:43" x14ac:dyDescent="0.35">
      <c r="A206" s="4" t="s">
        <v>704</v>
      </c>
      <c r="B206" s="4"/>
      <c r="C206" s="4" t="s">
        <v>738</v>
      </c>
      <c r="D206" s="5" t="s">
        <v>32</v>
      </c>
      <c r="E206" s="4" t="s">
        <v>87</v>
      </c>
      <c r="F206" s="3">
        <v>23.5</v>
      </c>
      <c r="G206" s="3">
        <v>87.8</v>
      </c>
      <c r="H206" s="3">
        <v>72.459999999999994</v>
      </c>
      <c r="I206" s="3">
        <f t="shared" si="25"/>
        <v>1.2117030085564451</v>
      </c>
      <c r="J206" s="3">
        <v>22.5</v>
      </c>
      <c r="K206" s="3">
        <v>44.01</v>
      </c>
      <c r="L206" s="3">
        <v>69.97</v>
      </c>
      <c r="M206" s="3">
        <f t="shared" si="24"/>
        <v>0</v>
      </c>
      <c r="N206" s="3">
        <f t="shared" si="26"/>
        <v>1</v>
      </c>
      <c r="O206" s="3">
        <f t="shared" si="27"/>
        <v>0</v>
      </c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 t="s">
        <v>770</v>
      </c>
      <c r="AD206" s="4"/>
      <c r="AE206" s="4" t="s">
        <v>835</v>
      </c>
      <c r="AF206" s="4" t="s">
        <v>32</v>
      </c>
      <c r="AG206" s="4" t="s">
        <v>222</v>
      </c>
      <c r="AH206">
        <v>24</v>
      </c>
      <c r="AI206">
        <v>112.31</v>
      </c>
      <c r="AJ206">
        <v>73.7</v>
      </c>
      <c r="AK206">
        <f t="shared" si="28"/>
        <v>1.5238805970149254</v>
      </c>
      <c r="AL206">
        <v>23</v>
      </c>
      <c r="AM206">
        <v>57.69</v>
      </c>
      <c r="AN206">
        <v>68.72</v>
      </c>
      <c r="AO206" s="3">
        <f t="shared" si="29"/>
        <v>1</v>
      </c>
      <c r="AP206" s="3">
        <f t="shared" si="30"/>
        <v>0</v>
      </c>
      <c r="AQ206" s="3">
        <f t="shared" si="31"/>
        <v>0</v>
      </c>
    </row>
    <row r="207" spans="1:43" x14ac:dyDescent="0.35">
      <c r="A207" s="4" t="s">
        <v>755</v>
      </c>
      <c r="B207" s="4"/>
      <c r="C207" s="4" t="s">
        <v>835</v>
      </c>
      <c r="D207" s="5" t="s">
        <v>32</v>
      </c>
      <c r="E207" s="4" t="s">
        <v>87</v>
      </c>
      <c r="F207" s="3">
        <v>24.5</v>
      </c>
      <c r="G207" s="3">
        <v>104.95</v>
      </c>
      <c r="H207" s="3">
        <v>74.930000000000007</v>
      </c>
      <c r="I207" s="3">
        <f t="shared" si="25"/>
        <v>1.4006405978913652</v>
      </c>
      <c r="J207" s="3">
        <v>23</v>
      </c>
      <c r="K207" s="3">
        <v>58.73</v>
      </c>
      <c r="L207" s="3">
        <v>71.22</v>
      </c>
      <c r="M207" s="3">
        <f t="shared" si="24"/>
        <v>0</v>
      </c>
      <c r="N207" s="3">
        <f t="shared" si="26"/>
        <v>1</v>
      </c>
      <c r="O207" s="3">
        <f t="shared" si="27"/>
        <v>0</v>
      </c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 t="s">
        <v>819</v>
      </c>
      <c r="AD207" s="4"/>
      <c r="AE207" s="4" t="s">
        <v>31</v>
      </c>
      <c r="AF207" s="4" t="s">
        <v>32</v>
      </c>
      <c r="AG207" s="4" t="s">
        <v>222</v>
      </c>
      <c r="AH207">
        <v>24</v>
      </c>
      <c r="AI207">
        <v>154.97</v>
      </c>
      <c r="AJ207">
        <v>73.7</v>
      </c>
      <c r="AK207">
        <f t="shared" si="28"/>
        <v>2.1027137042062414</v>
      </c>
      <c r="AL207">
        <v>22</v>
      </c>
      <c r="AM207">
        <v>65.680000000000007</v>
      </c>
      <c r="AN207">
        <v>69.97</v>
      </c>
      <c r="AO207" s="3">
        <f t="shared" si="29"/>
        <v>1</v>
      </c>
      <c r="AP207" s="3">
        <f t="shared" si="30"/>
        <v>0</v>
      </c>
      <c r="AQ207" s="3">
        <f t="shared" si="31"/>
        <v>0</v>
      </c>
    </row>
    <row r="208" spans="1:43" x14ac:dyDescent="0.35">
      <c r="A208" s="4" t="s">
        <v>756</v>
      </c>
      <c r="B208" s="4"/>
      <c r="C208" s="4" t="s">
        <v>835</v>
      </c>
      <c r="D208" s="5" t="s">
        <v>32</v>
      </c>
      <c r="E208" s="4" t="s">
        <v>87</v>
      </c>
      <c r="F208" s="3">
        <v>24</v>
      </c>
      <c r="G208" s="3">
        <v>93.66</v>
      </c>
      <c r="H208" s="3">
        <v>73.7</v>
      </c>
      <c r="I208" s="3">
        <f t="shared" si="25"/>
        <v>1.2708276797829037</v>
      </c>
      <c r="J208" s="3">
        <v>22.5</v>
      </c>
      <c r="K208" s="3">
        <v>73.430000000000007</v>
      </c>
      <c r="L208" s="3">
        <v>69.97</v>
      </c>
      <c r="M208" s="3">
        <f t="shared" ref="M208:M271" si="32">IF(I208&gt;1.5,1,0)</f>
        <v>0</v>
      </c>
      <c r="N208" s="3">
        <f t="shared" si="26"/>
        <v>1</v>
      </c>
      <c r="O208" s="3">
        <f t="shared" si="27"/>
        <v>0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 t="s">
        <v>820</v>
      </c>
      <c r="AD208" s="4"/>
      <c r="AE208" s="4" t="s">
        <v>31</v>
      </c>
      <c r="AF208" s="4" t="s">
        <v>32</v>
      </c>
      <c r="AG208" s="4" t="s">
        <v>222</v>
      </c>
      <c r="AH208">
        <v>24</v>
      </c>
      <c r="AI208">
        <v>170.66</v>
      </c>
      <c r="AJ208">
        <v>73.7</v>
      </c>
      <c r="AK208">
        <f t="shared" si="28"/>
        <v>2.3156037991858884</v>
      </c>
      <c r="AL208">
        <v>22.5</v>
      </c>
      <c r="AM208">
        <v>63.3</v>
      </c>
      <c r="AN208">
        <v>69.97</v>
      </c>
      <c r="AO208" s="3">
        <f t="shared" si="29"/>
        <v>1</v>
      </c>
      <c r="AP208" s="3">
        <f t="shared" si="30"/>
        <v>0</v>
      </c>
      <c r="AQ208" s="3">
        <f t="shared" si="31"/>
        <v>0</v>
      </c>
    </row>
    <row r="209" spans="1:43" x14ac:dyDescent="0.35">
      <c r="A209" s="4" t="s">
        <v>757</v>
      </c>
      <c r="B209" s="4"/>
      <c r="C209" s="4" t="s">
        <v>835</v>
      </c>
      <c r="D209" s="5" t="s">
        <v>32</v>
      </c>
      <c r="E209" s="4" t="s">
        <v>87</v>
      </c>
      <c r="F209" s="3">
        <v>24</v>
      </c>
      <c r="G209" s="3">
        <v>114</v>
      </c>
      <c r="H209" s="3">
        <v>73.7</v>
      </c>
      <c r="I209" s="3">
        <f t="shared" si="25"/>
        <v>1.5468113975576661</v>
      </c>
      <c r="J209" s="3">
        <v>23</v>
      </c>
      <c r="K209" s="3">
        <v>63.5</v>
      </c>
      <c r="L209" s="3">
        <v>71.22</v>
      </c>
      <c r="M209" s="3">
        <f t="shared" si="32"/>
        <v>1</v>
      </c>
      <c r="N209" s="3">
        <f t="shared" si="26"/>
        <v>0</v>
      </c>
      <c r="O209" s="3">
        <f t="shared" si="27"/>
        <v>0</v>
      </c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 t="s">
        <v>821</v>
      </c>
      <c r="AD209" s="4"/>
      <c r="AE209" s="4" t="s">
        <v>31</v>
      </c>
      <c r="AF209" s="4" t="s">
        <v>32</v>
      </c>
      <c r="AG209" s="4" t="s">
        <v>222</v>
      </c>
      <c r="AH209">
        <v>24</v>
      </c>
      <c r="AI209">
        <v>149.84</v>
      </c>
      <c r="AJ209">
        <v>73.7</v>
      </c>
      <c r="AK209">
        <f t="shared" si="28"/>
        <v>2.0331071913161467</v>
      </c>
      <c r="AL209">
        <v>21.5</v>
      </c>
      <c r="AM209">
        <v>54.51</v>
      </c>
      <c r="AN209">
        <v>78.63</v>
      </c>
      <c r="AO209" s="3">
        <f t="shared" si="29"/>
        <v>1</v>
      </c>
      <c r="AP209" s="3">
        <f t="shared" si="30"/>
        <v>0</v>
      </c>
      <c r="AQ209" s="3">
        <f t="shared" si="31"/>
        <v>0</v>
      </c>
    </row>
    <row r="210" spans="1:43" x14ac:dyDescent="0.35">
      <c r="A210" s="4" t="s">
        <v>758</v>
      </c>
      <c r="B210" s="4"/>
      <c r="C210" s="4" t="s">
        <v>835</v>
      </c>
      <c r="D210" s="5" t="s">
        <v>32</v>
      </c>
      <c r="E210" s="4" t="s">
        <v>87</v>
      </c>
      <c r="F210" s="3">
        <v>25</v>
      </c>
      <c r="G210" s="3">
        <v>155.04</v>
      </c>
      <c r="H210" s="3">
        <v>76.17</v>
      </c>
      <c r="I210" s="3">
        <f t="shared" si="25"/>
        <v>2.0354470263883417</v>
      </c>
      <c r="J210" s="3">
        <v>23.5</v>
      </c>
      <c r="K210" s="3">
        <v>71.790000000000006</v>
      </c>
      <c r="L210" s="3">
        <v>72.459999999999994</v>
      </c>
      <c r="M210" s="3">
        <f t="shared" si="32"/>
        <v>1</v>
      </c>
      <c r="N210" s="3">
        <f t="shared" si="26"/>
        <v>0</v>
      </c>
      <c r="O210" s="3">
        <f t="shared" si="27"/>
        <v>0</v>
      </c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 t="s">
        <v>822</v>
      </c>
      <c r="AD210" s="4"/>
      <c r="AE210" s="4" t="s">
        <v>31</v>
      </c>
      <c r="AF210" s="4" t="s">
        <v>32</v>
      </c>
      <c r="AG210" s="4" t="s">
        <v>222</v>
      </c>
      <c r="AH210">
        <v>24</v>
      </c>
      <c r="AI210">
        <v>173.9</v>
      </c>
      <c r="AJ210">
        <v>73.7</v>
      </c>
      <c r="AK210">
        <f t="shared" si="28"/>
        <v>2.3595658073270012</v>
      </c>
      <c r="AL210">
        <v>16</v>
      </c>
      <c r="AM210">
        <v>63.25</v>
      </c>
      <c r="AN210">
        <v>69.97</v>
      </c>
      <c r="AO210" s="3">
        <f t="shared" si="29"/>
        <v>1</v>
      </c>
      <c r="AP210" s="3">
        <f t="shared" si="30"/>
        <v>0</v>
      </c>
      <c r="AQ210" s="3">
        <f t="shared" si="31"/>
        <v>0</v>
      </c>
    </row>
    <row r="211" spans="1:43" x14ac:dyDescent="0.35">
      <c r="A211" s="4" t="s">
        <v>759</v>
      </c>
      <c r="B211" s="4"/>
      <c r="C211" s="4" t="s">
        <v>835</v>
      </c>
      <c r="D211" s="5" t="s">
        <v>32</v>
      </c>
      <c r="E211" s="4" t="s">
        <v>87</v>
      </c>
      <c r="F211" s="3">
        <v>24.5</v>
      </c>
      <c r="G211" s="3">
        <v>119.76</v>
      </c>
      <c r="H211" s="3">
        <v>74.930000000000007</v>
      </c>
      <c r="I211" s="3">
        <f t="shared" si="25"/>
        <v>1.5982917389563591</v>
      </c>
      <c r="J211" s="3">
        <v>23</v>
      </c>
      <c r="K211" s="3">
        <v>62.33</v>
      </c>
      <c r="L211" s="3">
        <v>71.22</v>
      </c>
      <c r="M211" s="3">
        <f t="shared" si="32"/>
        <v>1</v>
      </c>
      <c r="N211" s="3">
        <f t="shared" si="26"/>
        <v>0</v>
      </c>
      <c r="O211" s="3">
        <f t="shared" si="27"/>
        <v>0</v>
      </c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 t="s">
        <v>823</v>
      </c>
      <c r="AD211" s="4"/>
      <c r="AE211" s="4" t="s">
        <v>31</v>
      </c>
      <c r="AF211" s="4" t="s">
        <v>32</v>
      </c>
      <c r="AG211" s="4" t="s">
        <v>222</v>
      </c>
      <c r="AH211">
        <v>24</v>
      </c>
      <c r="AI211">
        <v>172.47</v>
      </c>
      <c r="AJ211">
        <v>73.7</v>
      </c>
      <c r="AK211">
        <f t="shared" si="28"/>
        <v>2.3401628222523745</v>
      </c>
      <c r="AL211">
        <v>22</v>
      </c>
      <c r="AM211">
        <v>44.14</v>
      </c>
      <c r="AN211">
        <v>68.72</v>
      </c>
      <c r="AO211" s="3">
        <f t="shared" si="29"/>
        <v>1</v>
      </c>
      <c r="AP211" s="3">
        <f t="shared" si="30"/>
        <v>0</v>
      </c>
      <c r="AQ211" s="3">
        <f t="shared" si="31"/>
        <v>0</v>
      </c>
    </row>
    <row r="212" spans="1:43" x14ac:dyDescent="0.35">
      <c r="A212" s="4" t="s">
        <v>760</v>
      </c>
      <c r="B212" s="4"/>
      <c r="C212" s="4" t="s">
        <v>835</v>
      </c>
      <c r="D212" s="5" t="s">
        <v>32</v>
      </c>
      <c r="E212" s="4" t="s">
        <v>87</v>
      </c>
      <c r="F212" s="3">
        <v>24.5</v>
      </c>
      <c r="G212" s="3">
        <v>114.97</v>
      </c>
      <c r="H212" s="3">
        <v>74.930000000000007</v>
      </c>
      <c r="I212" s="3">
        <f t="shared" si="25"/>
        <v>1.5343654077138662</v>
      </c>
      <c r="J212" s="3">
        <v>22.5</v>
      </c>
      <c r="K212" s="3">
        <v>57.3</v>
      </c>
      <c r="L212" s="3">
        <v>69.97</v>
      </c>
      <c r="M212" s="3">
        <f t="shared" si="32"/>
        <v>1</v>
      </c>
      <c r="N212" s="3">
        <f t="shared" si="26"/>
        <v>0</v>
      </c>
      <c r="O212" s="3">
        <f t="shared" si="27"/>
        <v>0</v>
      </c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 t="s">
        <v>824</v>
      </c>
      <c r="AD212" s="4"/>
      <c r="AE212" s="4" t="s">
        <v>31</v>
      </c>
      <c r="AF212" s="4" t="s">
        <v>32</v>
      </c>
      <c r="AG212" s="4" t="s">
        <v>222</v>
      </c>
      <c r="AH212">
        <v>24</v>
      </c>
      <c r="AI212">
        <v>198.66</v>
      </c>
      <c r="AJ212">
        <v>73.7</v>
      </c>
      <c r="AK212">
        <f t="shared" si="28"/>
        <v>2.6955223880597012</v>
      </c>
      <c r="AL212">
        <v>16</v>
      </c>
      <c r="AM212">
        <v>67.260000000000005</v>
      </c>
      <c r="AN212">
        <v>69.97</v>
      </c>
      <c r="AO212" s="3">
        <f t="shared" si="29"/>
        <v>1</v>
      </c>
      <c r="AP212" s="3">
        <f t="shared" si="30"/>
        <v>0</v>
      </c>
      <c r="AQ212" s="3">
        <f t="shared" si="31"/>
        <v>0</v>
      </c>
    </row>
    <row r="213" spans="1:43" x14ac:dyDescent="0.35">
      <c r="A213" s="4" t="s">
        <v>761</v>
      </c>
      <c r="B213" s="4"/>
      <c r="C213" s="4" t="s">
        <v>835</v>
      </c>
      <c r="D213" s="5" t="s">
        <v>32</v>
      </c>
      <c r="E213" s="4" t="s">
        <v>87</v>
      </c>
      <c r="F213" s="3">
        <v>24</v>
      </c>
      <c r="G213" s="3">
        <v>73.77</v>
      </c>
      <c r="H213" s="3">
        <v>73.7</v>
      </c>
      <c r="I213" s="3">
        <f t="shared" si="25"/>
        <v>1.0009497964721845</v>
      </c>
      <c r="J213" s="3">
        <v>23.5</v>
      </c>
      <c r="K213" s="3">
        <v>66.510000000000005</v>
      </c>
      <c r="L213" s="3">
        <v>72.459999999999994</v>
      </c>
      <c r="M213" s="3">
        <f t="shared" si="32"/>
        <v>0</v>
      </c>
      <c r="N213" s="3">
        <f t="shared" si="26"/>
        <v>1</v>
      </c>
      <c r="O213" s="3">
        <f t="shared" si="27"/>
        <v>0</v>
      </c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 t="s">
        <v>825</v>
      </c>
      <c r="AD213" s="4"/>
      <c r="AE213" s="4" t="s">
        <v>31</v>
      </c>
      <c r="AF213" s="4" t="s">
        <v>32</v>
      </c>
      <c r="AG213" s="4" t="s">
        <v>222</v>
      </c>
      <c r="AH213">
        <v>26</v>
      </c>
      <c r="AI213">
        <v>83.05</v>
      </c>
      <c r="AJ213">
        <v>78.63</v>
      </c>
      <c r="AK213">
        <f t="shared" si="28"/>
        <v>1.0562126414854383</v>
      </c>
      <c r="AL213">
        <v>25.5</v>
      </c>
      <c r="AM213">
        <v>62.69</v>
      </c>
      <c r="AN213">
        <v>71.22</v>
      </c>
      <c r="AO213" s="3">
        <f t="shared" si="29"/>
        <v>0</v>
      </c>
      <c r="AP213" s="3">
        <f t="shared" si="30"/>
        <v>1</v>
      </c>
      <c r="AQ213" s="3">
        <f t="shared" si="31"/>
        <v>0</v>
      </c>
    </row>
    <row r="214" spans="1:43" x14ac:dyDescent="0.35">
      <c r="A214" s="4" t="s">
        <v>762</v>
      </c>
      <c r="B214" s="4"/>
      <c r="C214" s="4" t="s">
        <v>835</v>
      </c>
      <c r="D214" s="5" t="s">
        <v>32</v>
      </c>
      <c r="E214" s="4" t="s">
        <v>87</v>
      </c>
      <c r="F214" s="3">
        <v>24.5</v>
      </c>
      <c r="G214" s="3">
        <v>95.46</v>
      </c>
      <c r="H214" s="3">
        <v>74.930000000000007</v>
      </c>
      <c r="I214" s="3">
        <f t="shared" si="25"/>
        <v>1.273989056452689</v>
      </c>
      <c r="J214" s="3">
        <v>23.5</v>
      </c>
      <c r="K214" s="3">
        <v>69.36</v>
      </c>
      <c r="L214" s="3">
        <v>72.459999999999994</v>
      </c>
      <c r="M214" s="3">
        <f t="shared" si="32"/>
        <v>0</v>
      </c>
      <c r="N214" s="3">
        <f t="shared" si="26"/>
        <v>1</v>
      </c>
      <c r="O214" s="3">
        <f t="shared" si="27"/>
        <v>0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 t="s">
        <v>826</v>
      </c>
      <c r="AD214" s="4"/>
      <c r="AE214" s="4" t="s">
        <v>31</v>
      </c>
      <c r="AF214" s="4" t="s">
        <v>32</v>
      </c>
      <c r="AG214" s="4" t="s">
        <v>222</v>
      </c>
      <c r="AH214">
        <v>24</v>
      </c>
      <c r="AI214">
        <v>175.6</v>
      </c>
      <c r="AJ214">
        <v>73.7</v>
      </c>
      <c r="AK214">
        <f t="shared" si="28"/>
        <v>2.3826322930800541</v>
      </c>
      <c r="AL214">
        <v>16</v>
      </c>
      <c r="AM214">
        <v>79.849999999999994</v>
      </c>
      <c r="AN214">
        <v>76.17</v>
      </c>
      <c r="AO214" s="3">
        <f t="shared" si="29"/>
        <v>1</v>
      </c>
      <c r="AP214" s="3">
        <f t="shared" si="30"/>
        <v>0</v>
      </c>
      <c r="AQ214" s="3">
        <f t="shared" si="31"/>
        <v>0</v>
      </c>
    </row>
    <row r="215" spans="1:43" x14ac:dyDescent="0.35">
      <c r="A215" s="4" t="s">
        <v>763</v>
      </c>
      <c r="B215" s="4"/>
      <c r="C215" s="4" t="s">
        <v>835</v>
      </c>
      <c r="D215" s="5" t="s">
        <v>32</v>
      </c>
      <c r="E215" s="4" t="s">
        <v>87</v>
      </c>
      <c r="F215" s="3">
        <v>24</v>
      </c>
      <c r="G215" s="3">
        <v>130.51</v>
      </c>
      <c r="H215" s="3">
        <v>73.7</v>
      </c>
      <c r="I215" s="3">
        <f t="shared" si="25"/>
        <v>1.7708276797829035</v>
      </c>
      <c r="J215" s="3">
        <v>22.5</v>
      </c>
      <c r="K215" s="3">
        <v>49.23</v>
      </c>
      <c r="L215" s="3">
        <v>69.97</v>
      </c>
      <c r="M215" s="3">
        <f t="shared" si="32"/>
        <v>1</v>
      </c>
      <c r="N215" s="3">
        <f t="shared" si="26"/>
        <v>0</v>
      </c>
      <c r="O215" s="3">
        <f t="shared" si="27"/>
        <v>0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 t="s">
        <v>827</v>
      </c>
      <c r="AD215" s="4"/>
      <c r="AE215" s="4" t="s">
        <v>31</v>
      </c>
      <c r="AF215" s="4" t="s">
        <v>32</v>
      </c>
      <c r="AG215" s="4" t="s">
        <v>222</v>
      </c>
      <c r="AH215">
        <v>24</v>
      </c>
      <c r="AI215">
        <v>93.94</v>
      </c>
      <c r="AJ215">
        <v>73.7</v>
      </c>
      <c r="AK215">
        <f t="shared" si="28"/>
        <v>1.2746268656716417</v>
      </c>
      <c r="AL215">
        <v>22</v>
      </c>
      <c r="AM215">
        <v>83.54</v>
      </c>
      <c r="AN215">
        <v>82.3</v>
      </c>
      <c r="AO215" s="3">
        <f t="shared" si="29"/>
        <v>0</v>
      </c>
      <c r="AP215" s="3">
        <f t="shared" si="30"/>
        <v>1</v>
      </c>
      <c r="AQ215" s="3">
        <f t="shared" si="31"/>
        <v>0</v>
      </c>
    </row>
    <row r="216" spans="1:43" x14ac:dyDescent="0.35">
      <c r="A216" s="4" t="s">
        <v>764</v>
      </c>
      <c r="B216" s="4"/>
      <c r="C216" s="4" t="s">
        <v>835</v>
      </c>
      <c r="D216" s="5" t="s">
        <v>32</v>
      </c>
      <c r="E216" s="4" t="s">
        <v>87</v>
      </c>
      <c r="F216" s="3">
        <v>24</v>
      </c>
      <c r="G216" s="3">
        <v>111.58</v>
      </c>
      <c r="H216" s="3">
        <v>73.7</v>
      </c>
      <c r="I216" s="3">
        <f t="shared" si="25"/>
        <v>1.5139755766621437</v>
      </c>
      <c r="J216" s="3">
        <v>23</v>
      </c>
      <c r="K216" s="3">
        <v>62.07</v>
      </c>
      <c r="L216" s="3">
        <v>71.22</v>
      </c>
      <c r="M216" s="3">
        <f t="shared" si="32"/>
        <v>1</v>
      </c>
      <c r="N216" s="3">
        <f t="shared" si="26"/>
        <v>0</v>
      </c>
      <c r="O216" s="3">
        <f t="shared" si="27"/>
        <v>0</v>
      </c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 t="s">
        <v>828</v>
      </c>
      <c r="AD216" s="4"/>
      <c r="AE216" s="4" t="s">
        <v>31</v>
      </c>
      <c r="AF216" s="4" t="s">
        <v>32</v>
      </c>
      <c r="AG216" s="4" t="s">
        <v>222</v>
      </c>
      <c r="AH216">
        <v>24</v>
      </c>
      <c r="AI216">
        <v>167.68</v>
      </c>
      <c r="AJ216">
        <v>73.7</v>
      </c>
      <c r="AK216">
        <f t="shared" si="28"/>
        <v>2.2751696065128901</v>
      </c>
      <c r="AL216">
        <v>16</v>
      </c>
      <c r="AM216">
        <v>52.81</v>
      </c>
      <c r="AN216">
        <v>68.72</v>
      </c>
      <c r="AO216" s="3">
        <f t="shared" si="29"/>
        <v>1</v>
      </c>
      <c r="AP216" s="3">
        <f t="shared" si="30"/>
        <v>0</v>
      </c>
      <c r="AQ216" s="3">
        <f t="shared" si="31"/>
        <v>0</v>
      </c>
    </row>
    <row r="217" spans="1:43" x14ac:dyDescent="0.35">
      <c r="A217" s="4" t="s">
        <v>765</v>
      </c>
      <c r="B217" s="4"/>
      <c r="C217" s="4" t="s">
        <v>835</v>
      </c>
      <c r="D217" s="5" t="s">
        <v>32</v>
      </c>
      <c r="E217" s="4" t="s">
        <v>87</v>
      </c>
      <c r="F217" s="3">
        <v>24.5</v>
      </c>
      <c r="G217" s="3">
        <v>125.79</v>
      </c>
      <c r="H217" s="3">
        <v>74.930000000000007</v>
      </c>
      <c r="I217" s="3">
        <f t="shared" si="25"/>
        <v>1.6787668490591219</v>
      </c>
      <c r="J217" s="3">
        <v>23</v>
      </c>
      <c r="K217" s="3">
        <v>58.28</v>
      </c>
      <c r="L217" s="3">
        <v>71.22</v>
      </c>
      <c r="M217" s="3">
        <f t="shared" si="32"/>
        <v>1</v>
      </c>
      <c r="N217" s="3">
        <f t="shared" si="26"/>
        <v>0</v>
      </c>
      <c r="O217" s="3">
        <f t="shared" si="27"/>
        <v>0</v>
      </c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 t="s">
        <v>829</v>
      </c>
      <c r="AD217" s="4"/>
      <c r="AE217" s="4" t="s">
        <v>31</v>
      </c>
      <c r="AF217" s="4" t="s">
        <v>32</v>
      </c>
      <c r="AG217" s="4" t="s">
        <v>222</v>
      </c>
      <c r="AH217">
        <v>24</v>
      </c>
      <c r="AI217">
        <v>169.53</v>
      </c>
      <c r="AJ217">
        <v>73.7</v>
      </c>
      <c r="AK217">
        <f t="shared" si="28"/>
        <v>2.3002713704206239</v>
      </c>
      <c r="AL217">
        <v>22</v>
      </c>
      <c r="AM217">
        <v>60.56</v>
      </c>
      <c r="AN217">
        <v>69.97</v>
      </c>
      <c r="AO217" s="3">
        <f t="shared" si="29"/>
        <v>1</v>
      </c>
      <c r="AP217" s="3">
        <f t="shared" si="30"/>
        <v>0</v>
      </c>
      <c r="AQ217" s="3">
        <f t="shared" si="31"/>
        <v>0</v>
      </c>
    </row>
    <row r="218" spans="1:43" x14ac:dyDescent="0.35">
      <c r="A218" s="4" t="s">
        <v>766</v>
      </c>
      <c r="B218" s="4"/>
      <c r="C218" s="4" t="s">
        <v>835</v>
      </c>
      <c r="D218" s="5" t="s">
        <v>32</v>
      </c>
      <c r="E218" s="4" t="s">
        <v>87</v>
      </c>
      <c r="F218" s="3">
        <v>24</v>
      </c>
      <c r="G218" s="3">
        <v>105.66</v>
      </c>
      <c r="H218" s="3">
        <v>73.7</v>
      </c>
      <c r="I218" s="3">
        <f t="shared" si="25"/>
        <v>1.4336499321573948</v>
      </c>
      <c r="J218" s="3">
        <v>23</v>
      </c>
      <c r="K218" s="3">
        <v>69.599999999999994</v>
      </c>
      <c r="L218" s="3">
        <v>71.22</v>
      </c>
      <c r="M218" s="3">
        <f t="shared" si="32"/>
        <v>0</v>
      </c>
      <c r="N218" s="3">
        <f t="shared" si="26"/>
        <v>1</v>
      </c>
      <c r="O218" s="3">
        <f t="shared" si="27"/>
        <v>0</v>
      </c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 t="s">
        <v>830</v>
      </c>
      <c r="AD218" s="4"/>
      <c r="AE218" s="4" t="s">
        <v>31</v>
      </c>
      <c r="AF218" s="4" t="s">
        <v>32</v>
      </c>
      <c r="AG218" s="4" t="s">
        <v>222</v>
      </c>
      <c r="AH218">
        <v>24</v>
      </c>
      <c r="AI218">
        <v>176.03</v>
      </c>
      <c r="AJ218">
        <v>73.7</v>
      </c>
      <c r="AK218">
        <f t="shared" si="28"/>
        <v>2.3884667571234734</v>
      </c>
      <c r="AL218">
        <v>16</v>
      </c>
      <c r="AM218">
        <v>64.95</v>
      </c>
      <c r="AN218">
        <v>71.22</v>
      </c>
      <c r="AO218" s="3">
        <f t="shared" si="29"/>
        <v>1</v>
      </c>
      <c r="AP218" s="3">
        <f t="shared" si="30"/>
        <v>0</v>
      </c>
      <c r="AQ218" s="3">
        <f t="shared" si="31"/>
        <v>0</v>
      </c>
    </row>
    <row r="219" spans="1:43" x14ac:dyDescent="0.35">
      <c r="A219" s="4" t="s">
        <v>767</v>
      </c>
      <c r="B219" s="4"/>
      <c r="C219" s="4" t="s">
        <v>835</v>
      </c>
      <c r="D219" s="5" t="s">
        <v>32</v>
      </c>
      <c r="E219" s="4" t="s">
        <v>87</v>
      </c>
      <c r="F219" s="3">
        <v>25</v>
      </c>
      <c r="G219" s="3">
        <v>148.81</v>
      </c>
      <c r="H219" s="3">
        <v>76.17</v>
      </c>
      <c r="I219" s="3">
        <f t="shared" si="25"/>
        <v>1.9536562951293159</v>
      </c>
      <c r="J219" s="3">
        <v>23</v>
      </c>
      <c r="K219" s="3">
        <v>67.11</v>
      </c>
      <c r="L219" s="3">
        <v>71.22</v>
      </c>
      <c r="M219" s="3">
        <f t="shared" si="32"/>
        <v>1</v>
      </c>
      <c r="N219" s="3">
        <f t="shared" si="26"/>
        <v>0</v>
      </c>
      <c r="O219" s="3">
        <f t="shared" si="27"/>
        <v>0</v>
      </c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 t="s">
        <v>831</v>
      </c>
      <c r="AD219" s="4"/>
      <c r="AE219" s="4" t="s">
        <v>31</v>
      </c>
      <c r="AF219" s="4" t="s">
        <v>32</v>
      </c>
      <c r="AG219" s="4" t="s">
        <v>222</v>
      </c>
      <c r="AH219">
        <v>24</v>
      </c>
      <c r="AI219">
        <v>164.24</v>
      </c>
      <c r="AJ219">
        <v>73.7</v>
      </c>
      <c r="AK219">
        <f t="shared" si="28"/>
        <v>2.2284938941655361</v>
      </c>
      <c r="AL219">
        <v>22</v>
      </c>
      <c r="AM219">
        <v>61.7</v>
      </c>
      <c r="AN219">
        <v>68.72</v>
      </c>
      <c r="AO219" s="3">
        <f t="shared" si="29"/>
        <v>1</v>
      </c>
      <c r="AP219" s="3">
        <f t="shared" si="30"/>
        <v>0</v>
      </c>
      <c r="AQ219" s="3">
        <f t="shared" si="31"/>
        <v>0</v>
      </c>
    </row>
    <row r="220" spans="1:43" x14ac:dyDescent="0.35">
      <c r="A220" s="4" t="s">
        <v>768</v>
      </c>
      <c r="B220" s="4"/>
      <c r="C220" s="4" t="s">
        <v>835</v>
      </c>
      <c r="D220" s="5" t="s">
        <v>32</v>
      </c>
      <c r="E220" s="4" t="s">
        <v>87</v>
      </c>
      <c r="F220" s="3">
        <v>24</v>
      </c>
      <c r="G220" s="3">
        <v>72.58</v>
      </c>
      <c r="H220" s="3">
        <v>73.7</v>
      </c>
      <c r="I220" s="3">
        <f t="shared" si="25"/>
        <v>0.9848032564450474</v>
      </c>
      <c r="J220" s="3">
        <v>23.5</v>
      </c>
      <c r="K220" s="3">
        <v>65.959999999999994</v>
      </c>
      <c r="L220" s="3">
        <v>72.459999999999994</v>
      </c>
      <c r="M220" s="3">
        <f t="shared" si="32"/>
        <v>0</v>
      </c>
      <c r="N220" s="3">
        <f t="shared" si="26"/>
        <v>0</v>
      </c>
      <c r="O220" s="3">
        <f t="shared" si="27"/>
        <v>1</v>
      </c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 t="s">
        <v>832</v>
      </c>
      <c r="AD220" s="4"/>
      <c r="AE220" s="4" t="s">
        <v>31</v>
      </c>
      <c r="AF220" s="4" t="s">
        <v>32</v>
      </c>
      <c r="AG220" s="4" t="s">
        <v>222</v>
      </c>
      <c r="AH220">
        <v>24</v>
      </c>
      <c r="AI220">
        <v>130.12</v>
      </c>
      <c r="AJ220">
        <v>73.7</v>
      </c>
      <c r="AK220">
        <f t="shared" si="28"/>
        <v>1.7655359565807327</v>
      </c>
      <c r="AL220">
        <v>23</v>
      </c>
      <c r="AM220">
        <v>82.97</v>
      </c>
      <c r="AN220">
        <v>79.86</v>
      </c>
      <c r="AO220" s="3">
        <f t="shared" si="29"/>
        <v>1</v>
      </c>
      <c r="AP220" s="3">
        <f t="shared" si="30"/>
        <v>0</v>
      </c>
      <c r="AQ220" s="3">
        <f t="shared" si="31"/>
        <v>0</v>
      </c>
    </row>
    <row r="221" spans="1:43" x14ac:dyDescent="0.35">
      <c r="A221" s="4" t="s">
        <v>769</v>
      </c>
      <c r="B221" s="4"/>
      <c r="C221" s="4" t="s">
        <v>835</v>
      </c>
      <c r="D221" s="5" t="s">
        <v>32</v>
      </c>
      <c r="E221" s="4" t="s">
        <v>87</v>
      </c>
      <c r="F221" s="3">
        <v>25.5</v>
      </c>
      <c r="G221" s="3">
        <v>113.81</v>
      </c>
      <c r="H221" s="3">
        <v>77.400000000000006</v>
      </c>
      <c r="I221" s="3">
        <f t="shared" si="25"/>
        <v>1.4704134366925063</v>
      </c>
      <c r="J221" s="3">
        <v>23</v>
      </c>
      <c r="K221" s="3">
        <v>59.39</v>
      </c>
      <c r="L221" s="3">
        <v>71.22</v>
      </c>
      <c r="M221" s="3">
        <f t="shared" si="32"/>
        <v>0</v>
      </c>
      <c r="N221" s="3">
        <f t="shared" si="26"/>
        <v>1</v>
      </c>
      <c r="O221" s="3">
        <f t="shared" si="27"/>
        <v>0</v>
      </c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 t="s">
        <v>833</v>
      </c>
      <c r="AD221" s="4"/>
      <c r="AE221" s="4" t="s">
        <v>31</v>
      </c>
      <c r="AF221" s="4" t="s">
        <v>32</v>
      </c>
      <c r="AG221" s="4" t="s">
        <v>222</v>
      </c>
      <c r="AH221">
        <v>24</v>
      </c>
      <c r="AI221">
        <v>158.16999999999999</v>
      </c>
      <c r="AJ221">
        <v>73.7</v>
      </c>
      <c r="AK221">
        <f t="shared" si="28"/>
        <v>2.1461329715061055</v>
      </c>
      <c r="AL221">
        <v>21.5</v>
      </c>
      <c r="AM221">
        <v>51.18</v>
      </c>
      <c r="AN221">
        <v>69.97</v>
      </c>
      <c r="AO221" s="3">
        <f t="shared" si="29"/>
        <v>1</v>
      </c>
      <c r="AP221" s="3">
        <f t="shared" si="30"/>
        <v>0</v>
      </c>
      <c r="AQ221" s="3">
        <f t="shared" si="31"/>
        <v>0</v>
      </c>
    </row>
    <row r="222" spans="1:43" x14ac:dyDescent="0.35">
      <c r="A222" s="4" t="s">
        <v>770</v>
      </c>
      <c r="B222" s="4"/>
      <c r="C222" s="4" t="s">
        <v>835</v>
      </c>
      <c r="D222" s="5" t="s">
        <v>32</v>
      </c>
      <c r="E222" s="4" t="s">
        <v>87</v>
      </c>
      <c r="F222" s="3">
        <v>24</v>
      </c>
      <c r="G222" s="3">
        <v>132.54</v>
      </c>
      <c r="H222" s="3">
        <v>73.7</v>
      </c>
      <c r="I222" s="3">
        <f t="shared" si="25"/>
        <v>1.7983717774762549</v>
      </c>
      <c r="J222" s="3">
        <v>22.5</v>
      </c>
      <c r="K222" s="3">
        <v>43.9</v>
      </c>
      <c r="L222" s="3">
        <v>69.97</v>
      </c>
      <c r="M222" s="3">
        <f t="shared" si="32"/>
        <v>1</v>
      </c>
      <c r="N222" s="3">
        <f t="shared" si="26"/>
        <v>0</v>
      </c>
      <c r="O222" s="3">
        <f t="shared" si="27"/>
        <v>0</v>
      </c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 t="s">
        <v>834</v>
      </c>
      <c r="AD222" s="4"/>
      <c r="AE222" s="4" t="s">
        <v>31</v>
      </c>
      <c r="AF222" s="4" t="s">
        <v>32</v>
      </c>
      <c r="AG222" s="4" t="s">
        <v>222</v>
      </c>
      <c r="AH222">
        <v>24</v>
      </c>
      <c r="AI222">
        <v>102.22</v>
      </c>
      <c r="AJ222">
        <v>73.7</v>
      </c>
      <c r="AK222">
        <f t="shared" si="28"/>
        <v>1.3869742198100405</v>
      </c>
      <c r="AL222">
        <v>23</v>
      </c>
      <c r="AM222">
        <v>54.2</v>
      </c>
      <c r="AN222">
        <v>69.97</v>
      </c>
      <c r="AO222" s="3">
        <f t="shared" si="29"/>
        <v>0</v>
      </c>
      <c r="AP222" s="3">
        <f t="shared" si="30"/>
        <v>1</v>
      </c>
      <c r="AQ222" s="3">
        <f t="shared" si="31"/>
        <v>0</v>
      </c>
    </row>
    <row r="223" spans="1:43" x14ac:dyDescent="0.35">
      <c r="A223" t="s">
        <v>860</v>
      </c>
      <c r="C223" t="s">
        <v>908</v>
      </c>
      <c r="D223" t="s">
        <v>32</v>
      </c>
      <c r="E223" t="s">
        <v>87</v>
      </c>
      <c r="F223" s="3">
        <v>24</v>
      </c>
      <c r="G223" s="3">
        <v>183.75</v>
      </c>
      <c r="H223" s="3">
        <v>73.7</v>
      </c>
      <c r="I223" s="3">
        <f t="shared" si="25"/>
        <v>2.4932157394843961</v>
      </c>
      <c r="J223" s="3">
        <v>22</v>
      </c>
      <c r="K223" s="3">
        <v>56.01</v>
      </c>
      <c r="L223" s="3">
        <v>68.72</v>
      </c>
      <c r="M223" s="3">
        <f t="shared" si="32"/>
        <v>1</v>
      </c>
      <c r="N223" s="3">
        <f t="shared" si="26"/>
        <v>0</v>
      </c>
      <c r="O223" s="3">
        <f t="shared" si="27"/>
        <v>0</v>
      </c>
      <c r="AC223" t="s">
        <v>860</v>
      </c>
      <c r="AE223" t="s">
        <v>908</v>
      </c>
      <c r="AF223" t="s">
        <v>32</v>
      </c>
      <c r="AG223" t="s">
        <v>222</v>
      </c>
      <c r="AH223">
        <v>24</v>
      </c>
      <c r="AI223">
        <v>191.06</v>
      </c>
      <c r="AJ223">
        <v>73.7</v>
      </c>
      <c r="AK223">
        <f t="shared" si="28"/>
        <v>2.5924016282225235</v>
      </c>
      <c r="AL223">
        <v>22</v>
      </c>
      <c r="AM223">
        <v>48.01</v>
      </c>
      <c r="AN223">
        <v>68.72</v>
      </c>
      <c r="AO223" s="3">
        <f t="shared" si="29"/>
        <v>1</v>
      </c>
      <c r="AP223" s="3">
        <f t="shared" si="30"/>
        <v>0</v>
      </c>
      <c r="AQ223" s="3">
        <f t="shared" si="31"/>
        <v>0</v>
      </c>
    </row>
    <row r="224" spans="1:43" x14ac:dyDescent="0.35">
      <c r="A224" t="s">
        <v>861</v>
      </c>
      <c r="C224" t="s">
        <v>908</v>
      </c>
      <c r="D224" t="s">
        <v>32</v>
      </c>
      <c r="E224" t="s">
        <v>87</v>
      </c>
      <c r="F224" s="3">
        <v>24</v>
      </c>
      <c r="G224" s="3">
        <v>170.17</v>
      </c>
      <c r="H224" s="3">
        <v>73.7</v>
      </c>
      <c r="I224" s="3">
        <f t="shared" si="25"/>
        <v>2.3089552238805968</v>
      </c>
      <c r="J224" s="3">
        <v>22</v>
      </c>
      <c r="K224" s="3">
        <v>64.08</v>
      </c>
      <c r="L224" s="3">
        <v>68.72</v>
      </c>
      <c r="M224" s="3">
        <f t="shared" si="32"/>
        <v>1</v>
      </c>
      <c r="N224" s="3">
        <f t="shared" si="26"/>
        <v>0</v>
      </c>
      <c r="O224" s="3">
        <f t="shared" si="27"/>
        <v>0</v>
      </c>
      <c r="AC224" t="s">
        <v>861</v>
      </c>
      <c r="AE224" t="s">
        <v>908</v>
      </c>
      <c r="AF224" t="s">
        <v>32</v>
      </c>
      <c r="AG224" t="s">
        <v>222</v>
      </c>
      <c r="AH224">
        <v>24</v>
      </c>
      <c r="AI224">
        <v>160.19</v>
      </c>
      <c r="AJ224">
        <v>73.7</v>
      </c>
      <c r="AK224">
        <f t="shared" si="28"/>
        <v>2.1735413839891451</v>
      </c>
      <c r="AL224">
        <v>16</v>
      </c>
      <c r="AM224">
        <v>62.22</v>
      </c>
      <c r="AN224">
        <v>53.5</v>
      </c>
      <c r="AO224" s="3">
        <f t="shared" si="29"/>
        <v>1</v>
      </c>
      <c r="AP224" s="3">
        <f t="shared" si="30"/>
        <v>0</v>
      </c>
      <c r="AQ224" s="3">
        <f t="shared" si="31"/>
        <v>0</v>
      </c>
    </row>
    <row r="225" spans="1:43" x14ac:dyDescent="0.35">
      <c r="A225" t="s">
        <v>862</v>
      </c>
      <c r="C225" t="s">
        <v>908</v>
      </c>
      <c r="D225" t="s">
        <v>32</v>
      </c>
      <c r="E225" t="s">
        <v>87</v>
      </c>
      <c r="F225" s="3">
        <v>24</v>
      </c>
      <c r="G225" s="3">
        <v>202.92</v>
      </c>
      <c r="H225" s="3">
        <v>73.7</v>
      </c>
      <c r="I225" s="3">
        <f t="shared" si="25"/>
        <v>2.7533242876526458</v>
      </c>
      <c r="J225" s="3">
        <v>22</v>
      </c>
      <c r="K225" s="3">
        <v>56.8</v>
      </c>
      <c r="L225" s="3">
        <v>68.72</v>
      </c>
      <c r="M225" s="3">
        <f t="shared" si="32"/>
        <v>1</v>
      </c>
      <c r="N225" s="3">
        <f t="shared" si="26"/>
        <v>0</v>
      </c>
      <c r="O225" s="3">
        <f t="shared" si="27"/>
        <v>0</v>
      </c>
      <c r="AC225" t="s">
        <v>862</v>
      </c>
      <c r="AE225" t="s">
        <v>908</v>
      </c>
      <c r="AF225" t="s">
        <v>32</v>
      </c>
      <c r="AG225" t="s">
        <v>222</v>
      </c>
      <c r="AH225">
        <v>24</v>
      </c>
      <c r="AI225">
        <v>175.76</v>
      </c>
      <c r="AJ225">
        <v>73.7</v>
      </c>
      <c r="AK225">
        <f t="shared" si="28"/>
        <v>2.3848032564450472</v>
      </c>
      <c r="AL225">
        <v>22</v>
      </c>
      <c r="AM225">
        <v>54.94</v>
      </c>
      <c r="AN225">
        <v>68.72</v>
      </c>
      <c r="AO225" s="3">
        <f t="shared" si="29"/>
        <v>1</v>
      </c>
      <c r="AP225" s="3">
        <f t="shared" si="30"/>
        <v>0</v>
      </c>
      <c r="AQ225" s="3">
        <f t="shared" si="31"/>
        <v>0</v>
      </c>
    </row>
    <row r="226" spans="1:43" x14ac:dyDescent="0.35">
      <c r="A226" t="s">
        <v>863</v>
      </c>
      <c r="C226" t="s">
        <v>908</v>
      </c>
      <c r="D226" t="s">
        <v>32</v>
      </c>
      <c r="E226" t="s">
        <v>87</v>
      </c>
      <c r="F226" s="3">
        <v>24</v>
      </c>
      <c r="G226" s="3">
        <v>196.03</v>
      </c>
      <c r="H226" s="3">
        <v>73.7</v>
      </c>
      <c r="I226" s="3">
        <f t="shared" si="25"/>
        <v>2.6598371777476255</v>
      </c>
      <c r="J226" s="3">
        <v>22</v>
      </c>
      <c r="K226" s="3">
        <v>67.13</v>
      </c>
      <c r="L226" s="3">
        <v>68.72</v>
      </c>
      <c r="M226" s="3">
        <f t="shared" si="32"/>
        <v>1</v>
      </c>
      <c r="N226" s="3">
        <f t="shared" si="26"/>
        <v>0</v>
      </c>
      <c r="O226" s="3">
        <f t="shared" si="27"/>
        <v>0</v>
      </c>
      <c r="AC226" t="s">
        <v>863</v>
      </c>
      <c r="AE226" t="s">
        <v>908</v>
      </c>
      <c r="AF226" t="s">
        <v>32</v>
      </c>
      <c r="AG226" t="s">
        <v>222</v>
      </c>
      <c r="AH226">
        <v>24</v>
      </c>
      <c r="AI226">
        <v>175.72</v>
      </c>
      <c r="AJ226">
        <v>73.7</v>
      </c>
      <c r="AK226">
        <f t="shared" si="28"/>
        <v>2.384260515603799</v>
      </c>
      <c r="AL226">
        <v>21.5</v>
      </c>
      <c r="AM226">
        <v>48.52</v>
      </c>
      <c r="AN226">
        <v>67.47</v>
      </c>
      <c r="AO226" s="3">
        <f t="shared" si="29"/>
        <v>1</v>
      </c>
      <c r="AP226" s="3">
        <f t="shared" si="30"/>
        <v>0</v>
      </c>
      <c r="AQ226" s="3">
        <f t="shared" si="31"/>
        <v>0</v>
      </c>
    </row>
    <row r="227" spans="1:43" x14ac:dyDescent="0.35">
      <c r="A227" t="s">
        <v>865</v>
      </c>
      <c r="C227" t="s">
        <v>908</v>
      </c>
      <c r="D227" t="s">
        <v>32</v>
      </c>
      <c r="E227" t="s">
        <v>87</v>
      </c>
      <c r="F227" s="3">
        <v>24</v>
      </c>
      <c r="G227" s="3">
        <v>167.91</v>
      </c>
      <c r="H227" s="3">
        <v>73.7</v>
      </c>
      <c r="I227" s="3">
        <f t="shared" si="25"/>
        <v>2.2782903663500678</v>
      </c>
      <c r="J227" s="3">
        <v>22.5</v>
      </c>
      <c r="K227" s="3">
        <v>63.34</v>
      </c>
      <c r="L227" s="3">
        <v>69.97</v>
      </c>
      <c r="M227" s="3">
        <f t="shared" si="32"/>
        <v>1</v>
      </c>
      <c r="N227" s="3">
        <f t="shared" si="26"/>
        <v>0</v>
      </c>
      <c r="O227" s="3">
        <f t="shared" si="27"/>
        <v>0</v>
      </c>
      <c r="AC227" t="s">
        <v>865</v>
      </c>
      <c r="AE227" t="s">
        <v>908</v>
      </c>
      <c r="AF227" t="s">
        <v>32</v>
      </c>
      <c r="AG227" t="s">
        <v>222</v>
      </c>
      <c r="AH227">
        <v>24</v>
      </c>
      <c r="AI227">
        <v>131.03</v>
      </c>
      <c r="AJ227">
        <v>73.7</v>
      </c>
      <c r="AK227">
        <f t="shared" si="28"/>
        <v>1.7778833107191316</v>
      </c>
      <c r="AL227">
        <v>22.5</v>
      </c>
      <c r="AM227">
        <v>63.89</v>
      </c>
      <c r="AN227">
        <v>69.97</v>
      </c>
      <c r="AO227" s="3">
        <f t="shared" si="29"/>
        <v>1</v>
      </c>
      <c r="AP227" s="3">
        <f t="shared" si="30"/>
        <v>0</v>
      </c>
      <c r="AQ227" s="3">
        <f t="shared" si="31"/>
        <v>0</v>
      </c>
    </row>
    <row r="228" spans="1:43" x14ac:dyDescent="0.35">
      <c r="A228" t="s">
        <v>866</v>
      </c>
      <c r="C228" t="s">
        <v>908</v>
      </c>
      <c r="D228" t="s">
        <v>32</v>
      </c>
      <c r="E228" t="s">
        <v>87</v>
      </c>
      <c r="F228" s="3">
        <v>24</v>
      </c>
      <c r="G228" s="3">
        <v>174.73</v>
      </c>
      <c r="H228" s="3">
        <v>73.7</v>
      </c>
      <c r="I228" s="3">
        <f t="shared" si="25"/>
        <v>2.3708276797829035</v>
      </c>
      <c r="J228" s="3">
        <v>22</v>
      </c>
      <c r="K228" s="3">
        <v>53.34</v>
      </c>
      <c r="L228" s="3">
        <v>68.72</v>
      </c>
      <c r="M228" s="3">
        <f t="shared" si="32"/>
        <v>1</v>
      </c>
      <c r="N228" s="3">
        <f t="shared" si="26"/>
        <v>0</v>
      </c>
      <c r="O228" s="3">
        <f t="shared" si="27"/>
        <v>0</v>
      </c>
      <c r="AC228" t="s">
        <v>866</v>
      </c>
      <c r="AE228" t="s">
        <v>908</v>
      </c>
      <c r="AF228" t="s">
        <v>32</v>
      </c>
      <c r="AG228" t="s">
        <v>222</v>
      </c>
      <c r="AH228">
        <v>24</v>
      </c>
      <c r="AI228">
        <v>180.79</v>
      </c>
      <c r="AJ228">
        <v>73.7</v>
      </c>
      <c r="AK228">
        <f t="shared" si="28"/>
        <v>2.4530529172320215</v>
      </c>
      <c r="AL228">
        <v>22.5</v>
      </c>
      <c r="AM228">
        <v>61.28</v>
      </c>
      <c r="AN228">
        <v>69.97</v>
      </c>
      <c r="AO228" s="3">
        <f t="shared" si="29"/>
        <v>1</v>
      </c>
      <c r="AP228" s="3">
        <f t="shared" si="30"/>
        <v>0</v>
      </c>
      <c r="AQ228" s="3">
        <f t="shared" si="31"/>
        <v>0</v>
      </c>
    </row>
    <row r="229" spans="1:43" x14ac:dyDescent="0.35">
      <c r="A229" t="s">
        <v>867</v>
      </c>
      <c r="C229" t="s">
        <v>908</v>
      </c>
      <c r="D229" t="s">
        <v>32</v>
      </c>
      <c r="E229" t="s">
        <v>87</v>
      </c>
      <c r="F229" s="3">
        <v>23.5</v>
      </c>
      <c r="G229" s="3">
        <v>160.27000000000001</v>
      </c>
      <c r="H229" s="3">
        <v>72.459999999999994</v>
      </c>
      <c r="I229" s="3">
        <f t="shared" si="25"/>
        <v>2.2118410157328183</v>
      </c>
      <c r="J229" s="3">
        <v>22</v>
      </c>
      <c r="K229" s="3">
        <v>62.03</v>
      </c>
      <c r="L229" s="3">
        <v>68.72</v>
      </c>
      <c r="M229" s="3">
        <f t="shared" si="32"/>
        <v>1</v>
      </c>
      <c r="N229" s="3">
        <f t="shared" si="26"/>
        <v>0</v>
      </c>
      <c r="O229" s="3">
        <f t="shared" si="27"/>
        <v>0</v>
      </c>
      <c r="AC229" t="s">
        <v>867</v>
      </c>
      <c r="AE229" t="s">
        <v>908</v>
      </c>
      <c r="AF229" t="s">
        <v>32</v>
      </c>
      <c r="AG229" s="9" t="s">
        <v>222</v>
      </c>
      <c r="AH229" s="9">
        <v>24.5</v>
      </c>
      <c r="AI229" s="9">
        <v>70.06</v>
      </c>
      <c r="AJ229" s="9">
        <v>74.930000000000007</v>
      </c>
      <c r="AK229" s="9">
        <f t="shared" si="28"/>
        <v>0.9350060056052315</v>
      </c>
      <c r="AL229" s="9">
        <v>24</v>
      </c>
      <c r="AM229" s="9">
        <v>52.72</v>
      </c>
      <c r="AN229" s="9">
        <v>73.7</v>
      </c>
      <c r="AO229" s="10">
        <f t="shared" si="29"/>
        <v>0</v>
      </c>
      <c r="AP229" s="10">
        <f t="shared" si="30"/>
        <v>0</v>
      </c>
      <c r="AQ229" s="10">
        <f t="shared" si="31"/>
        <v>1</v>
      </c>
    </row>
    <row r="230" spans="1:43" x14ac:dyDescent="0.35">
      <c r="A230" t="s">
        <v>871</v>
      </c>
      <c r="C230" t="s">
        <v>908</v>
      </c>
      <c r="D230" t="s">
        <v>32</v>
      </c>
      <c r="E230" t="s">
        <v>87</v>
      </c>
      <c r="F230" s="3">
        <v>24</v>
      </c>
      <c r="G230" s="3">
        <v>240.76</v>
      </c>
      <c r="H230" s="3">
        <v>73.7</v>
      </c>
      <c r="I230" s="3">
        <f t="shared" si="25"/>
        <v>3.2667571234735413</v>
      </c>
      <c r="J230" s="3">
        <v>21.5</v>
      </c>
      <c r="K230" s="3">
        <v>45.13</v>
      </c>
      <c r="L230" s="3">
        <v>67.47</v>
      </c>
      <c r="M230" s="3">
        <f t="shared" si="32"/>
        <v>1</v>
      </c>
      <c r="N230" s="3">
        <f t="shared" si="26"/>
        <v>0</v>
      </c>
      <c r="O230" s="3">
        <f t="shared" si="27"/>
        <v>0</v>
      </c>
      <c r="AC230" t="s">
        <v>871</v>
      </c>
      <c r="AE230" t="s">
        <v>908</v>
      </c>
      <c r="AF230" t="s">
        <v>32</v>
      </c>
      <c r="AG230" t="s">
        <v>222</v>
      </c>
      <c r="AH230">
        <v>24</v>
      </c>
      <c r="AI230">
        <v>178.97</v>
      </c>
      <c r="AJ230">
        <v>73.7</v>
      </c>
      <c r="AK230">
        <f t="shared" si="28"/>
        <v>2.4283582089552236</v>
      </c>
      <c r="AL230">
        <v>16</v>
      </c>
      <c r="AM230">
        <v>75.73</v>
      </c>
      <c r="AN230">
        <v>53.5</v>
      </c>
      <c r="AO230" s="3">
        <f t="shared" si="29"/>
        <v>1</v>
      </c>
      <c r="AP230" s="3">
        <f t="shared" si="30"/>
        <v>0</v>
      </c>
      <c r="AQ230" s="3">
        <f t="shared" si="31"/>
        <v>0</v>
      </c>
    </row>
    <row r="231" spans="1:43" x14ac:dyDescent="0.35">
      <c r="A231" t="s">
        <v>873</v>
      </c>
      <c r="C231" t="s">
        <v>908</v>
      </c>
      <c r="D231" t="s">
        <v>32</v>
      </c>
      <c r="E231" t="s">
        <v>87</v>
      </c>
      <c r="F231" s="3">
        <v>24</v>
      </c>
      <c r="G231" s="3">
        <v>134.07</v>
      </c>
      <c r="H231" s="3">
        <v>73.7</v>
      </c>
      <c r="I231" s="3">
        <f t="shared" si="25"/>
        <v>1.8191316146540026</v>
      </c>
      <c r="J231" s="3">
        <v>22</v>
      </c>
      <c r="K231" s="3">
        <v>49.66</v>
      </c>
      <c r="L231" s="3">
        <v>68.72</v>
      </c>
      <c r="M231" s="3">
        <f t="shared" si="32"/>
        <v>1</v>
      </c>
      <c r="N231" s="3">
        <f t="shared" si="26"/>
        <v>0</v>
      </c>
      <c r="O231" s="3">
        <f t="shared" si="27"/>
        <v>0</v>
      </c>
      <c r="AC231" t="s">
        <v>873</v>
      </c>
      <c r="AE231" t="s">
        <v>908</v>
      </c>
      <c r="AF231" t="s">
        <v>32</v>
      </c>
      <c r="AG231" t="s">
        <v>222</v>
      </c>
      <c r="AH231">
        <v>24</v>
      </c>
      <c r="AI231">
        <v>171.12</v>
      </c>
      <c r="AJ231">
        <v>73.7</v>
      </c>
      <c r="AK231">
        <f t="shared" si="28"/>
        <v>2.3218453188602441</v>
      </c>
      <c r="AL231">
        <v>22</v>
      </c>
      <c r="AM231">
        <v>65.319999999999993</v>
      </c>
      <c r="AN231">
        <v>68.72</v>
      </c>
      <c r="AO231" s="3">
        <f t="shared" si="29"/>
        <v>1</v>
      </c>
      <c r="AP231" s="3">
        <f t="shared" si="30"/>
        <v>0</v>
      </c>
      <c r="AQ231" s="3">
        <f t="shared" si="31"/>
        <v>0</v>
      </c>
    </row>
    <row r="232" spans="1:43" x14ac:dyDescent="0.35">
      <c r="A232" t="s">
        <v>875</v>
      </c>
      <c r="C232" t="s">
        <v>908</v>
      </c>
      <c r="D232" t="s">
        <v>32</v>
      </c>
      <c r="E232" t="s">
        <v>87</v>
      </c>
      <c r="F232" s="3">
        <v>24</v>
      </c>
      <c r="G232" s="3">
        <v>134.04</v>
      </c>
      <c r="H232" s="3">
        <v>73.7</v>
      </c>
      <c r="I232" s="3">
        <f t="shared" si="25"/>
        <v>1.8187245590230663</v>
      </c>
      <c r="J232" s="3">
        <v>21.5</v>
      </c>
      <c r="K232" s="3">
        <v>58.06</v>
      </c>
      <c r="L232" s="3">
        <v>67.47</v>
      </c>
      <c r="M232" s="3">
        <f t="shared" si="32"/>
        <v>1</v>
      </c>
      <c r="N232" s="3">
        <f t="shared" si="26"/>
        <v>0</v>
      </c>
      <c r="O232" s="3">
        <f t="shared" si="27"/>
        <v>0</v>
      </c>
      <c r="AC232" t="s">
        <v>875</v>
      </c>
      <c r="AE232" t="s">
        <v>908</v>
      </c>
      <c r="AF232" t="s">
        <v>32</v>
      </c>
      <c r="AG232" t="s">
        <v>222</v>
      </c>
      <c r="AH232">
        <v>24</v>
      </c>
      <c r="AI232">
        <v>163.15</v>
      </c>
      <c r="AJ232">
        <v>73.7</v>
      </c>
      <c r="AK232">
        <f t="shared" si="28"/>
        <v>2.2137042062415198</v>
      </c>
      <c r="AL232">
        <v>23</v>
      </c>
      <c r="AM232">
        <v>63.93</v>
      </c>
      <c r="AN232">
        <v>71.22</v>
      </c>
      <c r="AO232" s="3">
        <f t="shared" si="29"/>
        <v>1</v>
      </c>
      <c r="AP232" s="3">
        <f t="shared" si="30"/>
        <v>0</v>
      </c>
      <c r="AQ232" s="3">
        <f t="shared" si="31"/>
        <v>0</v>
      </c>
    </row>
    <row r="233" spans="1:43" x14ac:dyDescent="0.35">
      <c r="A233" t="s">
        <v>74</v>
      </c>
      <c r="C233" t="s">
        <v>75</v>
      </c>
      <c r="D233" t="s">
        <v>32</v>
      </c>
      <c r="E233" t="s">
        <v>14</v>
      </c>
      <c r="F233" s="3">
        <v>24.5</v>
      </c>
      <c r="G233" s="3">
        <v>133.72999999999999</v>
      </c>
      <c r="H233" s="3">
        <v>74.930000000000007</v>
      </c>
      <c r="I233" s="3">
        <f t="shared" si="25"/>
        <v>1.7847324169224608</v>
      </c>
      <c r="J233" s="3">
        <v>22.5</v>
      </c>
      <c r="K233" s="3">
        <v>57.98</v>
      </c>
      <c r="L233" s="3">
        <v>69.97</v>
      </c>
      <c r="M233" s="3">
        <f t="shared" si="32"/>
        <v>1</v>
      </c>
      <c r="N233" s="3">
        <f t="shared" si="26"/>
        <v>0</v>
      </c>
      <c r="O233" s="3">
        <f t="shared" si="27"/>
        <v>0</v>
      </c>
      <c r="AC233" t="s">
        <v>30</v>
      </c>
      <c r="AE233" t="s">
        <v>31</v>
      </c>
      <c r="AF233" t="s">
        <v>32</v>
      </c>
      <c r="AG233" t="s">
        <v>221</v>
      </c>
      <c r="AH233">
        <v>24</v>
      </c>
      <c r="AI233">
        <v>192.03</v>
      </c>
      <c r="AJ233">
        <v>73.7</v>
      </c>
      <c r="AK233">
        <f t="shared" si="28"/>
        <v>2.6055630936227949</v>
      </c>
      <c r="AL233">
        <v>21.5</v>
      </c>
      <c r="AM233">
        <v>44.23</v>
      </c>
      <c r="AN233">
        <v>67.47</v>
      </c>
      <c r="AO233" s="3">
        <f t="shared" si="29"/>
        <v>1</v>
      </c>
      <c r="AP233" s="3">
        <f t="shared" si="30"/>
        <v>0</v>
      </c>
      <c r="AQ233" s="3">
        <f t="shared" si="31"/>
        <v>0</v>
      </c>
    </row>
    <row r="234" spans="1:43" x14ac:dyDescent="0.35">
      <c r="A234" t="s">
        <v>78</v>
      </c>
      <c r="C234" t="s">
        <v>75</v>
      </c>
      <c r="D234" t="s">
        <v>32</v>
      </c>
      <c r="E234" t="s">
        <v>14</v>
      </c>
      <c r="F234" s="3">
        <v>24</v>
      </c>
      <c r="G234" s="3">
        <v>181.82</v>
      </c>
      <c r="H234" s="3">
        <v>73.7</v>
      </c>
      <c r="I234" s="3">
        <f t="shared" si="25"/>
        <v>2.4670284938941656</v>
      </c>
      <c r="J234" s="3">
        <v>21.5</v>
      </c>
      <c r="K234" s="3">
        <v>44.16</v>
      </c>
      <c r="L234" s="3">
        <v>67.47</v>
      </c>
      <c r="M234" s="3">
        <f t="shared" si="32"/>
        <v>1</v>
      </c>
      <c r="N234" s="3">
        <f t="shared" si="26"/>
        <v>0</v>
      </c>
      <c r="O234" s="3">
        <f t="shared" si="27"/>
        <v>0</v>
      </c>
      <c r="AC234" t="s">
        <v>34</v>
      </c>
      <c r="AE234" t="s">
        <v>31</v>
      </c>
      <c r="AF234" t="s">
        <v>32</v>
      </c>
      <c r="AG234" t="s">
        <v>221</v>
      </c>
      <c r="AH234">
        <v>24</v>
      </c>
      <c r="AI234">
        <v>164.59</v>
      </c>
      <c r="AJ234">
        <v>73.7</v>
      </c>
      <c r="AK234">
        <f t="shared" si="28"/>
        <v>2.2332428765264587</v>
      </c>
      <c r="AL234">
        <v>22</v>
      </c>
      <c r="AM234">
        <v>58.46</v>
      </c>
      <c r="AN234">
        <v>68.72</v>
      </c>
      <c r="AO234" s="3">
        <f t="shared" si="29"/>
        <v>1</v>
      </c>
      <c r="AP234" s="3">
        <f t="shared" si="30"/>
        <v>0</v>
      </c>
      <c r="AQ234" s="3">
        <f t="shared" si="31"/>
        <v>0</v>
      </c>
    </row>
    <row r="235" spans="1:43" x14ac:dyDescent="0.35">
      <c r="A235" t="s">
        <v>79</v>
      </c>
      <c r="C235" t="s">
        <v>75</v>
      </c>
      <c r="D235" t="s">
        <v>32</v>
      </c>
      <c r="E235" t="s">
        <v>14</v>
      </c>
      <c r="F235" s="3">
        <v>24</v>
      </c>
      <c r="G235" s="3">
        <v>168.82</v>
      </c>
      <c r="H235" s="3">
        <v>73.7</v>
      </c>
      <c r="I235" s="3">
        <f t="shared" si="25"/>
        <v>2.2906377204884665</v>
      </c>
      <c r="J235" s="3">
        <v>22.5</v>
      </c>
      <c r="K235" s="3">
        <v>60.4</v>
      </c>
      <c r="L235" s="3">
        <v>69.97</v>
      </c>
      <c r="M235" s="3">
        <f t="shared" si="32"/>
        <v>1</v>
      </c>
      <c r="N235" s="3">
        <f t="shared" si="26"/>
        <v>0</v>
      </c>
      <c r="O235" s="3">
        <f t="shared" si="27"/>
        <v>0</v>
      </c>
      <c r="AC235" t="s">
        <v>35</v>
      </c>
      <c r="AE235" t="s">
        <v>31</v>
      </c>
      <c r="AF235" t="s">
        <v>32</v>
      </c>
      <c r="AG235" t="s">
        <v>221</v>
      </c>
      <c r="AH235">
        <v>24</v>
      </c>
      <c r="AI235">
        <v>198.15</v>
      </c>
      <c r="AJ235">
        <v>73.7</v>
      </c>
      <c r="AK235">
        <f t="shared" si="28"/>
        <v>2.6886024423337855</v>
      </c>
      <c r="AL235">
        <v>21.5</v>
      </c>
      <c r="AM235">
        <v>50.58</v>
      </c>
      <c r="AN235">
        <v>67.47</v>
      </c>
      <c r="AO235" s="3">
        <f t="shared" si="29"/>
        <v>1</v>
      </c>
      <c r="AP235" s="3">
        <f t="shared" si="30"/>
        <v>0</v>
      </c>
      <c r="AQ235" s="3">
        <f t="shared" si="31"/>
        <v>0</v>
      </c>
    </row>
    <row r="236" spans="1:43" x14ac:dyDescent="0.35">
      <c r="A236" t="s">
        <v>80</v>
      </c>
      <c r="C236" t="s">
        <v>81</v>
      </c>
      <c r="D236" t="s">
        <v>32</v>
      </c>
      <c r="E236" t="s">
        <v>14</v>
      </c>
      <c r="F236" s="3">
        <v>23.5</v>
      </c>
      <c r="G236" s="3">
        <v>105.77</v>
      </c>
      <c r="H236" s="3">
        <v>72.459999999999994</v>
      </c>
      <c r="I236" s="3">
        <f t="shared" si="25"/>
        <v>1.459701904499034</v>
      </c>
      <c r="J236" s="3">
        <v>22</v>
      </c>
      <c r="K236" s="3">
        <v>67.53</v>
      </c>
      <c r="L236" s="3">
        <v>68.72</v>
      </c>
      <c r="M236" s="3">
        <f t="shared" si="32"/>
        <v>0</v>
      </c>
      <c r="N236" s="3">
        <f t="shared" si="26"/>
        <v>1</v>
      </c>
      <c r="O236" s="3">
        <f t="shared" si="27"/>
        <v>0</v>
      </c>
      <c r="AC236" t="s">
        <v>36</v>
      </c>
      <c r="AE236" t="s">
        <v>31</v>
      </c>
      <c r="AF236" t="s">
        <v>32</v>
      </c>
      <c r="AG236" t="s">
        <v>221</v>
      </c>
      <c r="AH236">
        <v>24</v>
      </c>
      <c r="AI236">
        <v>156.84</v>
      </c>
      <c r="AJ236">
        <v>73.7</v>
      </c>
      <c r="AK236">
        <f t="shared" si="28"/>
        <v>2.1280868385345997</v>
      </c>
      <c r="AL236">
        <v>22</v>
      </c>
      <c r="AM236">
        <v>67.459999999999994</v>
      </c>
      <c r="AN236">
        <v>68.72</v>
      </c>
      <c r="AO236" s="3">
        <f t="shared" si="29"/>
        <v>1</v>
      </c>
      <c r="AP236" s="3">
        <f t="shared" si="30"/>
        <v>0</v>
      </c>
      <c r="AQ236" s="3">
        <f t="shared" si="31"/>
        <v>0</v>
      </c>
    </row>
    <row r="237" spans="1:43" x14ac:dyDescent="0.35">
      <c r="A237" t="s">
        <v>82</v>
      </c>
      <c r="C237" t="s">
        <v>81</v>
      </c>
      <c r="D237" t="s">
        <v>32</v>
      </c>
      <c r="E237" t="s">
        <v>14</v>
      </c>
      <c r="F237" s="3">
        <v>24</v>
      </c>
      <c r="G237" s="3">
        <v>194.79</v>
      </c>
      <c r="H237" s="3">
        <v>73.7</v>
      </c>
      <c r="I237" s="3">
        <f t="shared" si="25"/>
        <v>2.6430122116689279</v>
      </c>
      <c r="J237" s="3">
        <v>22</v>
      </c>
      <c r="K237" s="3">
        <v>46.34</v>
      </c>
      <c r="L237" s="3">
        <v>68.72</v>
      </c>
      <c r="M237" s="3">
        <f t="shared" si="32"/>
        <v>1</v>
      </c>
      <c r="N237" s="3">
        <f t="shared" si="26"/>
        <v>0</v>
      </c>
      <c r="O237" s="3">
        <f t="shared" si="27"/>
        <v>0</v>
      </c>
      <c r="AC237" t="s">
        <v>37</v>
      </c>
      <c r="AE237" t="s">
        <v>31</v>
      </c>
      <c r="AF237" t="s">
        <v>32</v>
      </c>
      <c r="AG237" t="s">
        <v>221</v>
      </c>
      <c r="AH237">
        <v>24</v>
      </c>
      <c r="AI237">
        <v>151.62</v>
      </c>
      <c r="AJ237">
        <v>73.7</v>
      </c>
      <c r="AK237">
        <f t="shared" si="28"/>
        <v>2.057259158751696</v>
      </c>
      <c r="AL237">
        <v>21.5</v>
      </c>
      <c r="AM237">
        <v>53.87</v>
      </c>
      <c r="AN237">
        <v>67.47</v>
      </c>
      <c r="AO237" s="3">
        <f t="shared" si="29"/>
        <v>1</v>
      </c>
      <c r="AP237" s="3">
        <f t="shared" si="30"/>
        <v>0</v>
      </c>
      <c r="AQ237" s="3">
        <f t="shared" si="31"/>
        <v>0</v>
      </c>
    </row>
    <row r="238" spans="1:43" x14ac:dyDescent="0.35">
      <c r="A238" t="s">
        <v>84</v>
      </c>
      <c r="C238" t="s">
        <v>81</v>
      </c>
      <c r="D238" t="s">
        <v>32</v>
      </c>
      <c r="E238" t="s">
        <v>14</v>
      </c>
      <c r="F238" s="3">
        <v>24.5</v>
      </c>
      <c r="G238" s="3">
        <v>203.62</v>
      </c>
      <c r="H238" s="3">
        <v>74.930000000000007</v>
      </c>
      <c r="I238" s="3">
        <f t="shared" si="25"/>
        <v>2.7174696383291068</v>
      </c>
      <c r="J238" s="3">
        <v>21.5</v>
      </c>
      <c r="K238" s="3">
        <v>45.14</v>
      </c>
      <c r="L238" s="3">
        <v>67.47</v>
      </c>
      <c r="M238" s="3">
        <f t="shared" si="32"/>
        <v>1</v>
      </c>
      <c r="N238" s="3">
        <f t="shared" si="26"/>
        <v>0</v>
      </c>
      <c r="O238" s="3">
        <f t="shared" si="27"/>
        <v>0</v>
      </c>
      <c r="AC238" t="s">
        <v>38</v>
      </c>
      <c r="AE238" t="s">
        <v>31</v>
      </c>
      <c r="AF238" t="s">
        <v>32</v>
      </c>
      <c r="AG238" t="s">
        <v>221</v>
      </c>
      <c r="AH238">
        <v>24</v>
      </c>
      <c r="AI238">
        <v>163.31</v>
      </c>
      <c r="AJ238">
        <v>73.7</v>
      </c>
      <c r="AK238">
        <f t="shared" si="28"/>
        <v>2.2158751696065129</v>
      </c>
      <c r="AL238">
        <v>21.5</v>
      </c>
      <c r="AM238">
        <v>56.34</v>
      </c>
      <c r="AN238">
        <v>67.47</v>
      </c>
      <c r="AO238" s="3">
        <f t="shared" si="29"/>
        <v>1</v>
      </c>
      <c r="AP238" s="3">
        <f t="shared" si="30"/>
        <v>0</v>
      </c>
      <c r="AQ238" s="3">
        <f t="shared" si="31"/>
        <v>0</v>
      </c>
    </row>
    <row r="239" spans="1:43" x14ac:dyDescent="0.35">
      <c r="A239" t="s">
        <v>85</v>
      </c>
      <c r="C239" t="s">
        <v>81</v>
      </c>
      <c r="D239" t="s">
        <v>32</v>
      </c>
      <c r="E239" t="s">
        <v>14</v>
      </c>
      <c r="F239" s="3">
        <v>24</v>
      </c>
      <c r="G239" s="3">
        <v>136.25</v>
      </c>
      <c r="H239" s="3">
        <v>73.7</v>
      </c>
      <c r="I239" s="3">
        <f t="shared" si="25"/>
        <v>1.8487109905020351</v>
      </c>
      <c r="J239" s="3">
        <v>22.5</v>
      </c>
      <c r="K239" s="3">
        <v>69.03</v>
      </c>
      <c r="L239" s="3">
        <v>69.97</v>
      </c>
      <c r="M239" s="3">
        <f t="shared" si="32"/>
        <v>1</v>
      </c>
      <c r="N239" s="3">
        <f t="shared" si="26"/>
        <v>0</v>
      </c>
      <c r="O239" s="3">
        <f t="shared" si="27"/>
        <v>0</v>
      </c>
      <c r="AC239" t="s">
        <v>39</v>
      </c>
      <c r="AE239" t="s">
        <v>31</v>
      </c>
      <c r="AF239" t="s">
        <v>32</v>
      </c>
      <c r="AG239" t="s">
        <v>221</v>
      </c>
      <c r="AH239">
        <v>24</v>
      </c>
      <c r="AI239">
        <v>143.15</v>
      </c>
      <c r="AJ239">
        <v>73.7</v>
      </c>
      <c r="AK239">
        <f t="shared" si="28"/>
        <v>1.9423337856173677</v>
      </c>
      <c r="AL239">
        <v>22</v>
      </c>
      <c r="AM239">
        <v>60.17</v>
      </c>
      <c r="AN239">
        <v>68.72</v>
      </c>
      <c r="AO239" s="3">
        <f t="shared" si="29"/>
        <v>1</v>
      </c>
      <c r="AP239" s="3">
        <f t="shared" si="30"/>
        <v>0</v>
      </c>
      <c r="AQ239" s="3">
        <f t="shared" si="31"/>
        <v>0</v>
      </c>
    </row>
    <row r="240" spans="1:43" x14ac:dyDescent="0.35">
      <c r="A240" t="s">
        <v>30</v>
      </c>
      <c r="C240" t="s">
        <v>31</v>
      </c>
      <c r="D240" t="s">
        <v>32</v>
      </c>
      <c r="E240" t="s">
        <v>14</v>
      </c>
      <c r="F240" s="3">
        <v>24</v>
      </c>
      <c r="G240" s="3">
        <v>143.07</v>
      </c>
      <c r="H240" s="3">
        <v>73.7</v>
      </c>
      <c r="I240" s="3">
        <f t="shared" si="25"/>
        <v>1.9412483039348709</v>
      </c>
      <c r="J240" s="3">
        <v>22.5</v>
      </c>
      <c r="K240" s="3">
        <v>68.38</v>
      </c>
      <c r="L240" s="3">
        <v>69.97</v>
      </c>
      <c r="M240" s="3">
        <f t="shared" si="32"/>
        <v>1</v>
      </c>
      <c r="N240" s="3">
        <f t="shared" si="26"/>
        <v>0</v>
      </c>
      <c r="O240" s="3">
        <f t="shared" si="27"/>
        <v>0</v>
      </c>
      <c r="AC240" t="s">
        <v>40</v>
      </c>
      <c r="AE240" t="s">
        <v>31</v>
      </c>
      <c r="AF240" t="s">
        <v>32</v>
      </c>
      <c r="AG240" t="s">
        <v>221</v>
      </c>
      <c r="AH240">
        <v>24</v>
      </c>
      <c r="AI240">
        <v>125.17</v>
      </c>
      <c r="AJ240">
        <v>73.7</v>
      </c>
      <c r="AK240">
        <f t="shared" si="28"/>
        <v>1.698371777476255</v>
      </c>
      <c r="AL240">
        <v>22.5</v>
      </c>
      <c r="AM240">
        <v>58.35</v>
      </c>
      <c r="AN240">
        <v>69.97</v>
      </c>
      <c r="AO240" s="3">
        <f t="shared" si="29"/>
        <v>1</v>
      </c>
      <c r="AP240" s="3">
        <f t="shared" si="30"/>
        <v>0</v>
      </c>
      <c r="AQ240" s="3">
        <f t="shared" si="31"/>
        <v>0</v>
      </c>
    </row>
    <row r="241" spans="1:43" x14ac:dyDescent="0.35">
      <c r="A241" t="s">
        <v>34</v>
      </c>
      <c r="C241" t="s">
        <v>31</v>
      </c>
      <c r="D241" t="s">
        <v>32</v>
      </c>
      <c r="E241" t="s">
        <v>14</v>
      </c>
      <c r="F241" s="3">
        <v>24</v>
      </c>
      <c r="G241" s="3">
        <v>89.65</v>
      </c>
      <c r="H241" s="3">
        <v>73.7</v>
      </c>
      <c r="I241" s="3">
        <f t="shared" si="25"/>
        <v>1.2164179104477613</v>
      </c>
      <c r="J241" s="3">
        <v>23</v>
      </c>
      <c r="K241" s="3">
        <v>60.46</v>
      </c>
      <c r="L241" s="3">
        <v>71.22</v>
      </c>
      <c r="M241" s="3">
        <f t="shared" si="32"/>
        <v>0</v>
      </c>
      <c r="N241" s="3">
        <f t="shared" si="26"/>
        <v>1</v>
      </c>
      <c r="O241" s="3">
        <f t="shared" si="27"/>
        <v>0</v>
      </c>
      <c r="AC241" t="s">
        <v>43</v>
      </c>
      <c r="AE241" t="s">
        <v>31</v>
      </c>
      <c r="AF241" t="s">
        <v>32</v>
      </c>
      <c r="AG241" t="s">
        <v>221</v>
      </c>
      <c r="AH241">
        <v>24</v>
      </c>
      <c r="AI241">
        <v>188.98</v>
      </c>
      <c r="AJ241">
        <v>73.7</v>
      </c>
      <c r="AK241">
        <f t="shared" si="28"/>
        <v>2.5641791044776117</v>
      </c>
      <c r="AL241">
        <v>21.5</v>
      </c>
      <c r="AM241">
        <v>50.93</v>
      </c>
      <c r="AN241">
        <v>67.47</v>
      </c>
      <c r="AO241" s="3">
        <f t="shared" si="29"/>
        <v>1</v>
      </c>
      <c r="AP241" s="3">
        <f t="shared" si="30"/>
        <v>0</v>
      </c>
      <c r="AQ241" s="3">
        <f t="shared" si="31"/>
        <v>0</v>
      </c>
    </row>
    <row r="242" spans="1:43" x14ac:dyDescent="0.35">
      <c r="A242" t="s">
        <v>35</v>
      </c>
      <c r="C242" t="s">
        <v>31</v>
      </c>
      <c r="D242" t="s">
        <v>32</v>
      </c>
      <c r="E242" t="s">
        <v>14</v>
      </c>
      <c r="F242" s="3">
        <v>24.5</v>
      </c>
      <c r="G242" s="3">
        <v>121.01</v>
      </c>
      <c r="H242" s="3">
        <v>74.930000000000007</v>
      </c>
      <c r="I242" s="3">
        <f t="shared" si="25"/>
        <v>1.6149739757106631</v>
      </c>
      <c r="J242" s="3">
        <v>23</v>
      </c>
      <c r="K242" s="3">
        <v>66.87</v>
      </c>
      <c r="L242" s="3">
        <v>71.22</v>
      </c>
      <c r="M242" s="3">
        <f t="shared" si="32"/>
        <v>1</v>
      </c>
      <c r="N242" s="3">
        <f t="shared" si="26"/>
        <v>0</v>
      </c>
      <c r="O242" s="3">
        <f t="shared" si="27"/>
        <v>0</v>
      </c>
      <c r="AC242" t="s">
        <v>44</v>
      </c>
      <c r="AE242" t="s">
        <v>31</v>
      </c>
      <c r="AF242" t="s">
        <v>32</v>
      </c>
      <c r="AG242" t="s">
        <v>221</v>
      </c>
      <c r="AH242">
        <v>24</v>
      </c>
      <c r="AI242">
        <v>166.55</v>
      </c>
      <c r="AJ242">
        <v>73.7</v>
      </c>
      <c r="AK242">
        <f t="shared" si="28"/>
        <v>2.2598371777476256</v>
      </c>
      <c r="AL242">
        <v>22</v>
      </c>
      <c r="AM242">
        <v>61.52</v>
      </c>
      <c r="AN242">
        <v>68.72</v>
      </c>
      <c r="AO242" s="3">
        <f t="shared" si="29"/>
        <v>1</v>
      </c>
      <c r="AP242" s="3">
        <f t="shared" si="30"/>
        <v>0</v>
      </c>
      <c r="AQ242" s="3">
        <f t="shared" si="31"/>
        <v>0</v>
      </c>
    </row>
    <row r="243" spans="1:43" x14ac:dyDescent="0.35">
      <c r="A243" t="s">
        <v>36</v>
      </c>
      <c r="C243" t="s">
        <v>31</v>
      </c>
      <c r="D243" t="s">
        <v>32</v>
      </c>
      <c r="E243" t="s">
        <v>14</v>
      </c>
      <c r="F243" s="3">
        <v>24</v>
      </c>
      <c r="G243" s="3">
        <v>100.25</v>
      </c>
      <c r="H243" s="3">
        <v>73.7</v>
      </c>
      <c r="I243" s="3">
        <f t="shared" si="25"/>
        <v>1.3602442333785616</v>
      </c>
      <c r="J243" s="3">
        <v>23</v>
      </c>
      <c r="K243" s="3">
        <v>54.76</v>
      </c>
      <c r="L243" s="3">
        <v>71.22</v>
      </c>
      <c r="M243" s="3">
        <f t="shared" si="32"/>
        <v>0</v>
      </c>
      <c r="N243" s="3">
        <f t="shared" si="26"/>
        <v>1</v>
      </c>
      <c r="O243" s="3">
        <f t="shared" si="27"/>
        <v>0</v>
      </c>
      <c r="AC243" t="s">
        <v>45</v>
      </c>
      <c r="AE243" t="s">
        <v>31</v>
      </c>
      <c r="AF243" t="s">
        <v>32</v>
      </c>
      <c r="AG243" t="s">
        <v>221</v>
      </c>
      <c r="AH243">
        <v>24</v>
      </c>
      <c r="AI243">
        <v>154.15</v>
      </c>
      <c r="AJ243">
        <v>73.7</v>
      </c>
      <c r="AK243">
        <f t="shared" si="28"/>
        <v>2.0915875169606513</v>
      </c>
      <c r="AL243">
        <v>21.5</v>
      </c>
      <c r="AM243">
        <v>54.45</v>
      </c>
      <c r="AN243">
        <v>67.47</v>
      </c>
      <c r="AO243" s="3">
        <f t="shared" si="29"/>
        <v>1</v>
      </c>
      <c r="AP243" s="3">
        <f t="shared" si="30"/>
        <v>0</v>
      </c>
      <c r="AQ243" s="3">
        <f t="shared" si="31"/>
        <v>0</v>
      </c>
    </row>
    <row r="244" spans="1:43" x14ac:dyDescent="0.35">
      <c r="A244" t="s">
        <v>37</v>
      </c>
      <c r="C244" t="s">
        <v>31</v>
      </c>
      <c r="D244" t="s">
        <v>32</v>
      </c>
      <c r="E244" t="s">
        <v>14</v>
      </c>
      <c r="F244" s="3">
        <v>24</v>
      </c>
      <c r="G244" s="3">
        <v>120.67</v>
      </c>
      <c r="H244" s="3">
        <v>73.7</v>
      </c>
      <c r="I244" s="3">
        <f t="shared" si="25"/>
        <v>1.6373134328358208</v>
      </c>
      <c r="J244" s="3">
        <v>22</v>
      </c>
      <c r="K244" s="3">
        <v>54.9</v>
      </c>
      <c r="L244" s="3">
        <v>68.72</v>
      </c>
      <c r="M244" s="3">
        <f t="shared" si="32"/>
        <v>1</v>
      </c>
      <c r="N244" s="3">
        <f t="shared" si="26"/>
        <v>0</v>
      </c>
      <c r="O244" s="3">
        <f t="shared" si="27"/>
        <v>0</v>
      </c>
      <c r="AC244" t="s">
        <v>46</v>
      </c>
      <c r="AE244" t="s">
        <v>31</v>
      </c>
      <c r="AF244" t="s">
        <v>32</v>
      </c>
      <c r="AG244" t="s">
        <v>221</v>
      </c>
      <c r="AH244">
        <v>24</v>
      </c>
      <c r="AI244">
        <v>131.62</v>
      </c>
      <c r="AJ244">
        <v>73.7</v>
      </c>
      <c r="AK244">
        <f t="shared" si="28"/>
        <v>1.7858887381275441</v>
      </c>
      <c r="AL244">
        <v>22.5</v>
      </c>
      <c r="AM244">
        <v>58.91</v>
      </c>
      <c r="AN244">
        <v>69.97</v>
      </c>
      <c r="AO244" s="3">
        <f t="shared" si="29"/>
        <v>1</v>
      </c>
      <c r="AP244" s="3">
        <f t="shared" si="30"/>
        <v>0</v>
      </c>
      <c r="AQ244" s="3">
        <f t="shared" si="31"/>
        <v>0</v>
      </c>
    </row>
    <row r="245" spans="1:43" x14ac:dyDescent="0.35">
      <c r="A245" t="s">
        <v>38</v>
      </c>
      <c r="C245" t="s">
        <v>31</v>
      </c>
      <c r="D245" t="s">
        <v>32</v>
      </c>
      <c r="E245" t="s">
        <v>14</v>
      </c>
      <c r="F245" s="3">
        <v>23</v>
      </c>
      <c r="G245" s="3">
        <v>89.02</v>
      </c>
      <c r="H245" s="3">
        <v>71.22</v>
      </c>
      <c r="I245" s="3">
        <f t="shared" si="25"/>
        <v>1.2499297950014041</v>
      </c>
      <c r="J245" s="3">
        <v>22</v>
      </c>
      <c r="K245" s="3">
        <v>61.43</v>
      </c>
      <c r="L245" s="3">
        <v>68.72</v>
      </c>
      <c r="M245" s="3">
        <f t="shared" si="32"/>
        <v>0</v>
      </c>
      <c r="N245" s="3">
        <f t="shared" si="26"/>
        <v>1</v>
      </c>
      <c r="O245" s="3">
        <f t="shared" si="27"/>
        <v>0</v>
      </c>
      <c r="AC245" t="s">
        <v>47</v>
      </c>
      <c r="AE245" t="s">
        <v>31</v>
      </c>
      <c r="AF245" t="s">
        <v>32</v>
      </c>
      <c r="AG245" t="s">
        <v>221</v>
      </c>
      <c r="AH245">
        <v>24</v>
      </c>
      <c r="AI245">
        <v>187.38</v>
      </c>
      <c r="AJ245">
        <v>73.7</v>
      </c>
      <c r="AK245">
        <f t="shared" si="28"/>
        <v>2.5424694708276796</v>
      </c>
      <c r="AL245">
        <v>21.5</v>
      </c>
      <c r="AM245">
        <v>55.9</v>
      </c>
      <c r="AN245">
        <v>67.47</v>
      </c>
      <c r="AO245" s="3">
        <f t="shared" si="29"/>
        <v>1</v>
      </c>
      <c r="AP245" s="3">
        <f t="shared" si="30"/>
        <v>0</v>
      </c>
      <c r="AQ245" s="3">
        <f t="shared" si="31"/>
        <v>0</v>
      </c>
    </row>
    <row r="246" spans="1:43" x14ac:dyDescent="0.35">
      <c r="A246" t="s">
        <v>39</v>
      </c>
      <c r="C246" t="s">
        <v>31</v>
      </c>
      <c r="D246" t="s">
        <v>32</v>
      </c>
      <c r="E246" t="s">
        <v>14</v>
      </c>
      <c r="F246" s="3">
        <v>24</v>
      </c>
      <c r="G246" s="3">
        <v>84.38</v>
      </c>
      <c r="H246" s="3">
        <v>73.7</v>
      </c>
      <c r="I246" s="3">
        <f t="shared" si="25"/>
        <v>1.1449118046132971</v>
      </c>
      <c r="J246" s="3">
        <v>23.5</v>
      </c>
      <c r="K246" s="3">
        <v>57.49</v>
      </c>
      <c r="L246" s="3">
        <v>72.459999999999994</v>
      </c>
      <c r="M246" s="3">
        <f t="shared" si="32"/>
        <v>0</v>
      </c>
      <c r="N246" s="3">
        <f t="shared" si="26"/>
        <v>1</v>
      </c>
      <c r="O246" s="3">
        <f t="shared" si="27"/>
        <v>0</v>
      </c>
      <c r="AC246" t="s">
        <v>67</v>
      </c>
      <c r="AE246" t="s">
        <v>68</v>
      </c>
      <c r="AF246" t="s">
        <v>32</v>
      </c>
      <c r="AG246" t="s">
        <v>221</v>
      </c>
      <c r="AH246">
        <v>24</v>
      </c>
      <c r="AI246">
        <v>82.5</v>
      </c>
      <c r="AJ246">
        <v>73.7</v>
      </c>
      <c r="AK246">
        <f t="shared" si="28"/>
        <v>1.1194029850746268</v>
      </c>
      <c r="AL246">
        <v>23.5</v>
      </c>
      <c r="AM246">
        <v>68.180000000000007</v>
      </c>
      <c r="AN246">
        <v>72.459999999999994</v>
      </c>
      <c r="AO246" s="3">
        <f t="shared" si="29"/>
        <v>0</v>
      </c>
      <c r="AP246" s="3">
        <f t="shared" si="30"/>
        <v>1</v>
      </c>
      <c r="AQ246" s="3">
        <f t="shared" si="31"/>
        <v>0</v>
      </c>
    </row>
    <row r="247" spans="1:43" x14ac:dyDescent="0.35">
      <c r="A247" t="s">
        <v>40</v>
      </c>
      <c r="C247" t="s">
        <v>31</v>
      </c>
      <c r="D247" t="s">
        <v>32</v>
      </c>
      <c r="E247" t="s">
        <v>14</v>
      </c>
      <c r="F247" s="3">
        <v>24</v>
      </c>
      <c r="G247" s="3">
        <v>101.35</v>
      </c>
      <c r="H247" s="3">
        <v>73.7</v>
      </c>
      <c r="I247" s="3">
        <f t="shared" si="25"/>
        <v>1.37516960651289</v>
      </c>
      <c r="J247" s="3">
        <v>23</v>
      </c>
      <c r="K247" s="3">
        <v>69.900000000000006</v>
      </c>
      <c r="L247" s="3">
        <v>71.22</v>
      </c>
      <c r="M247" s="3">
        <f t="shared" si="32"/>
        <v>0</v>
      </c>
      <c r="N247" s="3">
        <f t="shared" si="26"/>
        <v>1</v>
      </c>
      <c r="O247" s="3">
        <f t="shared" si="27"/>
        <v>0</v>
      </c>
      <c r="AC247" t="s">
        <v>69</v>
      </c>
      <c r="AE247" t="s">
        <v>68</v>
      </c>
      <c r="AF247" t="s">
        <v>32</v>
      </c>
      <c r="AG247" t="s">
        <v>221</v>
      </c>
      <c r="AH247">
        <v>24</v>
      </c>
      <c r="AI247">
        <v>100.59</v>
      </c>
      <c r="AJ247">
        <v>73.7</v>
      </c>
      <c r="AK247">
        <f t="shared" si="28"/>
        <v>1.3648575305291724</v>
      </c>
      <c r="AL247">
        <v>22.5</v>
      </c>
      <c r="AM247">
        <v>59.65</v>
      </c>
      <c r="AN247">
        <v>69.97</v>
      </c>
      <c r="AO247" s="3">
        <f t="shared" si="29"/>
        <v>0</v>
      </c>
      <c r="AP247" s="3">
        <f t="shared" si="30"/>
        <v>1</v>
      </c>
      <c r="AQ247" s="3">
        <f t="shared" si="31"/>
        <v>0</v>
      </c>
    </row>
    <row r="248" spans="1:43" x14ac:dyDescent="0.35">
      <c r="A248" t="s">
        <v>43</v>
      </c>
      <c r="C248" t="s">
        <v>31</v>
      </c>
      <c r="D248" t="s">
        <v>32</v>
      </c>
      <c r="E248" t="s">
        <v>14</v>
      </c>
      <c r="F248" s="3">
        <v>24</v>
      </c>
      <c r="G248" s="3">
        <v>128.99</v>
      </c>
      <c r="H248" s="3">
        <v>73.7</v>
      </c>
      <c r="I248" s="3">
        <f t="shared" si="25"/>
        <v>1.7502035278154682</v>
      </c>
      <c r="J248" s="3">
        <v>21.5</v>
      </c>
      <c r="K248" s="3">
        <v>47.12</v>
      </c>
      <c r="L248" s="3">
        <v>67.47</v>
      </c>
      <c r="M248" s="3">
        <f t="shared" si="32"/>
        <v>1</v>
      </c>
      <c r="N248" s="3">
        <f t="shared" si="26"/>
        <v>0</v>
      </c>
      <c r="O248" s="3">
        <f t="shared" si="27"/>
        <v>0</v>
      </c>
      <c r="AC248" t="s">
        <v>72</v>
      </c>
      <c r="AE248" t="s">
        <v>68</v>
      </c>
      <c r="AF248" t="s">
        <v>32</v>
      </c>
      <c r="AG248" t="s">
        <v>221</v>
      </c>
      <c r="AH248">
        <v>24</v>
      </c>
      <c r="AI248">
        <v>167.92</v>
      </c>
      <c r="AJ248">
        <v>73.7</v>
      </c>
      <c r="AK248">
        <f t="shared" si="28"/>
        <v>2.2784260515603796</v>
      </c>
      <c r="AL248">
        <v>22</v>
      </c>
      <c r="AM248">
        <v>62.67</v>
      </c>
      <c r="AN248">
        <v>68.72</v>
      </c>
      <c r="AO248" s="3">
        <f t="shared" si="29"/>
        <v>1</v>
      </c>
      <c r="AP248" s="3">
        <f t="shared" si="30"/>
        <v>0</v>
      </c>
      <c r="AQ248" s="3">
        <f t="shared" si="31"/>
        <v>0</v>
      </c>
    </row>
    <row r="249" spans="1:43" x14ac:dyDescent="0.35">
      <c r="A249" t="s">
        <v>44</v>
      </c>
      <c r="C249" t="s">
        <v>31</v>
      </c>
      <c r="D249" t="s">
        <v>32</v>
      </c>
      <c r="E249" t="s">
        <v>14</v>
      </c>
      <c r="F249" s="3">
        <v>24.5</v>
      </c>
      <c r="G249" s="3">
        <v>92.5</v>
      </c>
      <c r="H249" s="3">
        <v>74.930000000000007</v>
      </c>
      <c r="I249" s="3">
        <f t="shared" si="25"/>
        <v>1.2344855198184972</v>
      </c>
      <c r="J249" s="3">
        <v>23.5</v>
      </c>
      <c r="K249" s="3">
        <v>66.98</v>
      </c>
      <c r="L249" s="3">
        <v>72.459999999999994</v>
      </c>
      <c r="M249" s="3">
        <f t="shared" si="32"/>
        <v>0</v>
      </c>
      <c r="N249" s="3">
        <f t="shared" si="26"/>
        <v>1</v>
      </c>
      <c r="O249" s="3">
        <f t="shared" si="27"/>
        <v>0</v>
      </c>
      <c r="AC249" t="s">
        <v>74</v>
      </c>
      <c r="AE249" t="s">
        <v>75</v>
      </c>
      <c r="AF249" t="s">
        <v>32</v>
      </c>
      <c r="AG249" t="s">
        <v>221</v>
      </c>
      <c r="AH249">
        <v>24</v>
      </c>
      <c r="AI249">
        <v>174.83</v>
      </c>
      <c r="AJ249">
        <v>73.7</v>
      </c>
      <c r="AK249">
        <f t="shared" si="28"/>
        <v>2.3721845318860244</v>
      </c>
      <c r="AL249">
        <v>22</v>
      </c>
      <c r="AM249">
        <v>60.34</v>
      </c>
      <c r="AN249">
        <v>68.72</v>
      </c>
      <c r="AO249" s="3">
        <f t="shared" si="29"/>
        <v>1</v>
      </c>
      <c r="AP249" s="3">
        <f t="shared" si="30"/>
        <v>0</v>
      </c>
      <c r="AQ249" s="3">
        <f t="shared" si="31"/>
        <v>0</v>
      </c>
    </row>
    <row r="250" spans="1:43" x14ac:dyDescent="0.35">
      <c r="A250" t="s">
        <v>45</v>
      </c>
      <c r="C250" t="s">
        <v>31</v>
      </c>
      <c r="D250" t="s">
        <v>32</v>
      </c>
      <c r="E250" t="s">
        <v>14</v>
      </c>
      <c r="F250" s="3">
        <v>24.5</v>
      </c>
      <c r="G250" s="3">
        <v>107.21</v>
      </c>
      <c r="H250" s="3">
        <v>74.930000000000007</v>
      </c>
      <c r="I250" s="3">
        <f t="shared" si="25"/>
        <v>1.4308020819431466</v>
      </c>
      <c r="J250" s="3">
        <v>22.5</v>
      </c>
      <c r="K250" s="3">
        <v>68.56</v>
      </c>
      <c r="L250" s="3">
        <v>69.97</v>
      </c>
      <c r="M250" s="3">
        <f t="shared" si="32"/>
        <v>0</v>
      </c>
      <c r="N250" s="3">
        <f t="shared" si="26"/>
        <v>1</v>
      </c>
      <c r="O250" s="3">
        <f t="shared" si="27"/>
        <v>0</v>
      </c>
      <c r="AC250" t="s">
        <v>78</v>
      </c>
      <c r="AE250" t="s">
        <v>75</v>
      </c>
      <c r="AF250" t="s">
        <v>32</v>
      </c>
      <c r="AG250" t="s">
        <v>221</v>
      </c>
      <c r="AH250">
        <v>24</v>
      </c>
      <c r="AI250">
        <v>171.58</v>
      </c>
      <c r="AJ250">
        <v>73.7</v>
      </c>
      <c r="AK250">
        <f t="shared" si="28"/>
        <v>2.3280868385345999</v>
      </c>
      <c r="AL250">
        <v>22</v>
      </c>
      <c r="AM250">
        <v>61.28</v>
      </c>
      <c r="AN250">
        <v>68.72</v>
      </c>
      <c r="AO250" s="3">
        <f t="shared" si="29"/>
        <v>1</v>
      </c>
      <c r="AP250" s="3">
        <f t="shared" si="30"/>
        <v>0</v>
      </c>
      <c r="AQ250" s="3">
        <f t="shared" si="31"/>
        <v>0</v>
      </c>
    </row>
    <row r="251" spans="1:43" x14ac:dyDescent="0.35">
      <c r="A251" t="s">
        <v>46</v>
      </c>
      <c r="C251" t="s">
        <v>31</v>
      </c>
      <c r="D251" t="s">
        <v>32</v>
      </c>
      <c r="E251" t="s">
        <v>14</v>
      </c>
      <c r="F251" s="3">
        <v>23.5</v>
      </c>
      <c r="G251" s="3">
        <v>142.38999999999999</v>
      </c>
      <c r="H251" s="3">
        <v>72.459999999999994</v>
      </c>
      <c r="I251" s="3">
        <f t="shared" si="25"/>
        <v>1.9650841843775877</v>
      </c>
      <c r="J251" s="3">
        <v>21.5</v>
      </c>
      <c r="K251" s="3">
        <v>39.17</v>
      </c>
      <c r="L251" s="3">
        <v>67.47</v>
      </c>
      <c r="M251" s="3">
        <f t="shared" si="32"/>
        <v>1</v>
      </c>
      <c r="N251" s="3">
        <f t="shared" si="26"/>
        <v>0</v>
      </c>
      <c r="O251" s="3">
        <f t="shared" si="27"/>
        <v>0</v>
      </c>
      <c r="AC251" t="s">
        <v>79</v>
      </c>
      <c r="AE251" t="s">
        <v>75</v>
      </c>
      <c r="AF251" t="s">
        <v>32</v>
      </c>
      <c r="AG251" t="s">
        <v>221</v>
      </c>
      <c r="AH251">
        <v>24</v>
      </c>
      <c r="AI251">
        <v>127.74</v>
      </c>
      <c r="AJ251">
        <v>73.7</v>
      </c>
      <c r="AK251">
        <f t="shared" si="28"/>
        <v>1.7332428765264585</v>
      </c>
      <c r="AL251">
        <v>22</v>
      </c>
      <c r="AM251">
        <v>50.72</v>
      </c>
      <c r="AN251">
        <v>68.72</v>
      </c>
      <c r="AO251" s="3">
        <f t="shared" si="29"/>
        <v>1</v>
      </c>
      <c r="AP251" s="3">
        <f t="shared" si="30"/>
        <v>0</v>
      </c>
      <c r="AQ251" s="3">
        <f t="shared" si="31"/>
        <v>0</v>
      </c>
    </row>
    <row r="252" spans="1:43" x14ac:dyDescent="0.35">
      <c r="A252" t="s">
        <v>47</v>
      </c>
      <c r="C252" t="s">
        <v>31</v>
      </c>
      <c r="D252" t="s">
        <v>32</v>
      </c>
      <c r="E252" t="s">
        <v>14</v>
      </c>
      <c r="F252" s="3">
        <v>24.5</v>
      </c>
      <c r="G252" s="3">
        <v>155.03</v>
      </c>
      <c r="H252" s="3">
        <v>74.930000000000007</v>
      </c>
      <c r="I252" s="3">
        <f t="shared" si="25"/>
        <v>2.0689977312158012</v>
      </c>
      <c r="J252" s="3">
        <v>22.5</v>
      </c>
      <c r="K252" s="3">
        <v>61.53</v>
      </c>
      <c r="L252" s="3">
        <v>69.97</v>
      </c>
      <c r="M252" s="3">
        <f t="shared" si="32"/>
        <v>1</v>
      </c>
      <c r="N252" s="3">
        <f t="shared" si="26"/>
        <v>0</v>
      </c>
      <c r="O252" s="3">
        <f t="shared" si="27"/>
        <v>0</v>
      </c>
      <c r="AC252" t="s">
        <v>80</v>
      </c>
      <c r="AE252" t="s">
        <v>81</v>
      </c>
      <c r="AF252" t="s">
        <v>32</v>
      </c>
      <c r="AG252" t="s">
        <v>221</v>
      </c>
      <c r="AH252">
        <v>24</v>
      </c>
      <c r="AI252">
        <v>167.06</v>
      </c>
      <c r="AJ252">
        <v>73.7</v>
      </c>
      <c r="AK252">
        <f t="shared" si="28"/>
        <v>2.2667571234735413</v>
      </c>
      <c r="AL252">
        <v>22</v>
      </c>
      <c r="AM252">
        <v>54.42</v>
      </c>
      <c r="AN252">
        <v>68.72</v>
      </c>
      <c r="AO252" s="3">
        <f t="shared" si="29"/>
        <v>1</v>
      </c>
      <c r="AP252" s="3">
        <f t="shared" si="30"/>
        <v>0</v>
      </c>
      <c r="AQ252" s="3">
        <f t="shared" si="31"/>
        <v>0</v>
      </c>
    </row>
    <row r="253" spans="1:43" x14ac:dyDescent="0.35">
      <c r="A253" s="4" t="s">
        <v>466</v>
      </c>
      <c r="B253" s="4"/>
      <c r="C253" s="4" t="s">
        <v>31</v>
      </c>
      <c r="D253" s="5" t="s">
        <v>32</v>
      </c>
      <c r="E253" s="4" t="s">
        <v>14</v>
      </c>
      <c r="F253" s="3">
        <v>24</v>
      </c>
      <c r="G253" s="3">
        <v>78.180000000000007</v>
      </c>
      <c r="H253" s="3">
        <v>73.7</v>
      </c>
      <c r="I253" s="3">
        <f t="shared" si="25"/>
        <v>1.0607869742198102</v>
      </c>
      <c r="J253" s="3">
        <v>23.5</v>
      </c>
      <c r="K253" s="3">
        <v>64.72</v>
      </c>
      <c r="L253" s="3">
        <v>72.459999999999994</v>
      </c>
      <c r="M253" s="3">
        <f t="shared" si="32"/>
        <v>0</v>
      </c>
      <c r="N253" s="3">
        <f t="shared" si="26"/>
        <v>1</v>
      </c>
      <c r="O253" s="3">
        <f t="shared" si="27"/>
        <v>0</v>
      </c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t="s">
        <v>82</v>
      </c>
      <c r="AE253" t="s">
        <v>81</v>
      </c>
      <c r="AF253" t="s">
        <v>32</v>
      </c>
      <c r="AG253" t="s">
        <v>221</v>
      </c>
      <c r="AH253">
        <v>24.5</v>
      </c>
      <c r="AI253">
        <v>119.58</v>
      </c>
      <c r="AJ253">
        <v>74.930000000000007</v>
      </c>
      <c r="AK253">
        <f t="shared" si="28"/>
        <v>1.5958894968637394</v>
      </c>
      <c r="AL253">
        <v>22.5</v>
      </c>
      <c r="AM253">
        <v>64.86</v>
      </c>
      <c r="AN253">
        <v>69.97</v>
      </c>
      <c r="AO253" s="3">
        <f t="shared" si="29"/>
        <v>1</v>
      </c>
      <c r="AP253" s="3">
        <f t="shared" si="30"/>
        <v>0</v>
      </c>
      <c r="AQ253" s="3">
        <f t="shared" si="31"/>
        <v>0</v>
      </c>
    </row>
    <row r="254" spans="1:43" x14ac:dyDescent="0.35">
      <c r="A254" s="4" t="s">
        <v>467</v>
      </c>
      <c r="B254" s="4"/>
      <c r="C254" s="4" t="s">
        <v>31</v>
      </c>
      <c r="D254" s="5" t="s">
        <v>32</v>
      </c>
      <c r="E254" s="4" t="s">
        <v>14</v>
      </c>
      <c r="F254" s="3">
        <v>24.5</v>
      </c>
      <c r="G254" s="3">
        <v>144.13</v>
      </c>
      <c r="H254" s="3">
        <v>74.930000000000007</v>
      </c>
      <c r="I254" s="3">
        <f t="shared" si="25"/>
        <v>1.9235286267182701</v>
      </c>
      <c r="J254" s="3">
        <v>22.5</v>
      </c>
      <c r="K254" s="3">
        <v>58.78</v>
      </c>
      <c r="L254" s="3">
        <v>69.97</v>
      </c>
      <c r="M254" s="3">
        <f t="shared" si="32"/>
        <v>1</v>
      </c>
      <c r="N254" s="3">
        <f t="shared" si="26"/>
        <v>0</v>
      </c>
      <c r="O254" s="3">
        <f t="shared" si="27"/>
        <v>0</v>
      </c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t="s">
        <v>84</v>
      </c>
      <c r="AE254" t="s">
        <v>81</v>
      </c>
      <c r="AF254" t="s">
        <v>32</v>
      </c>
      <c r="AG254" t="s">
        <v>221</v>
      </c>
      <c r="AH254">
        <v>24</v>
      </c>
      <c r="AI254">
        <v>168.19</v>
      </c>
      <c r="AJ254">
        <v>73.7</v>
      </c>
      <c r="AK254">
        <f t="shared" si="28"/>
        <v>2.2820895522388058</v>
      </c>
      <c r="AL254">
        <v>22</v>
      </c>
      <c r="AM254">
        <v>61.58</v>
      </c>
      <c r="AN254">
        <v>68.72</v>
      </c>
      <c r="AO254" s="3">
        <f t="shared" si="29"/>
        <v>1</v>
      </c>
      <c r="AP254" s="3">
        <f t="shared" si="30"/>
        <v>0</v>
      </c>
      <c r="AQ254" s="3">
        <f t="shared" si="31"/>
        <v>0</v>
      </c>
    </row>
    <row r="255" spans="1:43" x14ac:dyDescent="0.35">
      <c r="A255" s="4" t="s">
        <v>468</v>
      </c>
      <c r="B255" s="4"/>
      <c r="C255" s="4" t="s">
        <v>31</v>
      </c>
      <c r="D255" s="5" t="s">
        <v>32</v>
      </c>
      <c r="E255" s="4" t="s">
        <v>14</v>
      </c>
      <c r="F255" s="3">
        <v>22.5</v>
      </c>
      <c r="G255" s="3">
        <v>69.540000000000006</v>
      </c>
      <c r="H255" s="3">
        <v>69.97</v>
      </c>
      <c r="I255" s="3">
        <f t="shared" si="25"/>
        <v>0.99385450907531814</v>
      </c>
      <c r="J255" s="3">
        <v>22</v>
      </c>
      <c r="K255" s="3">
        <v>63.28</v>
      </c>
      <c r="L255" s="3">
        <v>68.72</v>
      </c>
      <c r="M255" s="3">
        <f t="shared" si="32"/>
        <v>0</v>
      </c>
      <c r="N255" s="3">
        <f t="shared" si="26"/>
        <v>0</v>
      </c>
      <c r="O255" s="3">
        <f t="shared" si="27"/>
        <v>1</v>
      </c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t="s">
        <v>85</v>
      </c>
      <c r="AE255" t="s">
        <v>81</v>
      </c>
      <c r="AF255" t="s">
        <v>32</v>
      </c>
      <c r="AG255" t="s">
        <v>221</v>
      </c>
      <c r="AH255">
        <v>24</v>
      </c>
      <c r="AI255">
        <v>116.86</v>
      </c>
      <c r="AJ255">
        <v>73.7</v>
      </c>
      <c r="AK255">
        <f t="shared" si="28"/>
        <v>1.5856173677069199</v>
      </c>
      <c r="AL255">
        <v>22.5</v>
      </c>
      <c r="AM255">
        <v>50.35</v>
      </c>
      <c r="AN255">
        <v>69.97</v>
      </c>
      <c r="AO255" s="3">
        <f t="shared" si="29"/>
        <v>1</v>
      </c>
      <c r="AP255" s="3">
        <f t="shared" si="30"/>
        <v>0</v>
      </c>
      <c r="AQ255" s="3">
        <f t="shared" si="31"/>
        <v>0</v>
      </c>
    </row>
    <row r="256" spans="1:43" x14ac:dyDescent="0.35">
      <c r="A256" s="4" t="s">
        <v>469</v>
      </c>
      <c r="B256" s="4"/>
      <c r="C256" s="4" t="s">
        <v>31</v>
      </c>
      <c r="D256" s="5" t="s">
        <v>32</v>
      </c>
      <c r="E256" s="4" t="s">
        <v>14</v>
      </c>
      <c r="F256" s="3">
        <v>24</v>
      </c>
      <c r="G256" s="3">
        <v>142.13</v>
      </c>
      <c r="H256" s="3">
        <v>73.7</v>
      </c>
      <c r="I256" s="3">
        <f t="shared" si="25"/>
        <v>1.9284938941655358</v>
      </c>
      <c r="J256" s="3">
        <v>23</v>
      </c>
      <c r="K256" s="3">
        <v>54.24</v>
      </c>
      <c r="L256" s="3">
        <v>71.22</v>
      </c>
      <c r="M256" s="3">
        <f t="shared" si="32"/>
        <v>1</v>
      </c>
      <c r="N256" s="3">
        <f t="shared" si="26"/>
        <v>0</v>
      </c>
      <c r="O256" s="3">
        <f t="shared" si="27"/>
        <v>0</v>
      </c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t="s">
        <v>140</v>
      </c>
      <c r="AE256" t="s">
        <v>139</v>
      </c>
      <c r="AF256" t="s">
        <v>32</v>
      </c>
      <c r="AG256" t="s">
        <v>221</v>
      </c>
      <c r="AH256">
        <v>24</v>
      </c>
      <c r="AI256">
        <v>115.99</v>
      </c>
      <c r="AJ256">
        <v>73.7</v>
      </c>
      <c r="AK256">
        <f t="shared" si="28"/>
        <v>1.5738127544097693</v>
      </c>
      <c r="AL256">
        <v>22</v>
      </c>
      <c r="AM256">
        <v>64.78</v>
      </c>
      <c r="AN256">
        <v>68.72</v>
      </c>
      <c r="AO256" s="3">
        <f t="shared" si="29"/>
        <v>1</v>
      </c>
      <c r="AP256" s="3">
        <f t="shared" si="30"/>
        <v>0</v>
      </c>
      <c r="AQ256" s="3">
        <f t="shared" si="31"/>
        <v>0</v>
      </c>
    </row>
    <row r="257" spans="1:43" x14ac:dyDescent="0.35">
      <c r="A257" s="4" t="s">
        <v>470</v>
      </c>
      <c r="B257" s="4"/>
      <c r="C257" s="4" t="s">
        <v>31</v>
      </c>
      <c r="D257" s="5" t="s">
        <v>32</v>
      </c>
      <c r="E257" s="4" t="s">
        <v>14</v>
      </c>
      <c r="F257" s="3">
        <v>24.5</v>
      </c>
      <c r="G257" s="3">
        <v>135.38999999999999</v>
      </c>
      <c r="H257" s="3">
        <v>74.930000000000007</v>
      </c>
      <c r="I257" s="3">
        <f t="shared" si="25"/>
        <v>1.8068864273321763</v>
      </c>
      <c r="J257" s="3">
        <v>23</v>
      </c>
      <c r="K257" s="3">
        <v>67.91</v>
      </c>
      <c r="L257" s="3">
        <v>71.22</v>
      </c>
      <c r="M257" s="3">
        <f t="shared" si="32"/>
        <v>1</v>
      </c>
      <c r="N257" s="3">
        <f t="shared" si="26"/>
        <v>0</v>
      </c>
      <c r="O257" s="3">
        <f t="shared" si="27"/>
        <v>0</v>
      </c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t="s">
        <v>141</v>
      </c>
      <c r="AE257" t="s">
        <v>139</v>
      </c>
      <c r="AF257" t="s">
        <v>32</v>
      </c>
      <c r="AG257" t="s">
        <v>221</v>
      </c>
      <c r="AH257">
        <v>24</v>
      </c>
      <c r="AI257">
        <v>134.91999999999999</v>
      </c>
      <c r="AJ257">
        <v>73.7</v>
      </c>
      <c r="AK257">
        <f t="shared" si="28"/>
        <v>1.8306648575305289</v>
      </c>
      <c r="AL257">
        <v>21.5</v>
      </c>
      <c r="AM257">
        <v>60.7</v>
      </c>
      <c r="AN257">
        <v>67.47</v>
      </c>
      <c r="AO257" s="3">
        <f t="shared" si="29"/>
        <v>1</v>
      </c>
      <c r="AP257" s="3">
        <f t="shared" si="30"/>
        <v>0</v>
      </c>
      <c r="AQ257" s="3">
        <f t="shared" si="31"/>
        <v>0</v>
      </c>
    </row>
    <row r="258" spans="1:43" x14ac:dyDescent="0.35">
      <c r="A258" s="4" t="s">
        <v>474</v>
      </c>
      <c r="B258" s="4"/>
      <c r="C258" s="4" t="s">
        <v>31</v>
      </c>
      <c r="D258" s="5" t="s">
        <v>32</v>
      </c>
      <c r="E258" s="4" t="s">
        <v>14</v>
      </c>
      <c r="F258" s="3">
        <v>16.5</v>
      </c>
      <c r="G258" s="3">
        <v>27.88</v>
      </c>
      <c r="H258" s="3">
        <v>54.79</v>
      </c>
      <c r="I258" s="3">
        <f t="shared" ref="I258:I317" si="33">G258/H258</f>
        <v>0.50885198028837375</v>
      </c>
      <c r="J258" s="3">
        <v>16</v>
      </c>
      <c r="K258" s="3">
        <v>15.59</v>
      </c>
      <c r="L258" s="3">
        <v>53.5</v>
      </c>
      <c r="M258" s="3">
        <f t="shared" si="32"/>
        <v>0</v>
      </c>
      <c r="N258" s="3">
        <f t="shared" ref="N258:N317" si="34">IF((AND(I258&gt;1,I258&lt;1.5)),1,0)</f>
        <v>0</v>
      </c>
      <c r="O258" s="3">
        <f t="shared" ref="O258:O317" si="35">IF(I258&lt;1,1,0)</f>
        <v>1</v>
      </c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t="s">
        <v>142</v>
      </c>
      <c r="AE258" t="s">
        <v>139</v>
      </c>
      <c r="AF258" t="s">
        <v>32</v>
      </c>
      <c r="AG258" t="s">
        <v>221</v>
      </c>
      <c r="AH258">
        <v>24</v>
      </c>
      <c r="AI258">
        <v>104.96</v>
      </c>
      <c r="AJ258">
        <v>73.7</v>
      </c>
      <c r="AK258">
        <f t="shared" ref="AK258:AK317" si="36">AI258/AJ258</f>
        <v>1.4241519674355494</v>
      </c>
      <c r="AL258">
        <v>25</v>
      </c>
      <c r="AM258">
        <v>76.290000000000006</v>
      </c>
      <c r="AN258">
        <v>76.17</v>
      </c>
      <c r="AO258" s="3">
        <f t="shared" si="29"/>
        <v>0</v>
      </c>
      <c r="AP258" s="3">
        <f t="shared" si="30"/>
        <v>1</v>
      </c>
      <c r="AQ258" s="3">
        <f t="shared" si="31"/>
        <v>0</v>
      </c>
    </row>
    <row r="259" spans="1:43" x14ac:dyDescent="0.35">
      <c r="A259" s="4" t="s">
        <v>475</v>
      </c>
      <c r="B259" s="4"/>
      <c r="C259" s="4" t="s">
        <v>31</v>
      </c>
      <c r="D259" s="5" t="s">
        <v>32</v>
      </c>
      <c r="E259" s="4" t="s">
        <v>14</v>
      </c>
      <c r="F259" s="3">
        <v>24</v>
      </c>
      <c r="G259" s="3">
        <v>163.85</v>
      </c>
      <c r="H259" s="3">
        <v>73.7</v>
      </c>
      <c r="I259" s="3">
        <f t="shared" si="33"/>
        <v>2.2232021709633649</v>
      </c>
      <c r="J259" s="3">
        <v>22.5</v>
      </c>
      <c r="K259" s="3">
        <v>69.48</v>
      </c>
      <c r="L259" s="3">
        <v>69.97</v>
      </c>
      <c r="M259" s="3">
        <f t="shared" si="32"/>
        <v>1</v>
      </c>
      <c r="N259" s="3">
        <f t="shared" si="34"/>
        <v>0</v>
      </c>
      <c r="O259" s="3">
        <f t="shared" si="35"/>
        <v>0</v>
      </c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t="s">
        <v>143</v>
      </c>
      <c r="AE259" t="s">
        <v>139</v>
      </c>
      <c r="AF259" t="s">
        <v>32</v>
      </c>
      <c r="AG259" t="s">
        <v>221</v>
      </c>
      <c r="AH259">
        <v>24</v>
      </c>
      <c r="AI259">
        <v>129</v>
      </c>
      <c r="AJ259">
        <v>73.7</v>
      </c>
      <c r="AK259">
        <f t="shared" si="36"/>
        <v>1.7503392130257802</v>
      </c>
      <c r="AL259">
        <v>21.5</v>
      </c>
      <c r="AM259">
        <v>49.94</v>
      </c>
      <c r="AN259">
        <v>67.47</v>
      </c>
      <c r="AO259" s="3">
        <f t="shared" ref="AO259:AO317" si="37">IF(AK259&gt;1.5,1,0)</f>
        <v>1</v>
      </c>
      <c r="AP259" s="3">
        <f t="shared" ref="AP259:AP317" si="38">IF((AND(AK259&gt;1,AK259&lt;1.5)),1,0)</f>
        <v>0</v>
      </c>
      <c r="AQ259" s="3">
        <f t="shared" ref="AQ259:AQ317" si="39">IF(AK259&lt;1,1,0)</f>
        <v>0</v>
      </c>
    </row>
    <row r="260" spans="1:43" x14ac:dyDescent="0.35">
      <c r="A260" s="4" t="s">
        <v>476</v>
      </c>
      <c r="B260" s="4"/>
      <c r="C260" s="4" t="s">
        <v>31</v>
      </c>
      <c r="D260" s="5" t="s">
        <v>32</v>
      </c>
      <c r="E260" s="4" t="s">
        <v>14</v>
      </c>
      <c r="F260" s="3">
        <v>24</v>
      </c>
      <c r="G260" s="3">
        <v>139.55000000000001</v>
      </c>
      <c r="H260" s="3">
        <v>73.7</v>
      </c>
      <c r="I260" s="3">
        <f t="shared" si="33"/>
        <v>1.8934871099050203</v>
      </c>
      <c r="J260" s="3">
        <v>22.5</v>
      </c>
      <c r="K260" s="3">
        <v>59.24</v>
      </c>
      <c r="L260" s="3">
        <v>69.97</v>
      </c>
      <c r="M260" s="3">
        <f t="shared" si="32"/>
        <v>1</v>
      </c>
      <c r="N260" s="3">
        <f t="shared" si="34"/>
        <v>0</v>
      </c>
      <c r="O260" s="3">
        <f t="shared" si="35"/>
        <v>0</v>
      </c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t="s">
        <v>149</v>
      </c>
      <c r="AE260" t="s">
        <v>139</v>
      </c>
      <c r="AF260" t="s">
        <v>32</v>
      </c>
      <c r="AG260" t="s">
        <v>221</v>
      </c>
      <c r="AH260">
        <v>24</v>
      </c>
      <c r="AI260">
        <v>122.83</v>
      </c>
      <c r="AJ260">
        <v>73.7</v>
      </c>
      <c r="AK260">
        <f t="shared" si="36"/>
        <v>1.6666214382632292</v>
      </c>
      <c r="AL260">
        <v>21</v>
      </c>
      <c r="AM260">
        <v>63.47</v>
      </c>
      <c r="AN260">
        <v>66.22</v>
      </c>
      <c r="AO260" s="3">
        <f t="shared" si="37"/>
        <v>1</v>
      </c>
      <c r="AP260" s="3">
        <f t="shared" si="38"/>
        <v>0</v>
      </c>
      <c r="AQ260" s="3">
        <f t="shared" si="39"/>
        <v>0</v>
      </c>
    </row>
    <row r="261" spans="1:43" x14ac:dyDescent="0.35">
      <c r="A261" s="4" t="s">
        <v>478</v>
      </c>
      <c r="B261" s="4"/>
      <c r="C261" s="4" t="s">
        <v>31</v>
      </c>
      <c r="D261" s="5" t="s">
        <v>32</v>
      </c>
      <c r="E261" s="4" t="s">
        <v>14</v>
      </c>
      <c r="F261" s="3">
        <v>24</v>
      </c>
      <c r="G261" s="3">
        <v>84.92</v>
      </c>
      <c r="H261" s="3">
        <v>73.7</v>
      </c>
      <c r="I261" s="3">
        <f t="shared" si="33"/>
        <v>1.1522388059701492</v>
      </c>
      <c r="J261" s="3">
        <v>23</v>
      </c>
      <c r="K261" s="3">
        <v>57.13</v>
      </c>
      <c r="L261" s="3">
        <v>71.22</v>
      </c>
      <c r="M261" s="3">
        <f t="shared" si="32"/>
        <v>0</v>
      </c>
      <c r="N261" s="3">
        <f t="shared" si="34"/>
        <v>1</v>
      </c>
      <c r="O261" s="3">
        <f t="shared" si="35"/>
        <v>0</v>
      </c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t="s">
        <v>150</v>
      </c>
      <c r="AE261" t="s">
        <v>139</v>
      </c>
      <c r="AF261" t="s">
        <v>32</v>
      </c>
      <c r="AG261" t="s">
        <v>221</v>
      </c>
      <c r="AH261">
        <v>24</v>
      </c>
      <c r="AI261">
        <v>123.85</v>
      </c>
      <c r="AJ261">
        <v>73.7</v>
      </c>
      <c r="AK261">
        <f t="shared" si="36"/>
        <v>1.680461329715061</v>
      </c>
      <c r="AL261">
        <v>22</v>
      </c>
      <c r="AM261">
        <v>64.89</v>
      </c>
      <c r="AN261">
        <v>68.72</v>
      </c>
      <c r="AO261" s="3">
        <f t="shared" si="37"/>
        <v>1</v>
      </c>
      <c r="AP261" s="3">
        <f t="shared" si="38"/>
        <v>0</v>
      </c>
      <c r="AQ261" s="3">
        <f t="shared" si="39"/>
        <v>0</v>
      </c>
    </row>
    <row r="262" spans="1:43" x14ac:dyDescent="0.35">
      <c r="A262" s="4" t="s">
        <v>479</v>
      </c>
      <c r="B262" s="4"/>
      <c r="C262" s="4" t="s">
        <v>31</v>
      </c>
      <c r="D262" s="5" t="s">
        <v>32</v>
      </c>
      <c r="E262" s="4" t="s">
        <v>14</v>
      </c>
      <c r="F262" s="3">
        <v>24</v>
      </c>
      <c r="G262" s="3">
        <v>142.31</v>
      </c>
      <c r="H262" s="3">
        <v>73.7</v>
      </c>
      <c r="I262" s="3">
        <f t="shared" si="33"/>
        <v>1.9309362279511533</v>
      </c>
      <c r="J262" s="3">
        <v>22.5</v>
      </c>
      <c r="K262" s="3">
        <v>66.67</v>
      </c>
      <c r="L262" s="3">
        <v>69.97</v>
      </c>
      <c r="M262" s="3">
        <f t="shared" si="32"/>
        <v>1</v>
      </c>
      <c r="N262" s="3">
        <f t="shared" si="34"/>
        <v>0</v>
      </c>
      <c r="O262" s="3">
        <f t="shared" si="35"/>
        <v>0</v>
      </c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t="s">
        <v>151</v>
      </c>
      <c r="AE262" t="s">
        <v>139</v>
      </c>
      <c r="AF262" t="s">
        <v>32</v>
      </c>
      <c r="AG262" t="s">
        <v>221</v>
      </c>
      <c r="AH262">
        <v>24</v>
      </c>
      <c r="AI262">
        <v>78.14</v>
      </c>
      <c r="AJ262">
        <v>73.7</v>
      </c>
      <c r="AK262">
        <f t="shared" si="36"/>
        <v>1.0602442333785618</v>
      </c>
      <c r="AL262">
        <v>23.5</v>
      </c>
      <c r="AM262">
        <v>57.78</v>
      </c>
      <c r="AN262">
        <v>72.459999999999994</v>
      </c>
      <c r="AO262" s="3">
        <f t="shared" si="37"/>
        <v>0</v>
      </c>
      <c r="AP262" s="3">
        <f t="shared" si="38"/>
        <v>1</v>
      </c>
      <c r="AQ262" s="3">
        <f t="shared" si="39"/>
        <v>0</v>
      </c>
    </row>
    <row r="263" spans="1:43" x14ac:dyDescent="0.35">
      <c r="A263" s="4" t="s">
        <v>480</v>
      </c>
      <c r="B263" s="4"/>
      <c r="C263" s="4" t="s">
        <v>31</v>
      </c>
      <c r="D263" s="5" t="s">
        <v>32</v>
      </c>
      <c r="E263" s="4" t="s">
        <v>14</v>
      </c>
      <c r="F263" s="3">
        <v>24</v>
      </c>
      <c r="G263" s="3">
        <v>142.85</v>
      </c>
      <c r="H263" s="3">
        <v>73.7</v>
      </c>
      <c r="I263" s="3">
        <f t="shared" si="33"/>
        <v>1.9382632293080053</v>
      </c>
      <c r="J263" s="3">
        <v>22.5</v>
      </c>
      <c r="K263" s="3">
        <v>64.27</v>
      </c>
      <c r="L263" s="3">
        <v>69.97</v>
      </c>
      <c r="M263" s="3">
        <f t="shared" si="32"/>
        <v>1</v>
      </c>
      <c r="N263" s="3">
        <f t="shared" si="34"/>
        <v>0</v>
      </c>
      <c r="O263" s="3">
        <f t="shared" si="35"/>
        <v>0</v>
      </c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 t="s">
        <v>466</v>
      </c>
      <c r="AD263" s="4"/>
      <c r="AE263" s="4" t="s">
        <v>31</v>
      </c>
      <c r="AF263" s="4" t="s">
        <v>32</v>
      </c>
      <c r="AG263" s="4" t="s">
        <v>221</v>
      </c>
      <c r="AH263">
        <v>24</v>
      </c>
      <c r="AI263">
        <v>163.03</v>
      </c>
      <c r="AJ263">
        <v>73.7</v>
      </c>
      <c r="AK263">
        <f t="shared" si="36"/>
        <v>2.2120759837177748</v>
      </c>
      <c r="AL263">
        <v>22</v>
      </c>
      <c r="AM263">
        <v>60.75</v>
      </c>
      <c r="AN263">
        <v>71.22</v>
      </c>
      <c r="AO263" s="3">
        <f t="shared" si="37"/>
        <v>1</v>
      </c>
      <c r="AP263" s="3">
        <f t="shared" si="38"/>
        <v>0</v>
      </c>
      <c r="AQ263" s="3">
        <f t="shared" si="39"/>
        <v>0</v>
      </c>
    </row>
    <row r="264" spans="1:43" x14ac:dyDescent="0.35">
      <c r="A264" t="s">
        <v>140</v>
      </c>
      <c r="C264" t="s">
        <v>139</v>
      </c>
      <c r="D264" t="s">
        <v>32</v>
      </c>
      <c r="E264" t="s">
        <v>14</v>
      </c>
      <c r="F264" s="3">
        <v>24.5</v>
      </c>
      <c r="G264" s="3">
        <v>78.709999999999994</v>
      </c>
      <c r="H264" s="3">
        <v>74.930000000000007</v>
      </c>
      <c r="I264" s="3">
        <f t="shared" si="33"/>
        <v>1.0504470839450151</v>
      </c>
      <c r="J264" s="3">
        <v>23.5</v>
      </c>
      <c r="K264" s="3">
        <v>75.36</v>
      </c>
      <c r="L264" s="3">
        <v>72.459999999999994</v>
      </c>
      <c r="M264" s="3">
        <f t="shared" si="32"/>
        <v>0</v>
      </c>
      <c r="N264" s="3">
        <f t="shared" si="34"/>
        <v>1</v>
      </c>
      <c r="O264" s="3">
        <f t="shared" si="35"/>
        <v>0</v>
      </c>
      <c r="AC264" s="4" t="s">
        <v>467</v>
      </c>
      <c r="AD264" s="4"/>
      <c r="AE264" s="4" t="s">
        <v>31</v>
      </c>
      <c r="AF264" s="4" t="s">
        <v>32</v>
      </c>
      <c r="AG264" s="4" t="s">
        <v>221</v>
      </c>
      <c r="AH264">
        <v>24</v>
      </c>
      <c r="AI264">
        <v>151.27000000000001</v>
      </c>
      <c r="AJ264">
        <v>73.7</v>
      </c>
      <c r="AK264">
        <f t="shared" si="36"/>
        <v>2.0525101763907734</v>
      </c>
      <c r="AL264">
        <v>22</v>
      </c>
      <c r="AM264">
        <v>66.89</v>
      </c>
      <c r="AN264">
        <v>71.22</v>
      </c>
      <c r="AO264" s="3">
        <f t="shared" si="37"/>
        <v>1</v>
      </c>
      <c r="AP264" s="3">
        <f t="shared" si="38"/>
        <v>0</v>
      </c>
      <c r="AQ264" s="3">
        <f t="shared" si="39"/>
        <v>0</v>
      </c>
    </row>
    <row r="265" spans="1:43" x14ac:dyDescent="0.35">
      <c r="A265" t="s">
        <v>141</v>
      </c>
      <c r="C265" t="s">
        <v>139</v>
      </c>
      <c r="D265" t="s">
        <v>32</v>
      </c>
      <c r="E265" t="s">
        <v>14</v>
      </c>
      <c r="F265" s="3">
        <v>24.5</v>
      </c>
      <c r="G265" s="3">
        <v>54.58</v>
      </c>
      <c r="H265" s="3">
        <v>74.930000000000007</v>
      </c>
      <c r="I265" s="3">
        <f t="shared" si="33"/>
        <v>0.72841318563993052</v>
      </c>
      <c r="J265" s="3">
        <v>24</v>
      </c>
      <c r="K265" s="3">
        <v>43.01</v>
      </c>
      <c r="L265" s="3">
        <v>73.7</v>
      </c>
      <c r="M265" s="3">
        <f t="shared" si="32"/>
        <v>0</v>
      </c>
      <c r="N265" s="3">
        <f t="shared" si="34"/>
        <v>0</v>
      </c>
      <c r="O265" s="3">
        <f t="shared" si="35"/>
        <v>1</v>
      </c>
      <c r="AC265" s="4" t="s">
        <v>468</v>
      </c>
      <c r="AD265" s="4"/>
      <c r="AE265" s="4" t="s">
        <v>31</v>
      </c>
      <c r="AF265" s="4" t="s">
        <v>32</v>
      </c>
      <c r="AG265" s="4" t="s">
        <v>221</v>
      </c>
      <c r="AH265">
        <v>24</v>
      </c>
      <c r="AI265">
        <v>173.66</v>
      </c>
      <c r="AJ265">
        <v>73.7</v>
      </c>
      <c r="AK265">
        <f t="shared" si="36"/>
        <v>2.3563093622795113</v>
      </c>
      <c r="AL265">
        <v>22</v>
      </c>
      <c r="AM265">
        <v>52.56</v>
      </c>
      <c r="AN265">
        <v>68.72</v>
      </c>
      <c r="AO265" s="3">
        <f t="shared" si="37"/>
        <v>1</v>
      </c>
      <c r="AP265" s="3">
        <f t="shared" si="38"/>
        <v>0</v>
      </c>
      <c r="AQ265" s="3">
        <f t="shared" si="39"/>
        <v>0</v>
      </c>
    </row>
    <row r="266" spans="1:43" x14ac:dyDescent="0.35">
      <c r="A266" t="s">
        <v>142</v>
      </c>
      <c r="C266" t="s">
        <v>139</v>
      </c>
      <c r="D266" t="s">
        <v>32</v>
      </c>
      <c r="E266" t="s">
        <v>14</v>
      </c>
      <c r="F266" s="3">
        <v>22</v>
      </c>
      <c r="G266" s="3">
        <v>70.64</v>
      </c>
      <c r="H266" s="3">
        <v>68.72</v>
      </c>
      <c r="I266" s="3">
        <f t="shared" si="33"/>
        <v>1.0279394644935973</v>
      </c>
      <c r="J266" s="3">
        <v>24.5</v>
      </c>
      <c r="K266" s="3">
        <v>75.16</v>
      </c>
      <c r="L266" s="3">
        <v>74.930000000000007</v>
      </c>
      <c r="M266" s="3">
        <f t="shared" si="32"/>
        <v>0</v>
      </c>
      <c r="N266" s="3">
        <f t="shared" si="34"/>
        <v>1</v>
      </c>
      <c r="O266" s="3">
        <f t="shared" si="35"/>
        <v>0</v>
      </c>
      <c r="AC266" s="4" t="s">
        <v>469</v>
      </c>
      <c r="AD266" s="4"/>
      <c r="AE266" s="4" t="s">
        <v>31</v>
      </c>
      <c r="AF266" s="4" t="s">
        <v>32</v>
      </c>
      <c r="AG266" s="4" t="s">
        <v>221</v>
      </c>
      <c r="AH266">
        <v>24</v>
      </c>
      <c r="AI266">
        <v>159.97</v>
      </c>
      <c r="AJ266">
        <v>73.7</v>
      </c>
      <c r="AK266">
        <f t="shared" si="36"/>
        <v>2.1705563093622793</v>
      </c>
      <c r="AL266">
        <v>22</v>
      </c>
      <c r="AM266">
        <v>60.87</v>
      </c>
      <c r="AN266">
        <v>71.22</v>
      </c>
      <c r="AO266" s="3">
        <f t="shared" si="37"/>
        <v>1</v>
      </c>
      <c r="AP266" s="3">
        <f t="shared" si="38"/>
        <v>0</v>
      </c>
      <c r="AQ266" s="3">
        <f t="shared" si="39"/>
        <v>0</v>
      </c>
    </row>
    <row r="267" spans="1:43" x14ac:dyDescent="0.35">
      <c r="A267" t="s">
        <v>143</v>
      </c>
      <c r="C267" t="s">
        <v>139</v>
      </c>
      <c r="D267" t="s">
        <v>32</v>
      </c>
      <c r="E267" t="s">
        <v>14</v>
      </c>
      <c r="F267" s="3">
        <v>24</v>
      </c>
      <c r="G267" s="3">
        <v>89.97</v>
      </c>
      <c r="H267" s="3">
        <v>73.7</v>
      </c>
      <c r="I267" s="3">
        <f t="shared" si="33"/>
        <v>1.2207598371777475</v>
      </c>
      <c r="J267" s="3">
        <v>22</v>
      </c>
      <c r="K267" s="3">
        <v>73.77</v>
      </c>
      <c r="L267" s="3">
        <v>68.72</v>
      </c>
      <c r="M267" s="3">
        <f t="shared" si="32"/>
        <v>0</v>
      </c>
      <c r="N267" s="3">
        <f t="shared" si="34"/>
        <v>1</v>
      </c>
      <c r="O267" s="3">
        <f t="shared" si="35"/>
        <v>0</v>
      </c>
      <c r="AC267" s="4" t="s">
        <v>470</v>
      </c>
      <c r="AD267" s="4"/>
      <c r="AE267" s="4" t="s">
        <v>31</v>
      </c>
      <c r="AF267" s="4" t="s">
        <v>32</v>
      </c>
      <c r="AG267" s="4" t="s">
        <v>221</v>
      </c>
      <c r="AH267">
        <v>24</v>
      </c>
      <c r="AI267">
        <v>146.38</v>
      </c>
      <c r="AJ267">
        <v>73.7</v>
      </c>
      <c r="AK267">
        <f t="shared" si="36"/>
        <v>1.9861601085481682</v>
      </c>
      <c r="AL267">
        <v>26</v>
      </c>
      <c r="AM267">
        <v>45.44</v>
      </c>
      <c r="AN267">
        <v>61.18</v>
      </c>
      <c r="AO267" s="3">
        <f t="shared" si="37"/>
        <v>1</v>
      </c>
      <c r="AP267" s="3">
        <f t="shared" si="38"/>
        <v>0</v>
      </c>
      <c r="AQ267" s="3">
        <f t="shared" si="39"/>
        <v>0</v>
      </c>
    </row>
    <row r="268" spans="1:43" x14ac:dyDescent="0.35">
      <c r="A268" t="s">
        <v>149</v>
      </c>
      <c r="C268" t="s">
        <v>139</v>
      </c>
      <c r="D268" t="s">
        <v>32</v>
      </c>
      <c r="E268" t="s">
        <v>14</v>
      </c>
      <c r="F268" s="3">
        <v>23</v>
      </c>
      <c r="G268" s="3">
        <v>68.48</v>
      </c>
      <c r="H268" s="3">
        <v>71.22</v>
      </c>
      <c r="I268" s="3">
        <f t="shared" si="33"/>
        <v>0.96152766076944685</v>
      </c>
      <c r="J268" s="3">
        <v>22.5</v>
      </c>
      <c r="K268" s="3">
        <v>53.89</v>
      </c>
      <c r="L268" s="3">
        <v>69.97</v>
      </c>
      <c r="M268" s="3">
        <f t="shared" si="32"/>
        <v>0</v>
      </c>
      <c r="N268" s="3">
        <f t="shared" si="34"/>
        <v>0</v>
      </c>
      <c r="O268" s="3">
        <f t="shared" si="35"/>
        <v>1</v>
      </c>
      <c r="AC268" s="4" t="s">
        <v>474</v>
      </c>
      <c r="AD268" s="4"/>
      <c r="AE268" s="4" t="s">
        <v>31</v>
      </c>
      <c r="AF268" s="4" t="s">
        <v>32</v>
      </c>
      <c r="AG268" s="4" t="s">
        <v>221</v>
      </c>
      <c r="AH268">
        <v>24</v>
      </c>
      <c r="AI268">
        <v>123.76</v>
      </c>
      <c r="AJ268">
        <v>73.7</v>
      </c>
      <c r="AK268">
        <f t="shared" si="36"/>
        <v>1.6792401628222524</v>
      </c>
      <c r="AL268">
        <v>22</v>
      </c>
      <c r="AM268">
        <v>63.21</v>
      </c>
      <c r="AN268">
        <v>72.459999999999994</v>
      </c>
      <c r="AO268" s="3">
        <f t="shared" si="37"/>
        <v>1</v>
      </c>
      <c r="AP268" s="3">
        <f t="shared" si="38"/>
        <v>0</v>
      </c>
      <c r="AQ268" s="3">
        <f t="shared" si="39"/>
        <v>0</v>
      </c>
    </row>
    <row r="269" spans="1:43" x14ac:dyDescent="0.35">
      <c r="A269" t="s">
        <v>150</v>
      </c>
      <c r="C269" t="s">
        <v>139</v>
      </c>
      <c r="D269" t="s">
        <v>32</v>
      </c>
      <c r="E269" t="s">
        <v>14</v>
      </c>
      <c r="F269" s="3">
        <v>23.5</v>
      </c>
      <c r="G269" s="3">
        <v>85.51</v>
      </c>
      <c r="H269" s="3">
        <v>72.459999999999994</v>
      </c>
      <c r="I269" s="3">
        <f t="shared" si="33"/>
        <v>1.1800993651669889</v>
      </c>
      <c r="J269" s="3">
        <v>22.5</v>
      </c>
      <c r="K269" s="3">
        <v>55.01</v>
      </c>
      <c r="L269" s="3">
        <v>69.97</v>
      </c>
      <c r="M269" s="3">
        <f t="shared" si="32"/>
        <v>0</v>
      </c>
      <c r="N269" s="3">
        <f t="shared" si="34"/>
        <v>1</v>
      </c>
      <c r="O269" s="3">
        <f t="shared" si="35"/>
        <v>0</v>
      </c>
      <c r="AC269" s="4" t="s">
        <v>475</v>
      </c>
      <c r="AD269" s="4"/>
      <c r="AE269" s="4" t="s">
        <v>31</v>
      </c>
      <c r="AF269" s="4" t="s">
        <v>32</v>
      </c>
      <c r="AG269" s="4" t="s">
        <v>221</v>
      </c>
      <c r="AH269">
        <v>24</v>
      </c>
      <c r="AI269">
        <v>179.66</v>
      </c>
      <c r="AJ269">
        <v>73.7</v>
      </c>
      <c r="AK269">
        <f t="shared" si="36"/>
        <v>2.4377204884667569</v>
      </c>
      <c r="AL269">
        <v>22</v>
      </c>
      <c r="AM269">
        <v>66.58</v>
      </c>
      <c r="AN269">
        <v>69.97</v>
      </c>
      <c r="AO269" s="3">
        <f t="shared" si="37"/>
        <v>1</v>
      </c>
      <c r="AP269" s="3">
        <f t="shared" si="38"/>
        <v>0</v>
      </c>
      <c r="AQ269" s="3">
        <f t="shared" si="39"/>
        <v>0</v>
      </c>
    </row>
    <row r="270" spans="1:43" x14ac:dyDescent="0.35">
      <c r="A270" t="s">
        <v>151</v>
      </c>
      <c r="C270" t="s">
        <v>139</v>
      </c>
      <c r="D270" t="s">
        <v>32</v>
      </c>
      <c r="E270" t="s">
        <v>14</v>
      </c>
      <c r="F270" s="3">
        <v>34.5</v>
      </c>
      <c r="G270" s="3">
        <v>89.69</v>
      </c>
      <c r="H270" s="3">
        <v>99.24</v>
      </c>
      <c r="I270" s="3">
        <f t="shared" si="33"/>
        <v>0.90376864167674331</v>
      </c>
      <c r="J270" s="3">
        <v>34</v>
      </c>
      <c r="K270" s="3">
        <v>62.21</v>
      </c>
      <c r="L270" s="3">
        <v>98.04</v>
      </c>
      <c r="M270" s="3">
        <f t="shared" si="32"/>
        <v>0</v>
      </c>
      <c r="N270" s="3">
        <f t="shared" si="34"/>
        <v>0</v>
      </c>
      <c r="O270" s="3">
        <f t="shared" si="35"/>
        <v>1</v>
      </c>
      <c r="AC270" s="4" t="s">
        <v>476</v>
      </c>
      <c r="AD270" s="4"/>
      <c r="AE270" s="4" t="s">
        <v>31</v>
      </c>
      <c r="AF270" s="4" t="s">
        <v>32</v>
      </c>
      <c r="AG270" s="4" t="s">
        <v>221</v>
      </c>
      <c r="AH270">
        <v>24</v>
      </c>
      <c r="AI270">
        <v>172.57</v>
      </c>
      <c r="AJ270">
        <v>73.7</v>
      </c>
      <c r="AK270">
        <f t="shared" si="36"/>
        <v>2.3415196743554949</v>
      </c>
      <c r="AL270">
        <v>22</v>
      </c>
      <c r="AM270">
        <v>56.35</v>
      </c>
      <c r="AN270">
        <v>69.97</v>
      </c>
      <c r="AO270" s="3">
        <f t="shared" si="37"/>
        <v>1</v>
      </c>
      <c r="AP270" s="3">
        <f t="shared" si="38"/>
        <v>0</v>
      </c>
      <c r="AQ270" s="3">
        <f t="shared" si="39"/>
        <v>0</v>
      </c>
    </row>
    <row r="271" spans="1:43" x14ac:dyDescent="0.35">
      <c r="A271" s="4" t="s">
        <v>604</v>
      </c>
      <c r="B271" s="4"/>
      <c r="C271" s="4" t="s">
        <v>139</v>
      </c>
      <c r="D271" s="5" t="s">
        <v>32</v>
      </c>
      <c r="E271" s="4" t="s">
        <v>14</v>
      </c>
      <c r="F271" s="3">
        <v>23</v>
      </c>
      <c r="G271" s="3">
        <v>64.400000000000006</v>
      </c>
      <c r="H271" s="3">
        <v>71.22</v>
      </c>
      <c r="I271" s="3">
        <f t="shared" si="33"/>
        <v>0.9042403819151924</v>
      </c>
      <c r="J271" s="3">
        <v>22.5</v>
      </c>
      <c r="K271" s="3">
        <v>49.59</v>
      </c>
      <c r="L271" s="3">
        <v>69.97</v>
      </c>
      <c r="M271" s="3">
        <f t="shared" si="32"/>
        <v>0</v>
      </c>
      <c r="N271" s="3">
        <f t="shared" si="34"/>
        <v>0</v>
      </c>
      <c r="O271" s="3">
        <f t="shared" si="35"/>
        <v>1</v>
      </c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 t="s">
        <v>478</v>
      </c>
      <c r="AD271" s="4"/>
      <c r="AE271" s="4" t="s">
        <v>31</v>
      </c>
      <c r="AF271" s="4" t="s">
        <v>32</v>
      </c>
      <c r="AG271" s="4" t="s">
        <v>221</v>
      </c>
      <c r="AH271">
        <v>24</v>
      </c>
      <c r="AI271">
        <v>173.81</v>
      </c>
      <c r="AJ271">
        <v>73.7</v>
      </c>
      <c r="AK271">
        <f t="shared" si="36"/>
        <v>2.3583446404341926</v>
      </c>
      <c r="AL271">
        <v>21.5</v>
      </c>
      <c r="AM271">
        <v>72.44</v>
      </c>
      <c r="AN271">
        <v>72.459999999999994</v>
      </c>
      <c r="AO271" s="3">
        <f t="shared" si="37"/>
        <v>1</v>
      </c>
      <c r="AP271" s="3">
        <f t="shared" si="38"/>
        <v>0</v>
      </c>
      <c r="AQ271" s="3">
        <f t="shared" si="39"/>
        <v>0</v>
      </c>
    </row>
    <row r="272" spans="1:43" x14ac:dyDescent="0.35">
      <c r="A272" s="4" t="s">
        <v>605</v>
      </c>
      <c r="B272" s="4"/>
      <c r="C272" s="4" t="s">
        <v>139</v>
      </c>
      <c r="D272" s="5" t="s">
        <v>32</v>
      </c>
      <c r="E272" s="4" t="s">
        <v>14</v>
      </c>
      <c r="F272" s="3">
        <v>23.5</v>
      </c>
      <c r="G272" s="3">
        <v>82.07</v>
      </c>
      <c r="H272" s="3">
        <v>72.459999999999994</v>
      </c>
      <c r="I272" s="3">
        <f t="shared" si="33"/>
        <v>1.1326248964946177</v>
      </c>
      <c r="J272" s="3">
        <v>22</v>
      </c>
      <c r="K272" s="3">
        <v>68.73</v>
      </c>
      <c r="L272" s="3">
        <v>68.72</v>
      </c>
      <c r="M272" s="3">
        <f t="shared" ref="M272:M317" si="40">IF(I272&gt;1.5,1,0)</f>
        <v>0</v>
      </c>
      <c r="N272" s="3">
        <f t="shared" si="34"/>
        <v>1</v>
      </c>
      <c r="O272" s="3">
        <f t="shared" si="35"/>
        <v>0</v>
      </c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 t="s">
        <v>479</v>
      </c>
      <c r="AD272" s="4"/>
      <c r="AE272" s="4" t="s">
        <v>31</v>
      </c>
      <c r="AF272" s="4" t="s">
        <v>32</v>
      </c>
      <c r="AG272" s="4" t="s">
        <v>221</v>
      </c>
      <c r="AH272">
        <v>24</v>
      </c>
      <c r="AI272">
        <v>181.96</v>
      </c>
      <c r="AJ272">
        <v>73.7</v>
      </c>
      <c r="AK272">
        <f t="shared" si="36"/>
        <v>2.4689280868385346</v>
      </c>
      <c r="AL272">
        <v>21.5</v>
      </c>
      <c r="AM272">
        <v>69.47</v>
      </c>
      <c r="AN272">
        <v>69.97</v>
      </c>
      <c r="AO272" s="3">
        <f t="shared" si="37"/>
        <v>1</v>
      </c>
      <c r="AP272" s="3">
        <f t="shared" si="38"/>
        <v>0</v>
      </c>
      <c r="AQ272" s="3">
        <f t="shared" si="39"/>
        <v>0</v>
      </c>
    </row>
    <row r="273" spans="1:43" x14ac:dyDescent="0.35">
      <c r="A273" t="s">
        <v>67</v>
      </c>
      <c r="C273" t="s">
        <v>68</v>
      </c>
      <c r="D273" t="s">
        <v>32</v>
      </c>
      <c r="E273" t="s">
        <v>14</v>
      </c>
      <c r="F273" s="3">
        <v>24</v>
      </c>
      <c r="G273" s="3">
        <v>162.84</v>
      </c>
      <c r="H273" s="3">
        <v>73.7</v>
      </c>
      <c r="I273" s="3">
        <f t="shared" si="33"/>
        <v>2.2094979647218453</v>
      </c>
      <c r="J273" s="3">
        <v>22.5</v>
      </c>
      <c r="K273" s="3">
        <v>64.78</v>
      </c>
      <c r="L273" s="3">
        <v>69.97</v>
      </c>
      <c r="M273" s="3">
        <f t="shared" si="40"/>
        <v>1</v>
      </c>
      <c r="N273" s="3">
        <f t="shared" si="34"/>
        <v>0</v>
      </c>
      <c r="O273" s="3">
        <f t="shared" si="35"/>
        <v>0</v>
      </c>
      <c r="AC273" s="4" t="s">
        <v>480</v>
      </c>
      <c r="AD273" s="4"/>
      <c r="AE273" s="4" t="s">
        <v>31</v>
      </c>
      <c r="AF273" s="4" t="s">
        <v>32</v>
      </c>
      <c r="AG273" s="4" t="s">
        <v>221</v>
      </c>
      <c r="AH273">
        <v>24</v>
      </c>
      <c r="AI273">
        <v>200.7</v>
      </c>
      <c r="AJ273">
        <v>73.7</v>
      </c>
      <c r="AK273">
        <f t="shared" si="36"/>
        <v>2.7232021709633649</v>
      </c>
      <c r="AL273">
        <v>22</v>
      </c>
      <c r="AM273">
        <v>52.77</v>
      </c>
      <c r="AN273">
        <v>72.459999999999994</v>
      </c>
      <c r="AO273" s="3">
        <f t="shared" si="37"/>
        <v>1</v>
      </c>
      <c r="AP273" s="3">
        <f t="shared" si="38"/>
        <v>0</v>
      </c>
      <c r="AQ273" s="3">
        <f t="shared" si="39"/>
        <v>0</v>
      </c>
    </row>
    <row r="274" spans="1:43" x14ac:dyDescent="0.35">
      <c r="A274" t="s">
        <v>69</v>
      </c>
      <c r="C274" t="s">
        <v>68</v>
      </c>
      <c r="D274" t="s">
        <v>32</v>
      </c>
      <c r="E274" t="s">
        <v>14</v>
      </c>
      <c r="F274" s="3">
        <v>23</v>
      </c>
      <c r="G274" s="3">
        <v>120.51</v>
      </c>
      <c r="H274" s="3">
        <v>71.22</v>
      </c>
      <c r="I274" s="3">
        <f t="shared" si="33"/>
        <v>1.6920808761583825</v>
      </c>
      <c r="J274" s="3">
        <v>21.5</v>
      </c>
      <c r="K274" s="3">
        <v>55.85</v>
      </c>
      <c r="L274" s="3">
        <v>67.47</v>
      </c>
      <c r="M274" s="3">
        <f t="shared" si="40"/>
        <v>1</v>
      </c>
      <c r="N274" s="3">
        <f t="shared" si="34"/>
        <v>0</v>
      </c>
      <c r="O274" s="3">
        <f t="shared" si="35"/>
        <v>0</v>
      </c>
      <c r="AC274" s="4" t="s">
        <v>604</v>
      </c>
      <c r="AD274" s="4"/>
      <c r="AE274" s="4" t="s">
        <v>139</v>
      </c>
      <c r="AF274" s="4" t="s">
        <v>32</v>
      </c>
      <c r="AG274" s="4" t="s">
        <v>221</v>
      </c>
      <c r="AH274">
        <v>24</v>
      </c>
      <c r="AI274">
        <v>90.19</v>
      </c>
      <c r="AJ274">
        <v>73.7</v>
      </c>
      <c r="AK274">
        <f t="shared" si="36"/>
        <v>1.2237449118046133</v>
      </c>
      <c r="AL274">
        <v>23.5</v>
      </c>
      <c r="AM274">
        <v>59.19</v>
      </c>
      <c r="AN274">
        <v>71.22</v>
      </c>
      <c r="AO274" s="3">
        <f t="shared" si="37"/>
        <v>0</v>
      </c>
      <c r="AP274" s="3">
        <f t="shared" si="38"/>
        <v>1</v>
      </c>
      <c r="AQ274" s="3">
        <f t="shared" si="39"/>
        <v>0</v>
      </c>
    </row>
    <row r="275" spans="1:43" x14ac:dyDescent="0.35">
      <c r="A275" t="s">
        <v>72</v>
      </c>
      <c r="C275" t="s">
        <v>68</v>
      </c>
      <c r="D275" t="s">
        <v>32</v>
      </c>
      <c r="E275" t="s">
        <v>14</v>
      </c>
      <c r="F275" s="3">
        <v>23.5</v>
      </c>
      <c r="G275" s="3">
        <v>122.72</v>
      </c>
      <c r="H275" s="3">
        <v>72.459999999999994</v>
      </c>
      <c r="I275" s="3">
        <f t="shared" si="33"/>
        <v>1.6936240684515596</v>
      </c>
      <c r="J275" s="3">
        <v>21.5</v>
      </c>
      <c r="K275" s="3">
        <v>47.47</v>
      </c>
      <c r="L275" s="3">
        <v>67.47</v>
      </c>
      <c r="M275" s="3">
        <f t="shared" si="40"/>
        <v>1</v>
      </c>
      <c r="N275" s="3">
        <f t="shared" si="34"/>
        <v>0</v>
      </c>
      <c r="O275" s="3">
        <f t="shared" si="35"/>
        <v>0</v>
      </c>
      <c r="AC275" s="4" t="s">
        <v>605</v>
      </c>
      <c r="AD275" s="4"/>
      <c r="AE275" s="4" t="s">
        <v>139</v>
      </c>
      <c r="AF275" s="4" t="s">
        <v>32</v>
      </c>
      <c r="AG275" s="4" t="s">
        <v>221</v>
      </c>
      <c r="AH275">
        <v>24</v>
      </c>
      <c r="AI275">
        <v>126</v>
      </c>
      <c r="AJ275">
        <v>73.7</v>
      </c>
      <c r="AK275">
        <f t="shared" si="36"/>
        <v>1.7096336499321574</v>
      </c>
      <c r="AL275">
        <v>23</v>
      </c>
      <c r="AM275">
        <v>57.02</v>
      </c>
      <c r="AN275">
        <v>71.22</v>
      </c>
      <c r="AO275" s="3">
        <f t="shared" si="37"/>
        <v>1</v>
      </c>
      <c r="AP275" s="3">
        <f t="shared" si="38"/>
        <v>0</v>
      </c>
      <c r="AQ275" s="3">
        <f t="shared" si="39"/>
        <v>0</v>
      </c>
    </row>
    <row r="276" spans="1:43" x14ac:dyDescent="0.35">
      <c r="A276" s="4" t="s">
        <v>721</v>
      </c>
      <c r="B276" s="4"/>
      <c r="C276" s="4" t="s">
        <v>738</v>
      </c>
      <c r="D276" s="5" t="s">
        <v>32</v>
      </c>
      <c r="E276" s="4" t="s">
        <v>14</v>
      </c>
      <c r="F276" s="3">
        <v>23.5</v>
      </c>
      <c r="G276" s="3">
        <v>47.81</v>
      </c>
      <c r="H276" s="3">
        <v>72.459999999999994</v>
      </c>
      <c r="I276" s="3">
        <f t="shared" si="33"/>
        <v>0.65981231024013254</v>
      </c>
      <c r="J276" s="3">
        <v>23</v>
      </c>
      <c r="K276" s="3">
        <v>32.28</v>
      </c>
      <c r="L276" s="3">
        <v>71.22</v>
      </c>
      <c r="M276" s="3">
        <f t="shared" si="40"/>
        <v>0</v>
      </c>
      <c r="N276" s="3">
        <f t="shared" si="34"/>
        <v>0</v>
      </c>
      <c r="O276" s="3">
        <f t="shared" si="35"/>
        <v>1</v>
      </c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 t="s">
        <v>721</v>
      </c>
      <c r="AD276" s="4"/>
      <c r="AE276" s="4" t="s">
        <v>837</v>
      </c>
      <c r="AF276" s="4" t="s">
        <v>32</v>
      </c>
      <c r="AG276" s="4" t="s">
        <v>221</v>
      </c>
      <c r="AH276">
        <v>24</v>
      </c>
      <c r="AI276">
        <v>132.21</v>
      </c>
      <c r="AJ276">
        <v>73.7</v>
      </c>
      <c r="AK276">
        <f t="shared" si="36"/>
        <v>1.7938941655359566</v>
      </c>
      <c r="AL276">
        <v>21.5</v>
      </c>
      <c r="AM276">
        <v>67.91</v>
      </c>
      <c r="AN276">
        <v>73.7</v>
      </c>
      <c r="AO276" s="3">
        <f t="shared" si="37"/>
        <v>1</v>
      </c>
      <c r="AP276" s="3">
        <f t="shared" si="38"/>
        <v>0</v>
      </c>
      <c r="AQ276" s="3">
        <f t="shared" si="39"/>
        <v>0</v>
      </c>
    </row>
    <row r="277" spans="1:43" x14ac:dyDescent="0.35">
      <c r="A277" s="4" t="s">
        <v>722</v>
      </c>
      <c r="B277" s="4"/>
      <c r="C277" s="4" t="s">
        <v>738</v>
      </c>
      <c r="D277" s="5" t="s">
        <v>32</v>
      </c>
      <c r="E277" s="4" t="s">
        <v>14</v>
      </c>
      <c r="F277" s="3">
        <v>25.5</v>
      </c>
      <c r="G277" s="3">
        <v>79.61</v>
      </c>
      <c r="H277" s="3">
        <v>77.400000000000006</v>
      </c>
      <c r="I277" s="3">
        <f t="shared" si="33"/>
        <v>1.0285529715762274</v>
      </c>
      <c r="J277" s="3">
        <v>24</v>
      </c>
      <c r="K277" s="3">
        <v>75.040000000000006</v>
      </c>
      <c r="L277" s="3">
        <v>73.7</v>
      </c>
      <c r="M277" s="3">
        <f t="shared" si="40"/>
        <v>0</v>
      </c>
      <c r="N277" s="3">
        <f t="shared" si="34"/>
        <v>1</v>
      </c>
      <c r="O277" s="3">
        <f t="shared" si="35"/>
        <v>0</v>
      </c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 t="s">
        <v>722</v>
      </c>
      <c r="AD277" s="4"/>
      <c r="AE277" s="4" t="s">
        <v>837</v>
      </c>
      <c r="AF277" s="4" t="s">
        <v>32</v>
      </c>
      <c r="AG277" s="4" t="s">
        <v>221</v>
      </c>
      <c r="AH277">
        <v>24</v>
      </c>
      <c r="AI277">
        <v>97.48</v>
      </c>
      <c r="AJ277">
        <v>73.7</v>
      </c>
      <c r="AK277">
        <f t="shared" si="36"/>
        <v>1.3226594301221166</v>
      </c>
      <c r="AL277">
        <v>27</v>
      </c>
      <c r="AM277">
        <v>55.14</v>
      </c>
      <c r="AN277">
        <v>76.17</v>
      </c>
      <c r="AO277" s="3">
        <f t="shared" si="37"/>
        <v>0</v>
      </c>
      <c r="AP277" s="3">
        <f t="shared" si="38"/>
        <v>1</v>
      </c>
      <c r="AQ277" s="3">
        <f t="shared" si="39"/>
        <v>0</v>
      </c>
    </row>
    <row r="278" spans="1:43" x14ac:dyDescent="0.35">
      <c r="A278" s="4" t="s">
        <v>723</v>
      </c>
      <c r="B278" s="4"/>
      <c r="C278" s="4" t="s">
        <v>738</v>
      </c>
      <c r="D278" s="5" t="s">
        <v>32</v>
      </c>
      <c r="E278" s="4" t="s">
        <v>14</v>
      </c>
      <c r="F278" s="3">
        <v>24</v>
      </c>
      <c r="G278" s="3">
        <v>90.81</v>
      </c>
      <c r="H278" s="3">
        <v>73.7</v>
      </c>
      <c r="I278" s="3">
        <f t="shared" si="33"/>
        <v>1.2321573948439619</v>
      </c>
      <c r="J278" s="3">
        <v>20</v>
      </c>
      <c r="K278" s="3">
        <v>65.73</v>
      </c>
      <c r="L278" s="3">
        <v>63.71</v>
      </c>
      <c r="M278" s="3">
        <f t="shared" si="40"/>
        <v>0</v>
      </c>
      <c r="N278" s="3">
        <f t="shared" si="34"/>
        <v>1</v>
      </c>
      <c r="O278" s="3">
        <f t="shared" si="35"/>
        <v>0</v>
      </c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 t="s">
        <v>723</v>
      </c>
      <c r="AD278" s="4"/>
      <c r="AE278" s="4" t="s">
        <v>837</v>
      </c>
      <c r="AF278" s="4" t="s">
        <v>32</v>
      </c>
      <c r="AG278" s="4" t="s">
        <v>221</v>
      </c>
      <c r="AH278">
        <v>24</v>
      </c>
      <c r="AI278">
        <v>128.05000000000001</v>
      </c>
      <c r="AJ278">
        <v>73.7</v>
      </c>
      <c r="AK278">
        <f t="shared" si="36"/>
        <v>1.7374491180461331</v>
      </c>
      <c r="AL278">
        <v>22.5</v>
      </c>
      <c r="AM278">
        <v>51.97</v>
      </c>
      <c r="AN278">
        <v>71.22</v>
      </c>
      <c r="AO278" s="3">
        <f t="shared" si="37"/>
        <v>1</v>
      </c>
      <c r="AP278" s="3">
        <f t="shared" si="38"/>
        <v>0</v>
      </c>
      <c r="AQ278" s="3">
        <f t="shared" si="39"/>
        <v>0</v>
      </c>
    </row>
    <row r="279" spans="1:43" x14ac:dyDescent="0.35">
      <c r="A279" s="4" t="s">
        <v>724</v>
      </c>
      <c r="B279" s="4"/>
      <c r="C279" s="4" t="s">
        <v>738</v>
      </c>
      <c r="D279" s="5" t="s">
        <v>32</v>
      </c>
      <c r="E279" s="4" t="s">
        <v>14</v>
      </c>
      <c r="F279" s="3">
        <v>24</v>
      </c>
      <c r="G279" s="3">
        <v>93.48</v>
      </c>
      <c r="H279" s="3">
        <v>73.7</v>
      </c>
      <c r="I279" s="3">
        <f t="shared" si="33"/>
        <v>1.2683853459972863</v>
      </c>
      <c r="J279" s="3">
        <v>22</v>
      </c>
      <c r="K279" s="3">
        <v>45.91</v>
      </c>
      <c r="L279" s="3">
        <v>68.72</v>
      </c>
      <c r="M279" s="3">
        <f t="shared" si="40"/>
        <v>0</v>
      </c>
      <c r="N279" s="3">
        <f t="shared" si="34"/>
        <v>1</v>
      </c>
      <c r="O279" s="3">
        <f t="shared" si="35"/>
        <v>0</v>
      </c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 t="s">
        <v>724</v>
      </c>
      <c r="AD279" s="4"/>
      <c r="AE279" s="4" t="s">
        <v>837</v>
      </c>
      <c r="AF279" s="4" t="s">
        <v>32</v>
      </c>
      <c r="AG279" s="4" t="s">
        <v>221</v>
      </c>
      <c r="AH279">
        <v>24</v>
      </c>
      <c r="AI279">
        <v>145.43</v>
      </c>
      <c r="AJ279">
        <v>73.7</v>
      </c>
      <c r="AK279">
        <f t="shared" si="36"/>
        <v>1.9732700135685211</v>
      </c>
      <c r="AL279">
        <v>22.5</v>
      </c>
      <c r="AM279">
        <v>50.29</v>
      </c>
      <c r="AN279">
        <v>69.97</v>
      </c>
      <c r="AO279" s="3">
        <f t="shared" si="37"/>
        <v>1</v>
      </c>
      <c r="AP279" s="3">
        <f t="shared" si="38"/>
        <v>0</v>
      </c>
      <c r="AQ279" s="3">
        <f t="shared" si="39"/>
        <v>0</v>
      </c>
    </row>
    <row r="280" spans="1:43" x14ac:dyDescent="0.35">
      <c r="A280" s="4" t="s">
        <v>725</v>
      </c>
      <c r="B280" s="4"/>
      <c r="C280" s="4" t="s">
        <v>738</v>
      </c>
      <c r="D280" s="5" t="s">
        <v>32</v>
      </c>
      <c r="E280" s="4" t="s">
        <v>14</v>
      </c>
      <c r="F280" s="3">
        <v>24.5</v>
      </c>
      <c r="G280" s="3">
        <v>97.7</v>
      </c>
      <c r="H280" s="3">
        <v>74.930000000000007</v>
      </c>
      <c r="I280" s="3">
        <f t="shared" si="33"/>
        <v>1.3038836247164018</v>
      </c>
      <c r="J280" s="3">
        <v>22.5</v>
      </c>
      <c r="K280" s="3">
        <v>51.72</v>
      </c>
      <c r="L280" s="3">
        <v>69.97</v>
      </c>
      <c r="M280" s="3">
        <f t="shared" si="40"/>
        <v>0</v>
      </c>
      <c r="N280" s="3">
        <f t="shared" si="34"/>
        <v>1</v>
      </c>
      <c r="O280" s="3">
        <f t="shared" si="35"/>
        <v>0</v>
      </c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 t="s">
        <v>725</v>
      </c>
      <c r="AD280" s="4"/>
      <c r="AE280" s="4" t="s">
        <v>837</v>
      </c>
      <c r="AF280" s="4" t="s">
        <v>32</v>
      </c>
      <c r="AG280" s="4" t="s">
        <v>221</v>
      </c>
      <c r="AH280">
        <v>24</v>
      </c>
      <c r="AI280">
        <v>193.19</v>
      </c>
      <c r="AJ280">
        <v>73.7</v>
      </c>
      <c r="AK280">
        <f t="shared" si="36"/>
        <v>2.6213025780189958</v>
      </c>
      <c r="AL280">
        <v>22</v>
      </c>
      <c r="AM280">
        <v>58.7</v>
      </c>
      <c r="AN280">
        <v>71.22</v>
      </c>
      <c r="AO280" s="3">
        <f t="shared" si="37"/>
        <v>1</v>
      </c>
      <c r="AP280" s="3">
        <f t="shared" si="38"/>
        <v>0</v>
      </c>
      <c r="AQ280" s="3">
        <f t="shared" si="39"/>
        <v>0</v>
      </c>
    </row>
    <row r="281" spans="1:43" x14ac:dyDescent="0.35">
      <c r="A281" s="4" t="s">
        <v>726</v>
      </c>
      <c r="B281" s="4"/>
      <c r="C281" s="4" t="s">
        <v>738</v>
      </c>
      <c r="D281" s="5" t="s">
        <v>32</v>
      </c>
      <c r="E281" s="4" t="s">
        <v>14</v>
      </c>
      <c r="F281" s="3">
        <v>25</v>
      </c>
      <c r="G281" s="3">
        <v>86.66</v>
      </c>
      <c r="H281" s="3">
        <v>76.17</v>
      </c>
      <c r="I281" s="3">
        <f t="shared" si="33"/>
        <v>1.1377182617828541</v>
      </c>
      <c r="J281" s="3">
        <v>27.5</v>
      </c>
      <c r="K281" s="3">
        <v>82.68</v>
      </c>
      <c r="L281" s="3">
        <v>82.3</v>
      </c>
      <c r="M281" s="3">
        <f t="shared" si="40"/>
        <v>0</v>
      </c>
      <c r="N281" s="3">
        <f t="shared" si="34"/>
        <v>1</v>
      </c>
      <c r="O281" s="3">
        <f t="shared" si="35"/>
        <v>0</v>
      </c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 t="s">
        <v>726</v>
      </c>
      <c r="AD281" s="4"/>
      <c r="AE281" s="4" t="s">
        <v>837</v>
      </c>
      <c r="AF281" s="4" t="s">
        <v>32</v>
      </c>
      <c r="AG281" s="4" t="s">
        <v>221</v>
      </c>
      <c r="AH281">
        <v>25</v>
      </c>
      <c r="AI281">
        <v>78.41</v>
      </c>
      <c r="AJ281">
        <v>76.17</v>
      </c>
      <c r="AK281">
        <f t="shared" si="36"/>
        <v>1.0294079033740318</v>
      </c>
      <c r="AL281">
        <v>24.5</v>
      </c>
      <c r="AM281">
        <v>63.49</v>
      </c>
      <c r="AN281">
        <v>71.22</v>
      </c>
      <c r="AO281" s="3">
        <f t="shared" si="37"/>
        <v>0</v>
      </c>
      <c r="AP281" s="3">
        <f t="shared" si="38"/>
        <v>1</v>
      </c>
      <c r="AQ281" s="3">
        <f t="shared" si="39"/>
        <v>0</v>
      </c>
    </row>
    <row r="282" spans="1:43" x14ac:dyDescent="0.35">
      <c r="A282" s="4" t="s">
        <v>727</v>
      </c>
      <c r="B282" s="4"/>
      <c r="C282" s="4" t="s">
        <v>738</v>
      </c>
      <c r="D282" s="5" t="s">
        <v>32</v>
      </c>
      <c r="E282" s="4" t="s">
        <v>14</v>
      </c>
      <c r="F282" s="3">
        <v>24.5</v>
      </c>
      <c r="G282" s="3">
        <v>87.69</v>
      </c>
      <c r="H282" s="3">
        <v>74.930000000000007</v>
      </c>
      <c r="I282" s="3">
        <f t="shared" si="33"/>
        <v>1.1702922727879352</v>
      </c>
      <c r="J282" s="3">
        <v>23.5</v>
      </c>
      <c r="K282" s="3">
        <v>64.5</v>
      </c>
      <c r="L282" s="3">
        <v>72.459999999999994</v>
      </c>
      <c r="M282" s="3">
        <f t="shared" si="40"/>
        <v>0</v>
      </c>
      <c r="N282" s="3">
        <f t="shared" si="34"/>
        <v>1</v>
      </c>
      <c r="O282" s="3">
        <f t="shared" si="35"/>
        <v>0</v>
      </c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 t="s">
        <v>727</v>
      </c>
      <c r="AD282" s="4"/>
      <c r="AE282" s="4" t="s">
        <v>837</v>
      </c>
      <c r="AF282" s="4" t="s">
        <v>32</v>
      </c>
      <c r="AG282" s="4" t="s">
        <v>221</v>
      </c>
      <c r="AH282">
        <v>24</v>
      </c>
      <c r="AI282">
        <v>117.44</v>
      </c>
      <c r="AJ282">
        <v>73.7</v>
      </c>
      <c r="AK282">
        <f t="shared" si="36"/>
        <v>1.5934871099050203</v>
      </c>
      <c r="AL282">
        <v>22.5</v>
      </c>
      <c r="AM282">
        <v>57.74</v>
      </c>
      <c r="AN282">
        <v>72.459999999999994</v>
      </c>
      <c r="AO282" s="3">
        <f t="shared" si="37"/>
        <v>1</v>
      </c>
      <c r="AP282" s="3">
        <f t="shared" si="38"/>
        <v>0</v>
      </c>
      <c r="AQ282" s="3">
        <f t="shared" si="39"/>
        <v>0</v>
      </c>
    </row>
    <row r="283" spans="1:43" x14ac:dyDescent="0.35">
      <c r="A283" s="4" t="s">
        <v>728</v>
      </c>
      <c r="B283" s="4"/>
      <c r="C283" s="4" t="s">
        <v>738</v>
      </c>
      <c r="D283" s="5" t="s">
        <v>32</v>
      </c>
      <c r="E283" s="4" t="s">
        <v>14</v>
      </c>
      <c r="F283" s="3">
        <v>17.5</v>
      </c>
      <c r="G283" s="3">
        <v>34.01</v>
      </c>
      <c r="H283" s="3">
        <v>57.36</v>
      </c>
      <c r="I283" s="3">
        <f t="shared" si="33"/>
        <v>0.59292189679218965</v>
      </c>
      <c r="J283" s="3">
        <v>17</v>
      </c>
      <c r="K283" s="3">
        <v>14.22</v>
      </c>
      <c r="L283" s="3">
        <v>56.08</v>
      </c>
      <c r="M283" s="3">
        <f t="shared" si="40"/>
        <v>0</v>
      </c>
      <c r="N283" s="3">
        <f t="shared" si="34"/>
        <v>0</v>
      </c>
      <c r="O283" s="3">
        <f t="shared" si="35"/>
        <v>1</v>
      </c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 t="s">
        <v>728</v>
      </c>
      <c r="AD283" s="4"/>
      <c r="AE283" s="4" t="s">
        <v>837</v>
      </c>
      <c r="AF283" s="4" t="s">
        <v>32</v>
      </c>
      <c r="AG283" s="4" t="s">
        <v>221</v>
      </c>
      <c r="AH283">
        <v>24</v>
      </c>
      <c r="AI283">
        <v>146.28</v>
      </c>
      <c r="AJ283">
        <v>73.7</v>
      </c>
      <c r="AK283">
        <f t="shared" si="36"/>
        <v>1.9848032564450475</v>
      </c>
      <c r="AL283">
        <v>22.5</v>
      </c>
      <c r="AM283">
        <v>55.48</v>
      </c>
      <c r="AN283">
        <v>71.22</v>
      </c>
      <c r="AO283" s="3">
        <f t="shared" si="37"/>
        <v>1</v>
      </c>
      <c r="AP283" s="3">
        <f t="shared" si="38"/>
        <v>0</v>
      </c>
      <c r="AQ283" s="3">
        <f t="shared" si="39"/>
        <v>0</v>
      </c>
    </row>
    <row r="284" spans="1:43" x14ac:dyDescent="0.35">
      <c r="A284" s="4" t="s">
        <v>729</v>
      </c>
      <c r="B284" s="4"/>
      <c r="C284" s="4" t="s">
        <v>738</v>
      </c>
      <c r="D284" s="5" t="s">
        <v>32</v>
      </c>
      <c r="E284" s="4" t="s">
        <v>14</v>
      </c>
      <c r="F284" s="3">
        <v>24</v>
      </c>
      <c r="G284" s="3">
        <v>51.16</v>
      </c>
      <c r="H284" s="3">
        <v>73.7</v>
      </c>
      <c r="I284" s="3">
        <f t="shared" si="33"/>
        <v>0.6941655359565807</v>
      </c>
      <c r="J284" s="3">
        <v>23.5</v>
      </c>
      <c r="K284" s="3">
        <v>38.299999999999997</v>
      </c>
      <c r="L284" s="3">
        <v>72.459999999999994</v>
      </c>
      <c r="M284" s="3">
        <f t="shared" si="40"/>
        <v>0</v>
      </c>
      <c r="N284" s="3">
        <f t="shared" si="34"/>
        <v>0</v>
      </c>
      <c r="O284" s="3">
        <f t="shared" si="35"/>
        <v>1</v>
      </c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 t="s">
        <v>729</v>
      </c>
      <c r="AD284" s="4"/>
      <c r="AE284" s="4" t="s">
        <v>837</v>
      </c>
      <c r="AF284" s="4" t="s">
        <v>32</v>
      </c>
      <c r="AG284" s="4" t="s">
        <v>221</v>
      </c>
      <c r="AH284">
        <v>24.5</v>
      </c>
      <c r="AI284">
        <v>100.39</v>
      </c>
      <c r="AJ284">
        <v>74.930000000000007</v>
      </c>
      <c r="AK284">
        <f t="shared" si="36"/>
        <v>1.339783798211664</v>
      </c>
      <c r="AL284">
        <v>25.5</v>
      </c>
      <c r="AM284">
        <v>66.53</v>
      </c>
      <c r="AN284">
        <v>72.459999999999994</v>
      </c>
      <c r="AO284" s="3">
        <f t="shared" si="37"/>
        <v>0</v>
      </c>
      <c r="AP284" s="3">
        <f t="shared" si="38"/>
        <v>1</v>
      </c>
      <c r="AQ284" s="3">
        <f t="shared" si="39"/>
        <v>0</v>
      </c>
    </row>
    <row r="285" spans="1:43" x14ac:dyDescent="0.35">
      <c r="A285" s="4" t="s">
        <v>730</v>
      </c>
      <c r="B285" s="4"/>
      <c r="C285" s="4" t="s">
        <v>738</v>
      </c>
      <c r="D285" s="5" t="s">
        <v>32</v>
      </c>
      <c r="E285" s="4" t="s">
        <v>14</v>
      </c>
      <c r="F285" s="3">
        <v>24.5</v>
      </c>
      <c r="G285" s="3">
        <v>88.39</v>
      </c>
      <c r="H285" s="3">
        <v>74.930000000000007</v>
      </c>
      <c r="I285" s="3">
        <f t="shared" si="33"/>
        <v>1.1796343253703456</v>
      </c>
      <c r="J285" s="3">
        <v>24</v>
      </c>
      <c r="K285" s="3">
        <v>61.51</v>
      </c>
      <c r="L285" s="3">
        <v>73.7</v>
      </c>
      <c r="M285" s="3">
        <f t="shared" si="40"/>
        <v>0</v>
      </c>
      <c r="N285" s="3">
        <f t="shared" si="34"/>
        <v>1</v>
      </c>
      <c r="O285" s="3">
        <f t="shared" si="35"/>
        <v>0</v>
      </c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 t="s">
        <v>730</v>
      </c>
      <c r="AD285" s="4"/>
      <c r="AE285" s="4" t="s">
        <v>837</v>
      </c>
      <c r="AF285" s="4" t="s">
        <v>32</v>
      </c>
      <c r="AG285" s="4" t="s">
        <v>221</v>
      </c>
      <c r="AH285">
        <v>24</v>
      </c>
      <c r="AI285">
        <v>140.94999999999999</v>
      </c>
      <c r="AJ285">
        <v>73.7</v>
      </c>
      <c r="AK285">
        <f t="shared" si="36"/>
        <v>1.9124830393487107</v>
      </c>
      <c r="AL285">
        <v>21.5</v>
      </c>
      <c r="AM285">
        <v>62</v>
      </c>
      <c r="AN285">
        <v>72.459999999999994</v>
      </c>
      <c r="AO285" s="3">
        <f t="shared" si="37"/>
        <v>1</v>
      </c>
      <c r="AP285" s="3">
        <f t="shared" si="38"/>
        <v>0</v>
      </c>
      <c r="AQ285" s="3">
        <f t="shared" si="39"/>
        <v>0</v>
      </c>
    </row>
    <row r="286" spans="1:43" x14ac:dyDescent="0.35">
      <c r="A286" s="4" t="s">
        <v>731</v>
      </c>
      <c r="B286" s="4"/>
      <c r="C286" s="4" t="s">
        <v>738</v>
      </c>
      <c r="D286" s="5" t="s">
        <v>32</v>
      </c>
      <c r="E286" s="4" t="s">
        <v>14</v>
      </c>
      <c r="F286" s="3">
        <v>24</v>
      </c>
      <c r="G286" s="3">
        <v>62.38</v>
      </c>
      <c r="H286" s="3">
        <v>73.7</v>
      </c>
      <c r="I286" s="3">
        <f t="shared" si="33"/>
        <v>0.84640434192672998</v>
      </c>
      <c r="J286" s="3">
        <v>23.5</v>
      </c>
      <c r="K286" s="3">
        <v>48.16</v>
      </c>
      <c r="L286" s="3">
        <v>72.459999999999994</v>
      </c>
      <c r="M286" s="3">
        <f t="shared" si="40"/>
        <v>0</v>
      </c>
      <c r="N286" s="3">
        <f t="shared" si="34"/>
        <v>0</v>
      </c>
      <c r="O286" s="3">
        <f t="shared" si="35"/>
        <v>1</v>
      </c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 t="s">
        <v>731</v>
      </c>
      <c r="AD286" s="4"/>
      <c r="AE286" s="4" t="s">
        <v>837</v>
      </c>
      <c r="AF286" s="4" t="s">
        <v>32</v>
      </c>
      <c r="AG286" s="4" t="s">
        <v>221</v>
      </c>
      <c r="AH286">
        <v>24</v>
      </c>
      <c r="AI286">
        <v>120.68</v>
      </c>
      <c r="AJ286">
        <v>73.7</v>
      </c>
      <c r="AK286">
        <f t="shared" si="36"/>
        <v>1.637449118046133</v>
      </c>
      <c r="AL286">
        <v>22.5</v>
      </c>
      <c r="AM286">
        <v>57.74</v>
      </c>
      <c r="AN286">
        <v>72.459999999999994</v>
      </c>
      <c r="AO286" s="3">
        <f t="shared" si="37"/>
        <v>1</v>
      </c>
      <c r="AP286" s="3">
        <f t="shared" si="38"/>
        <v>0</v>
      </c>
      <c r="AQ286" s="3">
        <f t="shared" si="39"/>
        <v>0</v>
      </c>
    </row>
    <row r="287" spans="1:43" x14ac:dyDescent="0.35">
      <c r="A287" s="4" t="s">
        <v>732</v>
      </c>
      <c r="B287" s="4"/>
      <c r="C287" s="4" t="s">
        <v>738</v>
      </c>
      <c r="D287" s="5" t="s">
        <v>32</v>
      </c>
      <c r="E287" s="4" t="s">
        <v>14</v>
      </c>
      <c r="F287" s="3">
        <v>23.5</v>
      </c>
      <c r="G287" s="3">
        <v>72.8</v>
      </c>
      <c r="H287" s="3">
        <v>72.459999999999994</v>
      </c>
      <c r="I287" s="3">
        <f t="shared" si="33"/>
        <v>1.0046922439966879</v>
      </c>
      <c r="J287" s="3">
        <v>23</v>
      </c>
      <c r="K287" s="3">
        <v>43.89</v>
      </c>
      <c r="L287" s="3">
        <v>71.22</v>
      </c>
      <c r="M287" s="3">
        <f t="shared" si="40"/>
        <v>0</v>
      </c>
      <c r="N287" s="3">
        <f t="shared" si="34"/>
        <v>1</v>
      </c>
      <c r="O287" s="3">
        <f t="shared" si="35"/>
        <v>0</v>
      </c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 t="s">
        <v>732</v>
      </c>
      <c r="AD287" s="4"/>
      <c r="AE287" s="4" t="s">
        <v>837</v>
      </c>
      <c r="AF287" s="4" t="s">
        <v>32</v>
      </c>
      <c r="AG287" s="4" t="s">
        <v>221</v>
      </c>
      <c r="AH287">
        <v>24</v>
      </c>
      <c r="AI287">
        <v>101.53</v>
      </c>
      <c r="AJ287">
        <v>73.7</v>
      </c>
      <c r="AK287">
        <f t="shared" si="36"/>
        <v>1.3776119402985074</v>
      </c>
      <c r="AL287">
        <v>22.5</v>
      </c>
      <c r="AM287">
        <v>62.15</v>
      </c>
      <c r="AN287">
        <v>74.930000000000007</v>
      </c>
      <c r="AO287" s="3">
        <f t="shared" si="37"/>
        <v>0</v>
      </c>
      <c r="AP287" s="3">
        <f t="shared" si="38"/>
        <v>1</v>
      </c>
      <c r="AQ287" s="3">
        <f t="shared" si="39"/>
        <v>0</v>
      </c>
    </row>
    <row r="288" spans="1:43" x14ac:dyDescent="0.35">
      <c r="A288" s="4" t="s">
        <v>734</v>
      </c>
      <c r="B288" s="4"/>
      <c r="C288" s="4" t="s">
        <v>738</v>
      </c>
      <c r="D288" s="5" t="s">
        <v>32</v>
      </c>
      <c r="E288" s="4" t="s">
        <v>14</v>
      </c>
      <c r="F288" s="3">
        <v>23.5</v>
      </c>
      <c r="G288" s="3">
        <v>108.79</v>
      </c>
      <c r="H288" s="3">
        <v>72.459999999999994</v>
      </c>
      <c r="I288" s="3">
        <f t="shared" si="33"/>
        <v>1.501380071763732</v>
      </c>
      <c r="J288" s="3">
        <v>22.5</v>
      </c>
      <c r="K288" s="3">
        <v>63.2</v>
      </c>
      <c r="L288" s="3">
        <v>69.97</v>
      </c>
      <c r="M288" s="3">
        <f t="shared" si="40"/>
        <v>1</v>
      </c>
      <c r="N288" s="3">
        <f t="shared" si="34"/>
        <v>0</v>
      </c>
      <c r="O288" s="3">
        <f t="shared" si="35"/>
        <v>0</v>
      </c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 t="s">
        <v>734</v>
      </c>
      <c r="AD288" s="4"/>
      <c r="AE288" s="4" t="s">
        <v>837</v>
      </c>
      <c r="AF288" s="4" t="s">
        <v>32</v>
      </c>
      <c r="AG288" s="4" t="s">
        <v>221</v>
      </c>
      <c r="AH288">
        <v>24</v>
      </c>
      <c r="AI288">
        <v>115.02</v>
      </c>
      <c r="AJ288">
        <v>73.7</v>
      </c>
      <c r="AK288">
        <f t="shared" si="36"/>
        <v>1.5606512890094979</v>
      </c>
      <c r="AL288">
        <v>26.5</v>
      </c>
      <c r="AM288">
        <v>62.11</v>
      </c>
      <c r="AN288">
        <v>73.7</v>
      </c>
      <c r="AO288" s="3">
        <f t="shared" si="37"/>
        <v>1</v>
      </c>
      <c r="AP288" s="3">
        <f t="shared" si="38"/>
        <v>0</v>
      </c>
      <c r="AQ288" s="3">
        <f t="shared" si="39"/>
        <v>0</v>
      </c>
    </row>
    <row r="289" spans="1:43" x14ac:dyDescent="0.35">
      <c r="A289" s="4" t="s">
        <v>735</v>
      </c>
      <c r="B289" s="4"/>
      <c r="C289" s="4" t="s">
        <v>738</v>
      </c>
      <c r="D289" s="5" t="s">
        <v>32</v>
      </c>
      <c r="E289" s="4" t="s">
        <v>14</v>
      </c>
      <c r="F289" s="3">
        <v>24.5</v>
      </c>
      <c r="G289" s="3">
        <v>111.61</v>
      </c>
      <c r="H289" s="3">
        <v>74.930000000000007</v>
      </c>
      <c r="I289" s="3">
        <f t="shared" si="33"/>
        <v>1.4895235553182968</v>
      </c>
      <c r="J289" s="3">
        <v>22.5</v>
      </c>
      <c r="K289" s="3">
        <v>48</v>
      </c>
      <c r="L289" s="3">
        <v>69.97</v>
      </c>
      <c r="M289" s="3">
        <f t="shared" si="40"/>
        <v>0</v>
      </c>
      <c r="N289" s="3">
        <f t="shared" si="34"/>
        <v>1</v>
      </c>
      <c r="O289" s="3">
        <f t="shared" si="35"/>
        <v>0</v>
      </c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 t="s">
        <v>735</v>
      </c>
      <c r="AD289" s="4"/>
      <c r="AE289" s="4" t="s">
        <v>837</v>
      </c>
      <c r="AF289" s="4" t="s">
        <v>32</v>
      </c>
      <c r="AG289" s="4" t="s">
        <v>221</v>
      </c>
      <c r="AH289">
        <v>24</v>
      </c>
      <c r="AI289">
        <v>147.07</v>
      </c>
      <c r="AJ289">
        <v>73.7</v>
      </c>
      <c r="AK289">
        <f t="shared" si="36"/>
        <v>1.9955223880597013</v>
      </c>
      <c r="AL289">
        <v>22.5</v>
      </c>
      <c r="AM289">
        <v>67.239999999999995</v>
      </c>
      <c r="AN289">
        <v>72.459999999999994</v>
      </c>
      <c r="AO289" s="3">
        <f t="shared" si="37"/>
        <v>1</v>
      </c>
      <c r="AP289" s="3">
        <f t="shared" si="38"/>
        <v>0</v>
      </c>
      <c r="AQ289" s="3">
        <f t="shared" si="39"/>
        <v>0</v>
      </c>
    </row>
    <row r="290" spans="1:43" x14ac:dyDescent="0.35">
      <c r="A290" s="4" t="s">
        <v>787</v>
      </c>
      <c r="B290" s="4"/>
      <c r="C290" s="4" t="s">
        <v>835</v>
      </c>
      <c r="D290" s="5" t="s">
        <v>32</v>
      </c>
      <c r="E290" s="4" t="s">
        <v>14</v>
      </c>
      <c r="F290" s="3">
        <v>24.5</v>
      </c>
      <c r="G290" s="3">
        <v>104.02</v>
      </c>
      <c r="H290" s="3">
        <v>74.930000000000007</v>
      </c>
      <c r="I290" s="3">
        <f t="shared" si="33"/>
        <v>1.3882290137461628</v>
      </c>
      <c r="J290" s="3">
        <v>23</v>
      </c>
      <c r="K290" s="3">
        <v>70.53</v>
      </c>
      <c r="L290" s="3">
        <v>71.22</v>
      </c>
      <c r="M290" s="3">
        <f t="shared" si="40"/>
        <v>0</v>
      </c>
      <c r="N290" s="3">
        <f t="shared" si="34"/>
        <v>1</v>
      </c>
      <c r="O290" s="3">
        <f t="shared" si="35"/>
        <v>0</v>
      </c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 t="s">
        <v>787</v>
      </c>
      <c r="AD290" s="4"/>
      <c r="AE290" s="4" t="s">
        <v>835</v>
      </c>
      <c r="AF290" s="4" t="s">
        <v>32</v>
      </c>
      <c r="AG290" s="4" t="s">
        <v>221</v>
      </c>
      <c r="AH290">
        <v>24</v>
      </c>
      <c r="AI290">
        <v>131.4</v>
      </c>
      <c r="AJ290">
        <v>73.7</v>
      </c>
      <c r="AK290">
        <f t="shared" si="36"/>
        <v>1.7829036635006785</v>
      </c>
      <c r="AL290">
        <v>22.5</v>
      </c>
      <c r="AM290">
        <v>84.38</v>
      </c>
      <c r="AN290">
        <v>73.7</v>
      </c>
      <c r="AO290" s="3">
        <f t="shared" si="37"/>
        <v>1</v>
      </c>
      <c r="AP290" s="3">
        <f t="shared" si="38"/>
        <v>0</v>
      </c>
      <c r="AQ290" s="3">
        <f t="shared" si="39"/>
        <v>0</v>
      </c>
    </row>
    <row r="291" spans="1:43" x14ac:dyDescent="0.35">
      <c r="A291" s="4" t="s">
        <v>788</v>
      </c>
      <c r="B291" s="4"/>
      <c r="C291" s="4" t="s">
        <v>835</v>
      </c>
      <c r="D291" s="5" t="s">
        <v>32</v>
      </c>
      <c r="E291" s="4" t="s">
        <v>14</v>
      </c>
      <c r="F291" s="3">
        <v>24.5</v>
      </c>
      <c r="G291" s="3">
        <v>90.49</v>
      </c>
      <c r="H291" s="3">
        <v>74.930000000000007</v>
      </c>
      <c r="I291" s="3">
        <f t="shared" si="33"/>
        <v>1.2076604831175761</v>
      </c>
      <c r="J291" s="3">
        <v>24</v>
      </c>
      <c r="K291" s="3">
        <v>70.13</v>
      </c>
      <c r="L291" s="3">
        <v>73.7</v>
      </c>
      <c r="M291" s="3">
        <f t="shared" si="40"/>
        <v>0</v>
      </c>
      <c r="N291" s="3">
        <f t="shared" si="34"/>
        <v>1</v>
      </c>
      <c r="O291" s="3">
        <f t="shared" si="35"/>
        <v>0</v>
      </c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 t="s">
        <v>788</v>
      </c>
      <c r="AD291" s="4"/>
      <c r="AE291" s="4" t="s">
        <v>835</v>
      </c>
      <c r="AF291" s="4" t="s">
        <v>32</v>
      </c>
      <c r="AG291" s="4" t="s">
        <v>221</v>
      </c>
      <c r="AH291">
        <v>24</v>
      </c>
      <c r="AI291">
        <v>131.09</v>
      </c>
      <c r="AJ291">
        <v>73.7</v>
      </c>
      <c r="AK291">
        <f t="shared" si="36"/>
        <v>1.7786974219810041</v>
      </c>
      <c r="AL291">
        <v>22.5</v>
      </c>
      <c r="AM291">
        <v>79.040000000000006</v>
      </c>
      <c r="AN291">
        <v>77.400000000000006</v>
      </c>
      <c r="AO291" s="3">
        <f t="shared" si="37"/>
        <v>1</v>
      </c>
      <c r="AP291" s="3">
        <f t="shared" si="38"/>
        <v>0</v>
      </c>
      <c r="AQ291" s="3">
        <f t="shared" si="39"/>
        <v>0</v>
      </c>
    </row>
    <row r="292" spans="1:43" x14ac:dyDescent="0.35">
      <c r="A292" s="4" t="s">
        <v>789</v>
      </c>
      <c r="B292" s="4"/>
      <c r="C292" s="4" t="s">
        <v>835</v>
      </c>
      <c r="D292" s="5" t="s">
        <v>32</v>
      </c>
      <c r="E292" s="4" t="s">
        <v>14</v>
      </c>
      <c r="F292" s="3">
        <v>19.5</v>
      </c>
      <c r="G292" s="3">
        <v>52.8</v>
      </c>
      <c r="H292" s="3">
        <v>62.44</v>
      </c>
      <c r="I292" s="3">
        <f t="shared" si="33"/>
        <v>0.8456117873158232</v>
      </c>
      <c r="J292" s="3">
        <v>19</v>
      </c>
      <c r="K292" s="3">
        <v>32.78</v>
      </c>
      <c r="L292" s="3">
        <v>61.18</v>
      </c>
      <c r="M292" s="3">
        <f t="shared" si="40"/>
        <v>0</v>
      </c>
      <c r="N292" s="3">
        <f t="shared" si="34"/>
        <v>0</v>
      </c>
      <c r="O292" s="3">
        <f t="shared" si="35"/>
        <v>1</v>
      </c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 t="s">
        <v>789</v>
      </c>
      <c r="AD292" s="4"/>
      <c r="AE292" s="4" t="s">
        <v>835</v>
      </c>
      <c r="AF292" s="4" t="s">
        <v>32</v>
      </c>
      <c r="AG292" s="4" t="s">
        <v>221</v>
      </c>
      <c r="AH292">
        <v>26.5</v>
      </c>
      <c r="AI292">
        <v>95.23</v>
      </c>
      <c r="AJ292">
        <v>79.86</v>
      </c>
      <c r="AK292">
        <f t="shared" si="36"/>
        <v>1.1924618081642875</v>
      </c>
      <c r="AL292">
        <v>26</v>
      </c>
      <c r="AM292">
        <v>63.17</v>
      </c>
      <c r="AN292">
        <v>82.3</v>
      </c>
      <c r="AO292" s="3">
        <f t="shared" si="37"/>
        <v>0</v>
      </c>
      <c r="AP292" s="3">
        <f t="shared" si="38"/>
        <v>1</v>
      </c>
      <c r="AQ292" s="3">
        <f t="shared" si="39"/>
        <v>0</v>
      </c>
    </row>
    <row r="293" spans="1:43" x14ac:dyDescent="0.35">
      <c r="A293" s="4" t="s">
        <v>790</v>
      </c>
      <c r="B293" s="4"/>
      <c r="C293" s="4" t="s">
        <v>835</v>
      </c>
      <c r="D293" s="5" t="s">
        <v>32</v>
      </c>
      <c r="E293" s="4" t="s">
        <v>14</v>
      </c>
      <c r="F293" s="3">
        <v>25</v>
      </c>
      <c r="G293" s="3">
        <v>88.54</v>
      </c>
      <c r="H293" s="3">
        <v>76.17</v>
      </c>
      <c r="I293" s="3">
        <f t="shared" si="33"/>
        <v>1.1623998949717738</v>
      </c>
      <c r="J293" s="3">
        <v>23</v>
      </c>
      <c r="K293" s="3">
        <v>72.81</v>
      </c>
      <c r="L293" s="3">
        <v>71.22</v>
      </c>
      <c r="M293" s="3">
        <f t="shared" si="40"/>
        <v>0</v>
      </c>
      <c r="N293" s="3">
        <f t="shared" si="34"/>
        <v>1</v>
      </c>
      <c r="O293" s="3">
        <f t="shared" si="35"/>
        <v>0</v>
      </c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 t="s">
        <v>790</v>
      </c>
      <c r="AD293" s="4"/>
      <c r="AE293" s="4" t="s">
        <v>835</v>
      </c>
      <c r="AF293" s="4" t="s">
        <v>32</v>
      </c>
      <c r="AG293" s="4" t="s">
        <v>221</v>
      </c>
      <c r="AH293">
        <v>24</v>
      </c>
      <c r="AI293">
        <v>102.79</v>
      </c>
      <c r="AJ293">
        <v>73.7</v>
      </c>
      <c r="AK293">
        <f t="shared" si="36"/>
        <v>1.3947082767978292</v>
      </c>
      <c r="AL293">
        <v>22.5</v>
      </c>
      <c r="AM293">
        <v>84.2</v>
      </c>
      <c r="AN293">
        <v>76.17</v>
      </c>
      <c r="AO293" s="3">
        <f t="shared" si="37"/>
        <v>0</v>
      </c>
      <c r="AP293" s="3">
        <f t="shared" si="38"/>
        <v>1</v>
      </c>
      <c r="AQ293" s="3">
        <f t="shared" si="39"/>
        <v>0</v>
      </c>
    </row>
    <row r="294" spans="1:43" x14ac:dyDescent="0.35">
      <c r="A294" s="4" t="s">
        <v>791</v>
      </c>
      <c r="B294" s="4"/>
      <c r="C294" s="4" t="s">
        <v>835</v>
      </c>
      <c r="D294" s="5" t="s">
        <v>32</v>
      </c>
      <c r="E294" s="4" t="s">
        <v>14</v>
      </c>
      <c r="F294" s="3">
        <v>19</v>
      </c>
      <c r="G294" s="3">
        <v>50.28</v>
      </c>
      <c r="H294" s="3">
        <v>61.18</v>
      </c>
      <c r="I294" s="3">
        <f t="shared" si="33"/>
        <v>0.82183720169990193</v>
      </c>
      <c r="J294" s="3">
        <v>18.5</v>
      </c>
      <c r="K294" s="3">
        <v>26.18</v>
      </c>
      <c r="L294" s="3">
        <v>59.91</v>
      </c>
      <c r="M294" s="3">
        <f t="shared" si="40"/>
        <v>0</v>
      </c>
      <c r="N294" s="3">
        <f t="shared" si="34"/>
        <v>0</v>
      </c>
      <c r="O294" s="3">
        <f t="shared" si="35"/>
        <v>1</v>
      </c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 t="s">
        <v>791</v>
      </c>
      <c r="AD294" s="4"/>
      <c r="AE294" s="4" t="s">
        <v>835</v>
      </c>
      <c r="AF294" s="4" t="s">
        <v>32</v>
      </c>
      <c r="AG294" s="4" t="s">
        <v>221</v>
      </c>
      <c r="AH294">
        <v>25</v>
      </c>
      <c r="AI294">
        <v>108.72</v>
      </c>
      <c r="AJ294">
        <v>76.17</v>
      </c>
      <c r="AK294">
        <f t="shared" si="36"/>
        <v>1.4273335959038991</v>
      </c>
      <c r="AL294">
        <v>22</v>
      </c>
      <c r="AM294">
        <v>48.37</v>
      </c>
      <c r="AN294">
        <v>71.22</v>
      </c>
      <c r="AO294" s="3">
        <f t="shared" si="37"/>
        <v>0</v>
      </c>
      <c r="AP294" s="3">
        <f t="shared" si="38"/>
        <v>1</v>
      </c>
      <c r="AQ294" s="3">
        <f t="shared" si="39"/>
        <v>0</v>
      </c>
    </row>
    <row r="295" spans="1:43" x14ac:dyDescent="0.35">
      <c r="A295" s="4" t="s">
        <v>792</v>
      </c>
      <c r="B295" s="4"/>
      <c r="C295" s="4" t="s">
        <v>835</v>
      </c>
      <c r="D295" s="5" t="s">
        <v>32</v>
      </c>
      <c r="E295" s="4" t="s">
        <v>14</v>
      </c>
      <c r="F295" s="3">
        <v>24</v>
      </c>
      <c r="G295" s="3">
        <v>81.97</v>
      </c>
      <c r="H295" s="3">
        <v>73.7</v>
      </c>
      <c r="I295" s="3">
        <f t="shared" si="33"/>
        <v>1.1122116689280868</v>
      </c>
      <c r="J295" s="3">
        <v>23.5</v>
      </c>
      <c r="K295" s="3">
        <v>62.06</v>
      </c>
      <c r="L295" s="3">
        <v>72.459999999999994</v>
      </c>
      <c r="M295" s="3">
        <f t="shared" si="40"/>
        <v>0</v>
      </c>
      <c r="N295" s="3">
        <f t="shared" si="34"/>
        <v>1</v>
      </c>
      <c r="O295" s="3">
        <f t="shared" si="35"/>
        <v>0</v>
      </c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 t="s">
        <v>792</v>
      </c>
      <c r="AD295" s="4"/>
      <c r="AE295" s="4" t="s">
        <v>835</v>
      </c>
      <c r="AF295" s="4" t="s">
        <v>32</v>
      </c>
      <c r="AG295" s="4" t="s">
        <v>221</v>
      </c>
      <c r="AH295">
        <v>24</v>
      </c>
      <c r="AI295">
        <v>98.56</v>
      </c>
      <c r="AJ295">
        <v>73.7</v>
      </c>
      <c r="AK295">
        <f t="shared" si="36"/>
        <v>1.3373134328358209</v>
      </c>
      <c r="AL295">
        <v>22.5</v>
      </c>
      <c r="AM295">
        <v>68.069999999999993</v>
      </c>
      <c r="AN295">
        <v>71.22</v>
      </c>
      <c r="AO295" s="3">
        <f t="shared" si="37"/>
        <v>0</v>
      </c>
      <c r="AP295" s="3">
        <f t="shared" si="38"/>
        <v>1</v>
      </c>
      <c r="AQ295" s="3">
        <f t="shared" si="39"/>
        <v>0</v>
      </c>
    </row>
    <row r="296" spans="1:43" x14ac:dyDescent="0.35">
      <c r="A296" s="4" t="s">
        <v>793</v>
      </c>
      <c r="B296" s="4"/>
      <c r="C296" s="4" t="s">
        <v>835</v>
      </c>
      <c r="D296" s="5" t="s">
        <v>32</v>
      </c>
      <c r="E296" s="4" t="s">
        <v>14</v>
      </c>
      <c r="F296" s="3">
        <v>20</v>
      </c>
      <c r="G296" s="3">
        <v>57.15</v>
      </c>
      <c r="H296" s="3">
        <v>63.71</v>
      </c>
      <c r="I296" s="3">
        <f t="shared" si="33"/>
        <v>0.89703343274211267</v>
      </c>
      <c r="J296" s="3">
        <v>19.5</v>
      </c>
      <c r="K296" s="3">
        <v>48.56</v>
      </c>
      <c r="L296" s="3">
        <v>62.44</v>
      </c>
      <c r="M296" s="3">
        <f t="shared" si="40"/>
        <v>0</v>
      </c>
      <c r="N296" s="3">
        <f t="shared" si="34"/>
        <v>0</v>
      </c>
      <c r="O296" s="3">
        <f t="shared" si="35"/>
        <v>1</v>
      </c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 t="s">
        <v>793</v>
      </c>
      <c r="AD296" s="4"/>
      <c r="AE296" s="4" t="s">
        <v>835</v>
      </c>
      <c r="AF296" s="4" t="s">
        <v>32</v>
      </c>
      <c r="AG296" s="4" t="s">
        <v>221</v>
      </c>
      <c r="AH296">
        <v>24</v>
      </c>
      <c r="AI296">
        <v>113.12</v>
      </c>
      <c r="AJ296">
        <v>73.7</v>
      </c>
      <c r="AK296">
        <f t="shared" si="36"/>
        <v>1.5348710990502035</v>
      </c>
      <c r="AL296">
        <v>23</v>
      </c>
      <c r="AM296">
        <v>51.52</v>
      </c>
      <c r="AN296">
        <v>71.22</v>
      </c>
      <c r="AO296" s="3">
        <f t="shared" si="37"/>
        <v>1</v>
      </c>
      <c r="AP296" s="3">
        <f t="shared" si="38"/>
        <v>0</v>
      </c>
      <c r="AQ296" s="3">
        <f t="shared" si="39"/>
        <v>0</v>
      </c>
    </row>
    <row r="297" spans="1:43" x14ac:dyDescent="0.35">
      <c r="A297" s="4" t="s">
        <v>794</v>
      </c>
      <c r="B297" s="4"/>
      <c r="C297" s="4" t="s">
        <v>835</v>
      </c>
      <c r="D297" s="5" t="s">
        <v>32</v>
      </c>
      <c r="E297" s="4" t="s">
        <v>14</v>
      </c>
      <c r="F297" s="3">
        <v>23.5</v>
      </c>
      <c r="G297" s="3">
        <v>74.239999999999995</v>
      </c>
      <c r="H297" s="3">
        <v>72.459999999999994</v>
      </c>
      <c r="I297" s="3">
        <f t="shared" si="33"/>
        <v>1.0245652773944245</v>
      </c>
      <c r="J297" s="3">
        <v>23</v>
      </c>
      <c r="K297" s="3">
        <v>71.06</v>
      </c>
      <c r="L297" s="3">
        <v>71.22</v>
      </c>
      <c r="M297" s="3">
        <f t="shared" si="40"/>
        <v>0</v>
      </c>
      <c r="N297" s="3">
        <f t="shared" si="34"/>
        <v>1</v>
      </c>
      <c r="O297" s="3">
        <f t="shared" si="35"/>
        <v>0</v>
      </c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 t="s">
        <v>794</v>
      </c>
      <c r="AD297" s="4"/>
      <c r="AE297" s="4" t="s">
        <v>835</v>
      </c>
      <c r="AF297" s="4" t="s">
        <v>32</v>
      </c>
      <c r="AG297" s="4" t="s">
        <v>221</v>
      </c>
      <c r="AH297">
        <v>23.5</v>
      </c>
      <c r="AI297">
        <v>99.99</v>
      </c>
      <c r="AJ297">
        <v>72.459999999999994</v>
      </c>
      <c r="AK297">
        <f t="shared" si="36"/>
        <v>1.3799337565553409</v>
      </c>
      <c r="AL297">
        <v>25</v>
      </c>
      <c r="AM297">
        <v>0</v>
      </c>
      <c r="AN297">
        <v>0</v>
      </c>
      <c r="AO297" s="3">
        <f t="shared" si="37"/>
        <v>0</v>
      </c>
      <c r="AP297" s="3">
        <f t="shared" si="38"/>
        <v>1</v>
      </c>
      <c r="AQ297" s="3">
        <f t="shared" si="39"/>
        <v>0</v>
      </c>
    </row>
    <row r="298" spans="1:43" x14ac:dyDescent="0.35">
      <c r="A298" s="4" t="s">
        <v>795</v>
      </c>
      <c r="B298" s="4"/>
      <c r="C298" s="4" t="s">
        <v>835</v>
      </c>
      <c r="D298" s="5" t="s">
        <v>32</v>
      </c>
      <c r="E298" s="4" t="s">
        <v>14</v>
      </c>
      <c r="F298" s="3">
        <v>25</v>
      </c>
      <c r="G298" s="3">
        <v>89.37</v>
      </c>
      <c r="H298" s="3">
        <v>76.17</v>
      </c>
      <c r="I298" s="3">
        <f t="shared" si="33"/>
        <v>1.1732965734541159</v>
      </c>
      <c r="J298" s="3">
        <v>24.5</v>
      </c>
      <c r="K298" s="3">
        <v>67.8</v>
      </c>
      <c r="L298" s="3">
        <v>74.930000000000007</v>
      </c>
      <c r="M298" s="3">
        <f t="shared" si="40"/>
        <v>0</v>
      </c>
      <c r="N298" s="3">
        <f t="shared" si="34"/>
        <v>1</v>
      </c>
      <c r="O298" s="3">
        <f t="shared" si="35"/>
        <v>0</v>
      </c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 t="s">
        <v>795</v>
      </c>
      <c r="AD298" s="4"/>
      <c r="AE298" s="4" t="s">
        <v>835</v>
      </c>
      <c r="AF298" s="4" t="s">
        <v>32</v>
      </c>
      <c r="AG298" s="4" t="s">
        <v>221</v>
      </c>
      <c r="AH298">
        <v>24</v>
      </c>
      <c r="AI298">
        <v>85.62</v>
      </c>
      <c r="AJ298">
        <v>73.7</v>
      </c>
      <c r="AK298">
        <f t="shared" si="36"/>
        <v>1.1617367706919945</v>
      </c>
      <c r="AL298">
        <v>27.5</v>
      </c>
      <c r="AM298">
        <v>62.3</v>
      </c>
      <c r="AN298">
        <v>71.22</v>
      </c>
      <c r="AO298" s="3">
        <f t="shared" si="37"/>
        <v>0</v>
      </c>
      <c r="AP298" s="3">
        <f t="shared" si="38"/>
        <v>1</v>
      </c>
      <c r="AQ298" s="3">
        <f t="shared" si="39"/>
        <v>0</v>
      </c>
    </row>
    <row r="299" spans="1:43" x14ac:dyDescent="0.35">
      <c r="A299" s="4" t="s">
        <v>796</v>
      </c>
      <c r="B299" s="4"/>
      <c r="C299" s="4" t="s">
        <v>835</v>
      </c>
      <c r="D299" s="5" t="s">
        <v>32</v>
      </c>
      <c r="E299" s="4" t="s">
        <v>14</v>
      </c>
      <c r="F299" s="3">
        <v>23.5</v>
      </c>
      <c r="G299" s="3">
        <v>93.55</v>
      </c>
      <c r="H299" s="3">
        <v>72.459999999999994</v>
      </c>
      <c r="I299" s="3">
        <f t="shared" si="33"/>
        <v>1.2910571349710185</v>
      </c>
      <c r="J299" s="3">
        <v>23</v>
      </c>
      <c r="K299" s="3">
        <v>60.47</v>
      </c>
      <c r="L299" s="3">
        <v>71.22</v>
      </c>
      <c r="M299" s="3">
        <f t="shared" si="40"/>
        <v>0</v>
      </c>
      <c r="N299" s="3">
        <f t="shared" si="34"/>
        <v>1</v>
      </c>
      <c r="O299" s="3">
        <f t="shared" si="35"/>
        <v>0</v>
      </c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 t="s">
        <v>796</v>
      </c>
      <c r="AD299" s="4"/>
      <c r="AE299" s="4" t="s">
        <v>835</v>
      </c>
      <c r="AF299" s="4" t="s">
        <v>32</v>
      </c>
      <c r="AG299" s="4" t="s">
        <v>221</v>
      </c>
      <c r="AH299">
        <v>24</v>
      </c>
      <c r="AI299">
        <v>122.91</v>
      </c>
      <c r="AJ299">
        <v>73.7</v>
      </c>
      <c r="AK299">
        <f t="shared" si="36"/>
        <v>1.6677069199457257</v>
      </c>
      <c r="AL299">
        <v>22</v>
      </c>
      <c r="AM299">
        <v>94.71</v>
      </c>
      <c r="AN299">
        <v>78.63</v>
      </c>
      <c r="AO299" s="3">
        <f t="shared" si="37"/>
        <v>1</v>
      </c>
      <c r="AP299" s="3">
        <f t="shared" si="38"/>
        <v>0</v>
      </c>
      <c r="AQ299" s="3">
        <f t="shared" si="39"/>
        <v>0</v>
      </c>
    </row>
    <row r="300" spans="1:43" x14ac:dyDescent="0.35">
      <c r="A300" s="4" t="s">
        <v>797</v>
      </c>
      <c r="B300" s="4"/>
      <c r="C300" s="4" t="s">
        <v>835</v>
      </c>
      <c r="D300" s="5" t="s">
        <v>32</v>
      </c>
      <c r="E300" s="4" t="s">
        <v>14</v>
      </c>
      <c r="F300" s="3">
        <v>24.5</v>
      </c>
      <c r="G300" s="3">
        <v>105.07</v>
      </c>
      <c r="H300" s="3">
        <v>74.930000000000007</v>
      </c>
      <c r="I300" s="3">
        <f t="shared" si="33"/>
        <v>1.4022420926197783</v>
      </c>
      <c r="J300" s="3">
        <v>23</v>
      </c>
      <c r="K300" s="3">
        <v>51.46</v>
      </c>
      <c r="L300" s="3">
        <v>71.22</v>
      </c>
      <c r="M300" s="3">
        <f t="shared" si="40"/>
        <v>0</v>
      </c>
      <c r="N300" s="3">
        <f t="shared" si="34"/>
        <v>1</v>
      </c>
      <c r="O300" s="3">
        <f t="shared" si="35"/>
        <v>0</v>
      </c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 t="s">
        <v>797</v>
      </c>
      <c r="AD300" s="4"/>
      <c r="AE300" s="4" t="s">
        <v>835</v>
      </c>
      <c r="AF300" s="4" t="s">
        <v>32</v>
      </c>
      <c r="AG300" s="4" t="s">
        <v>221</v>
      </c>
      <c r="AH300">
        <v>24</v>
      </c>
      <c r="AI300">
        <v>120.96</v>
      </c>
      <c r="AJ300">
        <v>73.7</v>
      </c>
      <c r="AK300">
        <f t="shared" si="36"/>
        <v>1.6412483039348709</v>
      </c>
      <c r="AL300">
        <v>22.5</v>
      </c>
      <c r="AM300">
        <v>69.33</v>
      </c>
      <c r="AN300">
        <v>69.97</v>
      </c>
      <c r="AO300" s="3">
        <f t="shared" si="37"/>
        <v>1</v>
      </c>
      <c r="AP300" s="3">
        <f t="shared" si="38"/>
        <v>0</v>
      </c>
      <c r="AQ300" s="3">
        <f t="shared" si="39"/>
        <v>0</v>
      </c>
    </row>
    <row r="301" spans="1:43" x14ac:dyDescent="0.35">
      <c r="A301" s="4" t="s">
        <v>798</v>
      </c>
      <c r="B301" s="4"/>
      <c r="C301" s="4" t="s">
        <v>835</v>
      </c>
      <c r="D301" s="5" t="s">
        <v>32</v>
      </c>
      <c r="E301" s="4" t="s">
        <v>14</v>
      </c>
      <c r="F301" s="3">
        <v>24.5</v>
      </c>
      <c r="G301" s="3">
        <v>74.42</v>
      </c>
      <c r="H301" s="3">
        <v>74.930000000000007</v>
      </c>
      <c r="I301" s="3">
        <f t="shared" si="33"/>
        <v>0.99319364740424387</v>
      </c>
      <c r="J301" s="3">
        <v>24</v>
      </c>
      <c r="K301" s="3">
        <v>59.31</v>
      </c>
      <c r="L301" s="3">
        <v>73.7</v>
      </c>
      <c r="M301" s="3">
        <f t="shared" si="40"/>
        <v>0</v>
      </c>
      <c r="N301" s="3">
        <f t="shared" si="34"/>
        <v>0</v>
      </c>
      <c r="O301" s="3">
        <f t="shared" si="35"/>
        <v>1</v>
      </c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 t="s">
        <v>798</v>
      </c>
      <c r="AD301" s="4"/>
      <c r="AE301" s="4" t="s">
        <v>835</v>
      </c>
      <c r="AF301" s="4" t="s">
        <v>32</v>
      </c>
      <c r="AG301" s="4" t="s">
        <v>221</v>
      </c>
      <c r="AH301">
        <v>24.5</v>
      </c>
      <c r="AI301">
        <v>83.76</v>
      </c>
      <c r="AJ301">
        <v>74.930000000000007</v>
      </c>
      <c r="AK301">
        <f t="shared" si="36"/>
        <v>1.1178433204324036</v>
      </c>
      <c r="AL301">
        <v>23</v>
      </c>
      <c r="AM301">
        <v>60.77</v>
      </c>
      <c r="AN301">
        <v>72.459999999999994</v>
      </c>
      <c r="AO301" s="3">
        <f t="shared" si="37"/>
        <v>0</v>
      </c>
      <c r="AP301" s="3">
        <f t="shared" si="38"/>
        <v>1</v>
      </c>
      <c r="AQ301" s="3">
        <f t="shared" si="39"/>
        <v>0</v>
      </c>
    </row>
    <row r="302" spans="1:43" x14ac:dyDescent="0.35">
      <c r="A302" s="4" t="s">
        <v>799</v>
      </c>
      <c r="B302" s="4"/>
      <c r="C302" s="4" t="s">
        <v>835</v>
      </c>
      <c r="D302" s="5" t="s">
        <v>32</v>
      </c>
      <c r="E302" s="4" t="s">
        <v>14</v>
      </c>
      <c r="F302" s="3">
        <v>24.5</v>
      </c>
      <c r="G302" s="3">
        <v>72.290000000000006</v>
      </c>
      <c r="H302" s="3">
        <v>74.930000000000007</v>
      </c>
      <c r="I302" s="3">
        <f t="shared" si="33"/>
        <v>0.96476711597490994</v>
      </c>
      <c r="J302" s="3">
        <v>24</v>
      </c>
      <c r="K302" s="3">
        <v>47.51</v>
      </c>
      <c r="L302" s="3">
        <v>73.7</v>
      </c>
      <c r="M302" s="3">
        <f t="shared" si="40"/>
        <v>0</v>
      </c>
      <c r="N302" s="3">
        <f t="shared" si="34"/>
        <v>0</v>
      </c>
      <c r="O302" s="3">
        <f t="shared" si="35"/>
        <v>1</v>
      </c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 t="s">
        <v>799</v>
      </c>
      <c r="AD302" s="4"/>
      <c r="AE302" s="4" t="s">
        <v>835</v>
      </c>
      <c r="AF302" s="4" t="s">
        <v>32</v>
      </c>
      <c r="AG302" s="4" t="s">
        <v>221</v>
      </c>
      <c r="AH302">
        <v>24</v>
      </c>
      <c r="AI302">
        <v>125.94</v>
      </c>
      <c r="AJ302">
        <v>73.7</v>
      </c>
      <c r="AK302">
        <f t="shared" si="36"/>
        <v>1.7088195386702849</v>
      </c>
      <c r="AL302">
        <v>22</v>
      </c>
      <c r="AM302">
        <v>49.97</v>
      </c>
      <c r="AN302">
        <v>90.81</v>
      </c>
      <c r="AO302" s="3">
        <f t="shared" si="37"/>
        <v>1</v>
      </c>
      <c r="AP302" s="3">
        <f t="shared" si="38"/>
        <v>0</v>
      </c>
      <c r="AQ302" s="3">
        <f t="shared" si="39"/>
        <v>0</v>
      </c>
    </row>
    <row r="303" spans="1:43" x14ac:dyDescent="0.35">
      <c r="A303" s="4" t="s">
        <v>801</v>
      </c>
      <c r="B303" s="4"/>
      <c r="C303" s="4" t="s">
        <v>835</v>
      </c>
      <c r="D303" s="5" t="s">
        <v>32</v>
      </c>
      <c r="E303" s="4" t="s">
        <v>14</v>
      </c>
      <c r="F303" s="3">
        <v>25</v>
      </c>
      <c r="G303" s="3">
        <v>77.94</v>
      </c>
      <c r="H303" s="3">
        <v>76.17</v>
      </c>
      <c r="I303" s="3">
        <f t="shared" si="33"/>
        <v>1.0232374950768017</v>
      </c>
      <c r="J303" s="3">
        <v>24</v>
      </c>
      <c r="K303" s="3">
        <v>75.12</v>
      </c>
      <c r="L303" s="3">
        <v>73.7</v>
      </c>
      <c r="M303" s="3">
        <f t="shared" si="40"/>
        <v>0</v>
      </c>
      <c r="N303" s="3">
        <f t="shared" si="34"/>
        <v>1</v>
      </c>
      <c r="O303" s="3">
        <f t="shared" si="35"/>
        <v>0</v>
      </c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 t="s">
        <v>801</v>
      </c>
      <c r="AD303" s="4"/>
      <c r="AE303" s="4" t="s">
        <v>835</v>
      </c>
      <c r="AF303" s="4" t="s">
        <v>32</v>
      </c>
      <c r="AG303" s="4" t="s">
        <v>221</v>
      </c>
      <c r="AH303">
        <v>24</v>
      </c>
      <c r="AI303">
        <v>110.6</v>
      </c>
      <c r="AJ303">
        <v>73.7</v>
      </c>
      <c r="AK303">
        <f t="shared" si="36"/>
        <v>1.5006784260515602</v>
      </c>
      <c r="AL303">
        <v>22.5</v>
      </c>
      <c r="AM303">
        <v>60.08</v>
      </c>
      <c r="AN303">
        <v>72.459999999999994</v>
      </c>
      <c r="AO303" s="3">
        <f t="shared" si="37"/>
        <v>1</v>
      </c>
      <c r="AP303" s="3">
        <f t="shared" si="38"/>
        <v>0</v>
      </c>
      <c r="AQ303" s="3">
        <f t="shared" si="39"/>
        <v>0</v>
      </c>
    </row>
    <row r="304" spans="1:43" x14ac:dyDescent="0.35">
      <c r="A304" s="4" t="s">
        <v>802</v>
      </c>
      <c r="B304" s="4"/>
      <c r="C304" s="4" t="s">
        <v>835</v>
      </c>
      <c r="D304" s="5" t="s">
        <v>32</v>
      </c>
      <c r="E304" s="4" t="s">
        <v>14</v>
      </c>
      <c r="F304" s="3">
        <v>21.5</v>
      </c>
      <c r="G304" s="3">
        <v>59.59</v>
      </c>
      <c r="H304" s="3">
        <v>67.47</v>
      </c>
      <c r="I304" s="3">
        <f t="shared" si="33"/>
        <v>0.88320735141544393</v>
      </c>
      <c r="J304" s="3">
        <v>21</v>
      </c>
      <c r="K304" s="3">
        <v>50.95</v>
      </c>
      <c r="L304" s="3">
        <v>66.22</v>
      </c>
      <c r="M304" s="3">
        <f t="shared" si="40"/>
        <v>0</v>
      </c>
      <c r="N304" s="3">
        <f t="shared" si="34"/>
        <v>0</v>
      </c>
      <c r="O304" s="3">
        <f t="shared" si="35"/>
        <v>1</v>
      </c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 t="s">
        <v>802</v>
      </c>
      <c r="AD304" s="4"/>
      <c r="AE304" s="4" t="s">
        <v>835</v>
      </c>
      <c r="AF304" s="4" t="s">
        <v>32</v>
      </c>
      <c r="AG304" s="4" t="s">
        <v>221</v>
      </c>
      <c r="AH304">
        <v>24</v>
      </c>
      <c r="AI304">
        <v>129.36000000000001</v>
      </c>
      <c r="AJ304">
        <v>73.7</v>
      </c>
      <c r="AK304">
        <f t="shared" si="36"/>
        <v>1.7552238805970151</v>
      </c>
      <c r="AL304">
        <v>22.5</v>
      </c>
      <c r="AM304">
        <v>46.8</v>
      </c>
      <c r="AN304">
        <v>69.97</v>
      </c>
      <c r="AO304" s="3">
        <f t="shared" si="37"/>
        <v>1</v>
      </c>
      <c r="AP304" s="3">
        <f t="shared" si="38"/>
        <v>0</v>
      </c>
      <c r="AQ304" s="3">
        <f t="shared" si="39"/>
        <v>0</v>
      </c>
    </row>
    <row r="305" spans="1:43" x14ac:dyDescent="0.35">
      <c r="A305" t="s">
        <v>892</v>
      </c>
      <c r="C305" t="s">
        <v>908</v>
      </c>
      <c r="D305" t="s">
        <v>32</v>
      </c>
      <c r="E305" t="s">
        <v>14</v>
      </c>
      <c r="F305" s="3">
        <v>25</v>
      </c>
      <c r="G305" s="3">
        <v>122.35</v>
      </c>
      <c r="H305" s="3">
        <v>76.17</v>
      </c>
      <c r="I305" s="3">
        <f t="shared" si="33"/>
        <v>1.6062754365235656</v>
      </c>
      <c r="J305" s="3">
        <v>22</v>
      </c>
      <c r="K305" s="3">
        <v>61.44</v>
      </c>
      <c r="L305" s="3">
        <v>68.72</v>
      </c>
      <c r="M305" s="3">
        <f t="shared" si="40"/>
        <v>1</v>
      </c>
      <c r="N305" s="3">
        <f t="shared" si="34"/>
        <v>0</v>
      </c>
      <c r="O305" s="3">
        <f t="shared" si="35"/>
        <v>0</v>
      </c>
      <c r="AC305" t="s">
        <v>892</v>
      </c>
      <c r="AE305" t="s">
        <v>908</v>
      </c>
      <c r="AF305" t="s">
        <v>32</v>
      </c>
      <c r="AG305" t="s">
        <v>221</v>
      </c>
      <c r="AH305">
        <v>24</v>
      </c>
      <c r="AI305">
        <v>154.24</v>
      </c>
      <c r="AJ305">
        <v>73.7</v>
      </c>
      <c r="AK305">
        <f t="shared" si="36"/>
        <v>2.0928086838534599</v>
      </c>
      <c r="AL305">
        <v>22.5</v>
      </c>
      <c r="AM305">
        <v>63.38</v>
      </c>
      <c r="AN305">
        <v>69.97</v>
      </c>
      <c r="AO305" s="3">
        <f t="shared" si="37"/>
        <v>1</v>
      </c>
      <c r="AP305" s="3">
        <f t="shared" si="38"/>
        <v>0</v>
      </c>
      <c r="AQ305" s="3">
        <f t="shared" si="39"/>
        <v>0</v>
      </c>
    </row>
    <row r="306" spans="1:43" x14ac:dyDescent="0.35">
      <c r="A306" t="s">
        <v>893</v>
      </c>
      <c r="C306" t="s">
        <v>908</v>
      </c>
      <c r="D306" t="s">
        <v>32</v>
      </c>
      <c r="E306" t="s">
        <v>14</v>
      </c>
      <c r="F306" s="3">
        <v>24.5</v>
      </c>
      <c r="G306" s="3">
        <v>100.1</v>
      </c>
      <c r="H306" s="3">
        <v>74.930000000000007</v>
      </c>
      <c r="I306" s="3">
        <f t="shared" si="33"/>
        <v>1.3359135192846654</v>
      </c>
      <c r="J306" s="3">
        <v>23</v>
      </c>
      <c r="K306" s="3">
        <v>60.21</v>
      </c>
      <c r="L306" s="3">
        <v>71.22</v>
      </c>
      <c r="M306" s="3">
        <f t="shared" si="40"/>
        <v>0</v>
      </c>
      <c r="N306" s="3">
        <f t="shared" si="34"/>
        <v>1</v>
      </c>
      <c r="O306" s="3">
        <f t="shared" si="35"/>
        <v>0</v>
      </c>
      <c r="AC306" t="s">
        <v>893</v>
      </c>
      <c r="AE306" t="s">
        <v>908</v>
      </c>
      <c r="AF306" t="s">
        <v>32</v>
      </c>
      <c r="AG306" t="s">
        <v>221</v>
      </c>
      <c r="AH306">
        <v>24</v>
      </c>
      <c r="AI306">
        <v>74.7</v>
      </c>
      <c r="AJ306">
        <v>73.7</v>
      </c>
      <c r="AK306">
        <f t="shared" si="36"/>
        <v>1.0135685210312075</v>
      </c>
      <c r="AL306">
        <v>23.5</v>
      </c>
      <c r="AM306">
        <v>68.14</v>
      </c>
      <c r="AN306">
        <v>72.459999999999994</v>
      </c>
      <c r="AO306" s="3">
        <f t="shared" si="37"/>
        <v>0</v>
      </c>
      <c r="AP306" s="3">
        <f t="shared" si="38"/>
        <v>1</v>
      </c>
      <c r="AQ306" s="3">
        <f t="shared" si="39"/>
        <v>0</v>
      </c>
    </row>
    <row r="307" spans="1:43" x14ac:dyDescent="0.35">
      <c r="A307" t="s">
        <v>895</v>
      </c>
      <c r="C307" t="s">
        <v>908</v>
      </c>
      <c r="D307" t="s">
        <v>32</v>
      </c>
      <c r="E307" t="s">
        <v>14</v>
      </c>
      <c r="F307" s="3">
        <v>24</v>
      </c>
      <c r="G307" s="3">
        <v>185.77</v>
      </c>
      <c r="H307" s="3">
        <v>73.7</v>
      </c>
      <c r="I307" s="3">
        <f t="shared" si="33"/>
        <v>2.5206241519674357</v>
      </c>
      <c r="J307" s="3">
        <v>22</v>
      </c>
      <c r="K307" s="3">
        <v>43.61</v>
      </c>
      <c r="L307" s="3">
        <v>68.72</v>
      </c>
      <c r="M307" s="3">
        <f t="shared" si="40"/>
        <v>1</v>
      </c>
      <c r="N307" s="3">
        <f t="shared" si="34"/>
        <v>0</v>
      </c>
      <c r="O307" s="3">
        <f t="shared" si="35"/>
        <v>0</v>
      </c>
      <c r="AC307" t="s">
        <v>895</v>
      </c>
      <c r="AE307" t="s">
        <v>908</v>
      </c>
      <c r="AF307" t="s">
        <v>32</v>
      </c>
      <c r="AG307" t="s">
        <v>221</v>
      </c>
      <c r="AH307">
        <v>24</v>
      </c>
      <c r="AI307">
        <v>139.63</v>
      </c>
      <c r="AJ307">
        <v>73.7</v>
      </c>
      <c r="AK307">
        <f t="shared" si="36"/>
        <v>1.8945725915875169</v>
      </c>
      <c r="AL307">
        <v>22.5</v>
      </c>
      <c r="AM307">
        <v>71.7</v>
      </c>
      <c r="AN307">
        <v>69.97</v>
      </c>
      <c r="AO307" s="3">
        <f t="shared" si="37"/>
        <v>1</v>
      </c>
      <c r="AP307" s="3">
        <f t="shared" si="38"/>
        <v>0</v>
      </c>
      <c r="AQ307" s="3">
        <f t="shared" si="39"/>
        <v>0</v>
      </c>
    </row>
    <row r="308" spans="1:43" x14ac:dyDescent="0.35">
      <c r="A308" t="s">
        <v>896</v>
      </c>
      <c r="C308" t="s">
        <v>908</v>
      </c>
      <c r="D308" t="s">
        <v>32</v>
      </c>
      <c r="E308" t="s">
        <v>14</v>
      </c>
      <c r="F308" s="3">
        <v>15</v>
      </c>
      <c r="G308" s="3">
        <v>14.54</v>
      </c>
      <c r="H308" s="3">
        <v>50.91</v>
      </c>
      <c r="I308" s="3">
        <f t="shared" si="33"/>
        <v>0.28560204282066393</v>
      </c>
      <c r="J308" s="3">
        <v>15</v>
      </c>
      <c r="K308" s="3">
        <v>14.54</v>
      </c>
      <c r="L308" s="3">
        <v>50.91</v>
      </c>
      <c r="M308" s="3">
        <f t="shared" si="40"/>
        <v>0</v>
      </c>
      <c r="N308" s="3">
        <f t="shared" si="34"/>
        <v>0</v>
      </c>
      <c r="O308" s="3">
        <f t="shared" si="35"/>
        <v>1</v>
      </c>
      <c r="AC308" t="s">
        <v>896</v>
      </c>
      <c r="AE308" t="s">
        <v>908</v>
      </c>
      <c r="AF308" t="s">
        <v>32</v>
      </c>
      <c r="AG308" t="s">
        <v>221</v>
      </c>
      <c r="AH308">
        <v>24</v>
      </c>
      <c r="AI308">
        <v>112.59</v>
      </c>
      <c r="AJ308">
        <v>73.7</v>
      </c>
      <c r="AK308">
        <f t="shared" si="36"/>
        <v>1.5276797829036635</v>
      </c>
      <c r="AL308">
        <v>23</v>
      </c>
      <c r="AM308">
        <v>65.260000000000005</v>
      </c>
      <c r="AN308">
        <v>71.22</v>
      </c>
      <c r="AO308" s="3">
        <f t="shared" si="37"/>
        <v>1</v>
      </c>
      <c r="AP308" s="3">
        <f t="shared" si="38"/>
        <v>0</v>
      </c>
      <c r="AQ308" s="3">
        <f t="shared" si="39"/>
        <v>0</v>
      </c>
    </row>
    <row r="309" spans="1:43" x14ac:dyDescent="0.35">
      <c r="A309" t="s">
        <v>897</v>
      </c>
      <c r="C309" t="s">
        <v>908</v>
      </c>
      <c r="D309" t="s">
        <v>32</v>
      </c>
      <c r="E309" t="s">
        <v>14</v>
      </c>
      <c r="F309" s="3">
        <v>24</v>
      </c>
      <c r="G309" s="3">
        <v>145.74</v>
      </c>
      <c r="H309" s="3">
        <v>73.7</v>
      </c>
      <c r="I309" s="3">
        <f t="shared" si="33"/>
        <v>1.9774762550881955</v>
      </c>
      <c r="J309" s="3">
        <v>22.5</v>
      </c>
      <c r="K309" s="3">
        <v>67.709999999999994</v>
      </c>
      <c r="L309" s="3">
        <v>69.97</v>
      </c>
      <c r="M309" s="3">
        <f t="shared" si="40"/>
        <v>1</v>
      </c>
      <c r="N309" s="3">
        <f t="shared" si="34"/>
        <v>0</v>
      </c>
      <c r="O309" s="3">
        <f t="shared" si="35"/>
        <v>0</v>
      </c>
      <c r="AC309" t="s">
        <v>897</v>
      </c>
      <c r="AE309" t="s">
        <v>908</v>
      </c>
      <c r="AF309" t="s">
        <v>32</v>
      </c>
      <c r="AG309" t="s">
        <v>221</v>
      </c>
      <c r="AH309">
        <v>24</v>
      </c>
      <c r="AI309">
        <v>125.42</v>
      </c>
      <c r="AJ309">
        <v>73.7</v>
      </c>
      <c r="AK309">
        <f t="shared" si="36"/>
        <v>1.7017639077340569</v>
      </c>
      <c r="AL309">
        <v>22</v>
      </c>
      <c r="AM309">
        <v>60.19</v>
      </c>
      <c r="AN309">
        <v>68.72</v>
      </c>
      <c r="AO309" s="3">
        <f t="shared" si="37"/>
        <v>1</v>
      </c>
      <c r="AP309" s="3">
        <f t="shared" si="38"/>
        <v>0</v>
      </c>
      <c r="AQ309" s="3">
        <f t="shared" si="39"/>
        <v>0</v>
      </c>
    </row>
    <row r="310" spans="1:43" x14ac:dyDescent="0.35">
      <c r="A310" t="s">
        <v>898</v>
      </c>
      <c r="C310" t="s">
        <v>908</v>
      </c>
      <c r="D310" t="s">
        <v>32</v>
      </c>
      <c r="E310" t="s">
        <v>14</v>
      </c>
      <c r="F310" s="3">
        <v>24.5</v>
      </c>
      <c r="G310" s="3">
        <v>103.2</v>
      </c>
      <c r="H310" s="3">
        <v>74.930000000000007</v>
      </c>
      <c r="I310" s="3">
        <f t="shared" si="33"/>
        <v>1.3772854664353396</v>
      </c>
      <c r="J310" s="3">
        <v>22.5</v>
      </c>
      <c r="K310" s="3">
        <v>64.739999999999995</v>
      </c>
      <c r="L310" s="3">
        <v>69.97</v>
      </c>
      <c r="M310" s="3">
        <f t="shared" si="40"/>
        <v>0</v>
      </c>
      <c r="N310" s="3">
        <f t="shared" si="34"/>
        <v>1</v>
      </c>
      <c r="O310" s="3">
        <f t="shared" si="35"/>
        <v>0</v>
      </c>
      <c r="AC310" t="s">
        <v>898</v>
      </c>
      <c r="AE310" t="s">
        <v>908</v>
      </c>
      <c r="AF310" t="s">
        <v>32</v>
      </c>
      <c r="AG310" t="s">
        <v>221</v>
      </c>
      <c r="AH310">
        <v>24</v>
      </c>
      <c r="AI310">
        <v>166.06</v>
      </c>
      <c r="AJ310">
        <v>73.7</v>
      </c>
      <c r="AK310">
        <f t="shared" si="36"/>
        <v>2.2531886024423335</v>
      </c>
      <c r="AL310">
        <v>21.5</v>
      </c>
      <c r="AM310">
        <v>46.5</v>
      </c>
      <c r="AN310">
        <v>67.47</v>
      </c>
      <c r="AO310" s="3">
        <f t="shared" si="37"/>
        <v>1</v>
      </c>
      <c r="AP310" s="3">
        <f t="shared" si="38"/>
        <v>0</v>
      </c>
      <c r="AQ310" s="3">
        <f t="shared" si="39"/>
        <v>0</v>
      </c>
    </row>
    <row r="311" spans="1:43" x14ac:dyDescent="0.35">
      <c r="A311" t="s">
        <v>899</v>
      </c>
      <c r="C311" t="s">
        <v>908</v>
      </c>
      <c r="D311" t="s">
        <v>32</v>
      </c>
      <c r="E311" t="s">
        <v>14</v>
      </c>
      <c r="F311" s="3">
        <v>24</v>
      </c>
      <c r="G311" s="3">
        <v>120.3</v>
      </c>
      <c r="H311" s="3">
        <v>73.7</v>
      </c>
      <c r="I311" s="3">
        <f t="shared" si="33"/>
        <v>1.6322930800542741</v>
      </c>
      <c r="J311" s="3">
        <v>21.5</v>
      </c>
      <c r="K311" s="3">
        <v>57.06</v>
      </c>
      <c r="L311" s="3">
        <v>67.47</v>
      </c>
      <c r="M311" s="3">
        <f t="shared" si="40"/>
        <v>1</v>
      </c>
      <c r="N311" s="3">
        <f t="shared" si="34"/>
        <v>0</v>
      </c>
      <c r="O311" s="3">
        <f t="shared" si="35"/>
        <v>0</v>
      </c>
      <c r="AC311" t="s">
        <v>899</v>
      </c>
      <c r="AE311" t="s">
        <v>908</v>
      </c>
      <c r="AF311" t="s">
        <v>32</v>
      </c>
      <c r="AG311" t="s">
        <v>221</v>
      </c>
      <c r="AH311">
        <v>24</v>
      </c>
      <c r="AI311">
        <v>107.16</v>
      </c>
      <c r="AJ311">
        <v>73.7</v>
      </c>
      <c r="AK311">
        <f t="shared" si="36"/>
        <v>1.4540027137042062</v>
      </c>
      <c r="AL311">
        <v>21.5</v>
      </c>
      <c r="AM311">
        <v>55.05</v>
      </c>
      <c r="AN311">
        <v>67.47</v>
      </c>
      <c r="AO311" s="3">
        <f t="shared" si="37"/>
        <v>0</v>
      </c>
      <c r="AP311" s="3">
        <f t="shared" si="38"/>
        <v>1</v>
      </c>
      <c r="AQ311" s="3">
        <f t="shared" si="39"/>
        <v>0</v>
      </c>
    </row>
    <row r="312" spans="1:43" x14ac:dyDescent="0.35">
      <c r="A312" t="s">
        <v>900</v>
      </c>
      <c r="C312" t="s">
        <v>908</v>
      </c>
      <c r="D312" t="s">
        <v>32</v>
      </c>
      <c r="E312" t="s">
        <v>14</v>
      </c>
      <c r="F312" s="3">
        <v>24</v>
      </c>
      <c r="G312" s="3">
        <v>144.96</v>
      </c>
      <c r="H312" s="3">
        <v>73.7</v>
      </c>
      <c r="I312" s="3">
        <f t="shared" si="33"/>
        <v>1.9668928086838535</v>
      </c>
      <c r="J312" s="3">
        <v>21.5</v>
      </c>
      <c r="K312" s="3">
        <v>53.69</v>
      </c>
      <c r="L312" s="3">
        <v>67.47</v>
      </c>
      <c r="M312" s="3">
        <f t="shared" si="40"/>
        <v>1</v>
      </c>
      <c r="N312" s="3">
        <f t="shared" si="34"/>
        <v>0</v>
      </c>
      <c r="O312" s="3">
        <f t="shared" si="35"/>
        <v>0</v>
      </c>
      <c r="AC312" t="s">
        <v>900</v>
      </c>
      <c r="AE312" t="s">
        <v>908</v>
      </c>
      <c r="AF312" t="s">
        <v>32</v>
      </c>
      <c r="AG312" t="s">
        <v>221</v>
      </c>
      <c r="AH312">
        <v>23.5</v>
      </c>
      <c r="AI312">
        <v>81.709999999999994</v>
      </c>
      <c r="AJ312">
        <v>72.459999999999994</v>
      </c>
      <c r="AK312">
        <f t="shared" si="36"/>
        <v>1.1276566381451836</v>
      </c>
      <c r="AL312">
        <v>23</v>
      </c>
      <c r="AM312">
        <v>44.49</v>
      </c>
      <c r="AN312">
        <v>71.22</v>
      </c>
      <c r="AO312" s="3">
        <f t="shared" si="37"/>
        <v>0</v>
      </c>
      <c r="AP312" s="3">
        <f t="shared" si="38"/>
        <v>1</v>
      </c>
      <c r="AQ312" s="3">
        <f t="shared" si="39"/>
        <v>0</v>
      </c>
    </row>
    <row r="313" spans="1:43" x14ac:dyDescent="0.35">
      <c r="A313" t="s">
        <v>901</v>
      </c>
      <c r="C313" t="s">
        <v>908</v>
      </c>
      <c r="D313" t="s">
        <v>32</v>
      </c>
      <c r="E313" t="s">
        <v>14</v>
      </c>
      <c r="F313" s="3">
        <v>24.5</v>
      </c>
      <c r="G313" s="3">
        <v>110.82</v>
      </c>
      <c r="H313" s="3">
        <v>74.930000000000007</v>
      </c>
      <c r="I313" s="3">
        <f t="shared" si="33"/>
        <v>1.4789803816895768</v>
      </c>
      <c r="J313" s="3">
        <v>23</v>
      </c>
      <c r="K313" s="3">
        <v>59.88</v>
      </c>
      <c r="L313" s="3">
        <v>71.22</v>
      </c>
      <c r="M313" s="3">
        <f t="shared" si="40"/>
        <v>0</v>
      </c>
      <c r="N313" s="3">
        <f t="shared" si="34"/>
        <v>1</v>
      </c>
      <c r="O313" s="3">
        <f t="shared" si="35"/>
        <v>0</v>
      </c>
      <c r="AC313" t="s">
        <v>901</v>
      </c>
      <c r="AE313" t="s">
        <v>908</v>
      </c>
      <c r="AF313" t="s">
        <v>32</v>
      </c>
      <c r="AG313" t="s">
        <v>221</v>
      </c>
      <c r="AH313">
        <v>24</v>
      </c>
      <c r="AI313">
        <v>82.91</v>
      </c>
      <c r="AJ313">
        <v>73.7</v>
      </c>
      <c r="AK313">
        <f t="shared" si="36"/>
        <v>1.1249660786974218</v>
      </c>
      <c r="AL313">
        <v>23.5</v>
      </c>
      <c r="AM313">
        <v>59.12</v>
      </c>
      <c r="AN313">
        <v>72.459999999999994</v>
      </c>
      <c r="AO313" s="3">
        <f t="shared" si="37"/>
        <v>0</v>
      </c>
      <c r="AP313" s="3">
        <f t="shared" si="38"/>
        <v>1</v>
      </c>
      <c r="AQ313" s="3">
        <f t="shared" si="39"/>
        <v>0</v>
      </c>
    </row>
    <row r="314" spans="1:43" x14ac:dyDescent="0.35">
      <c r="A314" t="s">
        <v>902</v>
      </c>
      <c r="C314" t="s">
        <v>908</v>
      </c>
      <c r="D314" t="s">
        <v>32</v>
      </c>
      <c r="E314" t="s">
        <v>14</v>
      </c>
      <c r="F314" s="3">
        <v>22.5</v>
      </c>
      <c r="G314" s="3">
        <v>73.47</v>
      </c>
      <c r="H314" s="3">
        <v>69.97</v>
      </c>
      <c r="I314" s="3">
        <f t="shared" si="33"/>
        <v>1.0500214377590396</v>
      </c>
      <c r="J314" s="3">
        <v>24.5</v>
      </c>
      <c r="K314" s="3">
        <v>75.010000000000005</v>
      </c>
      <c r="L314" s="3">
        <v>74.930000000000007</v>
      </c>
      <c r="M314" s="3">
        <f t="shared" si="40"/>
        <v>0</v>
      </c>
      <c r="N314" s="3">
        <f t="shared" si="34"/>
        <v>1</v>
      </c>
      <c r="O314" s="3">
        <f t="shared" si="35"/>
        <v>0</v>
      </c>
      <c r="AC314" t="s">
        <v>902</v>
      </c>
      <c r="AE314" t="s">
        <v>908</v>
      </c>
      <c r="AF314" t="s">
        <v>32</v>
      </c>
      <c r="AG314" t="s">
        <v>221</v>
      </c>
      <c r="AH314">
        <v>24</v>
      </c>
      <c r="AI314">
        <v>152.88</v>
      </c>
      <c r="AJ314">
        <v>73.7</v>
      </c>
      <c r="AK314">
        <f t="shared" si="36"/>
        <v>2.0743554952510177</v>
      </c>
      <c r="AL314">
        <v>22</v>
      </c>
      <c r="AM314">
        <v>49.89</v>
      </c>
      <c r="AN314">
        <v>68.72</v>
      </c>
      <c r="AO314" s="3">
        <f t="shared" si="37"/>
        <v>1</v>
      </c>
      <c r="AP314" s="3">
        <f t="shared" si="38"/>
        <v>0</v>
      </c>
      <c r="AQ314" s="3">
        <f t="shared" si="39"/>
        <v>0</v>
      </c>
    </row>
    <row r="315" spans="1:43" x14ac:dyDescent="0.35">
      <c r="A315" t="s">
        <v>903</v>
      </c>
      <c r="C315" t="s">
        <v>908</v>
      </c>
      <c r="D315" t="s">
        <v>32</v>
      </c>
      <c r="E315" t="s">
        <v>14</v>
      </c>
      <c r="F315" s="3">
        <v>25</v>
      </c>
      <c r="G315" s="3">
        <v>136.69999999999999</v>
      </c>
      <c r="H315" s="3">
        <v>76.17</v>
      </c>
      <c r="I315" s="3">
        <f t="shared" si="33"/>
        <v>1.7946698175134566</v>
      </c>
      <c r="J315" s="3">
        <v>23.5</v>
      </c>
      <c r="K315" s="3">
        <v>70.989999999999995</v>
      </c>
      <c r="L315" s="3">
        <v>72.459999999999994</v>
      </c>
      <c r="M315" s="3">
        <f t="shared" si="40"/>
        <v>1</v>
      </c>
      <c r="N315" s="3">
        <f t="shared" si="34"/>
        <v>0</v>
      </c>
      <c r="O315" s="3">
        <f t="shared" si="35"/>
        <v>0</v>
      </c>
      <c r="AC315" t="s">
        <v>903</v>
      </c>
      <c r="AE315" t="s">
        <v>908</v>
      </c>
      <c r="AF315" t="s">
        <v>32</v>
      </c>
      <c r="AG315" t="s">
        <v>221</v>
      </c>
      <c r="AH315">
        <v>24</v>
      </c>
      <c r="AI315">
        <v>117.54</v>
      </c>
      <c r="AJ315">
        <v>73.7</v>
      </c>
      <c r="AK315">
        <f t="shared" si="36"/>
        <v>1.5948439620081412</v>
      </c>
      <c r="AL315">
        <v>23</v>
      </c>
      <c r="AM315">
        <v>66.31</v>
      </c>
      <c r="AN315">
        <v>71.22</v>
      </c>
      <c r="AO315" s="3">
        <f t="shared" si="37"/>
        <v>1</v>
      </c>
      <c r="AP315" s="3">
        <f t="shared" si="38"/>
        <v>0</v>
      </c>
      <c r="AQ315" s="3">
        <f t="shared" si="39"/>
        <v>0</v>
      </c>
    </row>
    <row r="316" spans="1:43" x14ac:dyDescent="0.35">
      <c r="A316" t="s">
        <v>904</v>
      </c>
      <c r="C316" t="s">
        <v>908</v>
      </c>
      <c r="D316" t="s">
        <v>32</v>
      </c>
      <c r="E316" t="s">
        <v>14</v>
      </c>
      <c r="F316" s="3">
        <v>24.5</v>
      </c>
      <c r="G316" s="3">
        <v>134.1</v>
      </c>
      <c r="H316" s="3">
        <v>74.930000000000007</v>
      </c>
      <c r="I316" s="3">
        <f t="shared" si="33"/>
        <v>1.7896703590017347</v>
      </c>
      <c r="J316" s="3">
        <v>22</v>
      </c>
      <c r="K316" s="3">
        <v>58.11</v>
      </c>
      <c r="L316" s="3">
        <v>68.72</v>
      </c>
      <c r="M316" s="3">
        <f t="shared" si="40"/>
        <v>1</v>
      </c>
      <c r="N316" s="3">
        <f t="shared" si="34"/>
        <v>0</v>
      </c>
      <c r="O316" s="3">
        <f t="shared" si="35"/>
        <v>0</v>
      </c>
      <c r="AC316" t="s">
        <v>904</v>
      </c>
      <c r="AE316" t="s">
        <v>908</v>
      </c>
      <c r="AF316" t="s">
        <v>32</v>
      </c>
      <c r="AG316" t="s">
        <v>221</v>
      </c>
      <c r="AH316">
        <v>24</v>
      </c>
      <c r="AI316">
        <v>161.28</v>
      </c>
      <c r="AJ316">
        <v>73.7</v>
      </c>
      <c r="AK316">
        <f t="shared" si="36"/>
        <v>2.1883310719131615</v>
      </c>
      <c r="AL316">
        <v>21.5</v>
      </c>
      <c r="AM316">
        <v>48.7</v>
      </c>
      <c r="AN316">
        <v>67.47</v>
      </c>
      <c r="AO316" s="3">
        <f t="shared" si="37"/>
        <v>1</v>
      </c>
      <c r="AP316" s="3">
        <f t="shared" si="38"/>
        <v>0</v>
      </c>
      <c r="AQ316" s="3">
        <f t="shared" si="39"/>
        <v>0</v>
      </c>
    </row>
    <row r="317" spans="1:43" x14ac:dyDescent="0.35">
      <c r="A317" t="s">
        <v>905</v>
      </c>
      <c r="C317" t="s">
        <v>908</v>
      </c>
      <c r="D317" t="s">
        <v>32</v>
      </c>
      <c r="E317" t="s">
        <v>14</v>
      </c>
      <c r="F317" s="3">
        <v>24.5</v>
      </c>
      <c r="G317" s="3">
        <v>135.88</v>
      </c>
      <c r="H317" s="3">
        <v>74.930000000000007</v>
      </c>
      <c r="I317" s="3">
        <f t="shared" si="33"/>
        <v>1.8134258641398637</v>
      </c>
      <c r="J317" s="3">
        <v>22.5</v>
      </c>
      <c r="K317" s="3">
        <v>56.1</v>
      </c>
      <c r="L317" s="3">
        <v>69.97</v>
      </c>
      <c r="M317" s="3">
        <f t="shared" si="40"/>
        <v>1</v>
      </c>
      <c r="N317" s="3">
        <f t="shared" si="34"/>
        <v>0</v>
      </c>
      <c r="O317" s="3">
        <f t="shared" si="35"/>
        <v>0</v>
      </c>
      <c r="AC317" t="s">
        <v>905</v>
      </c>
      <c r="AE317" t="s">
        <v>908</v>
      </c>
      <c r="AF317" t="s">
        <v>32</v>
      </c>
      <c r="AG317" t="s">
        <v>221</v>
      </c>
      <c r="AH317">
        <v>24</v>
      </c>
      <c r="AI317">
        <v>164.51</v>
      </c>
      <c r="AJ317">
        <v>73.7</v>
      </c>
      <c r="AK317">
        <f t="shared" si="36"/>
        <v>2.2321573948439619</v>
      </c>
      <c r="AL317">
        <v>22.5</v>
      </c>
      <c r="AM317">
        <v>62.99</v>
      </c>
      <c r="AN317">
        <v>69.97</v>
      </c>
      <c r="AO317" s="3">
        <f t="shared" si="37"/>
        <v>1</v>
      </c>
      <c r="AP317" s="3">
        <f t="shared" si="38"/>
        <v>0</v>
      </c>
      <c r="AQ317" s="3">
        <f t="shared" si="39"/>
        <v>0</v>
      </c>
    </row>
  </sheetData>
  <sortState xmlns:xlrd2="http://schemas.microsoft.com/office/spreadsheetml/2017/richdata2" ref="A2:O317">
    <sortCondition descending="1" ref="D2:D317"/>
    <sortCondition ref="E2:E317"/>
    <sortCondition ref="B2:B317"/>
    <sortCondition ref="C2:C317"/>
    <sortCondition ref="A2:A317"/>
  </sortState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D3:BM62"/>
  <sheetViews>
    <sheetView topLeftCell="AE1" zoomScale="55" zoomScaleNormal="55" workbookViewId="0">
      <selection activeCell="AM44" sqref="AM44"/>
    </sheetView>
  </sheetViews>
  <sheetFormatPr defaultRowHeight="14.5" x14ac:dyDescent="0.35"/>
  <cols>
    <col min="6" max="6" width="21.81640625" bestFit="1" customWidth="1"/>
    <col min="7" max="13" width="5.453125" customWidth="1"/>
    <col min="14" max="14" width="10.7265625" customWidth="1"/>
    <col min="15" max="15" width="10.81640625" customWidth="1"/>
    <col min="17" max="17" width="8.453125" customWidth="1"/>
    <col min="27" max="27" width="21.81640625" bestFit="1" customWidth="1"/>
    <col min="33" max="33" width="25.1796875" bestFit="1" customWidth="1"/>
    <col min="34" max="34" width="5.26953125" customWidth="1"/>
    <col min="35" max="35" width="16" bestFit="1" customWidth="1"/>
    <col min="36" max="36" width="10" bestFit="1" customWidth="1"/>
    <col min="37" max="37" width="10" customWidth="1"/>
    <col min="38" max="38" width="15.54296875" bestFit="1" customWidth="1"/>
    <col min="39" max="39" width="15.81640625" bestFit="1" customWidth="1"/>
    <col min="44" max="44" width="21.81640625" bestFit="1" customWidth="1"/>
    <col min="52" max="52" width="8.7265625" style="3"/>
    <col min="53" max="53" width="5.453125" customWidth="1"/>
    <col min="54" max="54" width="21.1796875" bestFit="1" customWidth="1"/>
    <col min="55" max="55" width="5.54296875" customWidth="1"/>
    <col min="56" max="56" width="7.1796875" customWidth="1"/>
    <col min="57" max="57" width="7.453125" customWidth="1"/>
  </cols>
  <sheetData>
    <row r="3" spans="5:65" x14ac:dyDescent="0.35">
      <c r="AQ3" s="19" t="s">
        <v>842</v>
      </c>
      <c r="AR3" s="19" t="s">
        <v>913</v>
      </c>
      <c r="AS3" s="19">
        <v>2</v>
      </c>
      <c r="AT3" s="19">
        <v>6</v>
      </c>
      <c r="AU3" s="19">
        <v>18</v>
      </c>
      <c r="BA3" s="19" t="s">
        <v>920</v>
      </c>
      <c r="BB3" s="19" t="s">
        <v>911</v>
      </c>
      <c r="BC3" s="19">
        <v>1</v>
      </c>
      <c r="BD3" s="19">
        <v>8</v>
      </c>
      <c r="BE3" s="19">
        <v>1</v>
      </c>
    </row>
    <row r="4" spans="5:65" x14ac:dyDescent="0.35">
      <c r="E4" s="19" t="s">
        <v>843</v>
      </c>
      <c r="F4" s="19"/>
      <c r="G4" s="19" t="s">
        <v>839</v>
      </c>
      <c r="H4" s="19" t="s">
        <v>840</v>
      </c>
      <c r="I4" s="19" t="s">
        <v>841</v>
      </c>
      <c r="J4" s="19" t="s">
        <v>916</v>
      </c>
      <c r="K4" s="19" t="s">
        <v>917</v>
      </c>
      <c r="L4" s="19" t="s">
        <v>7</v>
      </c>
      <c r="M4" s="19" t="s">
        <v>918</v>
      </c>
      <c r="N4" s="19"/>
      <c r="O4" s="19"/>
      <c r="P4" s="19" t="s">
        <v>919</v>
      </c>
      <c r="Q4" s="19"/>
      <c r="R4" s="19" t="s">
        <v>839</v>
      </c>
      <c r="S4" s="19" t="s">
        <v>840</v>
      </c>
      <c r="T4" s="19" t="s">
        <v>841</v>
      </c>
      <c r="U4" s="19" t="s">
        <v>916</v>
      </c>
      <c r="V4" s="19" t="s">
        <v>917</v>
      </c>
      <c r="W4" s="19" t="s">
        <v>7</v>
      </c>
      <c r="X4" s="19" t="s">
        <v>918</v>
      </c>
      <c r="AQ4" s="19" t="s">
        <v>842</v>
      </c>
      <c r="AR4" s="19" t="s">
        <v>910</v>
      </c>
      <c r="AS4" s="19">
        <v>2</v>
      </c>
      <c r="AT4" s="19">
        <v>5</v>
      </c>
      <c r="AU4" s="19">
        <v>11</v>
      </c>
      <c r="BA4" s="19" t="s">
        <v>919</v>
      </c>
      <c r="BB4" s="19" t="s">
        <v>911</v>
      </c>
      <c r="BC4" s="19">
        <v>4</v>
      </c>
      <c r="BD4" s="19">
        <v>4</v>
      </c>
      <c r="BE4" s="19">
        <v>5</v>
      </c>
    </row>
    <row r="5" spans="5:65" x14ac:dyDescent="0.35">
      <c r="E5" s="19" t="s">
        <v>13</v>
      </c>
      <c r="F5" s="19" t="s">
        <v>913</v>
      </c>
      <c r="G5" s="19">
        <v>5</v>
      </c>
      <c r="H5" s="19">
        <v>14</v>
      </c>
      <c r="I5" s="19">
        <v>10</v>
      </c>
      <c r="J5" s="19">
        <v>23.029411764705884</v>
      </c>
      <c r="K5" s="19">
        <v>0.17385606461360784</v>
      </c>
      <c r="L5" s="19">
        <v>1.1189207853955578</v>
      </c>
      <c r="M5" s="19">
        <v>6.2755048548520251E-2</v>
      </c>
      <c r="N5" s="19"/>
      <c r="O5" s="19"/>
      <c r="P5" s="19" t="s">
        <v>13</v>
      </c>
      <c r="Q5" s="19" t="s">
        <v>913</v>
      </c>
      <c r="R5" s="19">
        <v>22</v>
      </c>
      <c r="S5" s="19">
        <v>5</v>
      </c>
      <c r="T5" s="19">
        <v>0</v>
      </c>
      <c r="U5" s="19">
        <v>23.962962962962962</v>
      </c>
      <c r="V5" s="19">
        <v>2.5200511757028577E-2</v>
      </c>
      <c r="W5" s="19">
        <v>2.1070938157651984</v>
      </c>
      <c r="X5" s="19">
        <v>9.1958158266721324E-2</v>
      </c>
      <c r="AQ5" s="19" t="s">
        <v>843</v>
      </c>
      <c r="AR5" s="19" t="s">
        <v>910</v>
      </c>
      <c r="AS5" s="19">
        <v>0</v>
      </c>
      <c r="AT5" s="19">
        <v>4</v>
      </c>
      <c r="AU5" s="19">
        <v>7</v>
      </c>
    </row>
    <row r="6" spans="5:65" x14ac:dyDescent="0.35">
      <c r="E6" s="19" t="s">
        <v>13</v>
      </c>
      <c r="F6" s="19" t="s">
        <v>910</v>
      </c>
      <c r="G6" s="19">
        <v>0</v>
      </c>
      <c r="H6" s="19">
        <v>4</v>
      </c>
      <c r="I6" s="19">
        <v>7</v>
      </c>
      <c r="J6" s="19">
        <v>22.25</v>
      </c>
      <c r="K6" s="19">
        <v>0.27950849718747373</v>
      </c>
      <c r="L6" s="19">
        <v>0.96634337577017992</v>
      </c>
      <c r="M6" s="19">
        <v>4.6733892781978079E-2</v>
      </c>
      <c r="N6" s="19"/>
      <c r="O6" s="19"/>
      <c r="P6" s="19" t="s">
        <v>13</v>
      </c>
      <c r="Q6" s="19" t="s">
        <v>910</v>
      </c>
      <c r="R6" s="19">
        <v>8</v>
      </c>
      <c r="S6" s="19">
        <v>3</v>
      </c>
      <c r="T6" s="19">
        <v>0</v>
      </c>
      <c r="U6" s="19">
        <v>24</v>
      </c>
      <c r="V6" s="19">
        <v>0</v>
      </c>
      <c r="W6" s="19">
        <v>1.8413223140495867</v>
      </c>
      <c r="X6" s="19">
        <v>0.12889289148812214</v>
      </c>
    </row>
    <row r="7" spans="5:65" x14ac:dyDescent="0.35">
      <c r="E7" s="19" t="s">
        <v>13</v>
      </c>
      <c r="F7" s="19" t="s">
        <v>912</v>
      </c>
      <c r="G7" s="19">
        <v>10</v>
      </c>
      <c r="H7" s="19">
        <v>1</v>
      </c>
      <c r="I7" s="19">
        <v>0</v>
      </c>
      <c r="J7" s="19">
        <v>23.545454545454547</v>
      </c>
      <c r="K7" s="19">
        <v>7.7527533220221989E-2</v>
      </c>
      <c r="L7" s="19">
        <v>1.9285839319403926</v>
      </c>
      <c r="M7" s="19">
        <v>0.11865301165297948</v>
      </c>
      <c r="N7" s="19"/>
      <c r="O7" s="19"/>
      <c r="P7" s="19" t="s">
        <v>13</v>
      </c>
      <c r="Q7" s="19" t="s">
        <v>912</v>
      </c>
      <c r="R7" s="19">
        <v>10</v>
      </c>
      <c r="S7" s="19">
        <v>1</v>
      </c>
      <c r="T7" s="19">
        <v>0</v>
      </c>
      <c r="U7" s="19">
        <v>23.90909090909091</v>
      </c>
      <c r="V7" s="19">
        <v>8.667841720414475E-2</v>
      </c>
      <c r="W7" s="19">
        <v>2.1879560125112629</v>
      </c>
      <c r="X7" s="19">
        <v>0.12170126608378902</v>
      </c>
      <c r="BL7" s="19">
        <v>769</v>
      </c>
    </row>
    <row r="8" spans="5:65" x14ac:dyDescent="0.35">
      <c r="E8" s="19" t="s">
        <v>13</v>
      </c>
      <c r="F8" s="19" t="s">
        <v>915</v>
      </c>
      <c r="G8" s="19">
        <v>3</v>
      </c>
      <c r="H8" s="19">
        <v>4</v>
      </c>
      <c r="I8" s="19">
        <v>3</v>
      </c>
      <c r="J8" s="19">
        <v>23.5</v>
      </c>
      <c r="K8" s="19">
        <v>0.17496355305594127</v>
      </c>
      <c r="L8" s="19">
        <v>1.2796827440977887</v>
      </c>
      <c r="M8" s="19">
        <v>0.10241710643294023</v>
      </c>
      <c r="N8" s="19"/>
      <c r="O8" s="19"/>
      <c r="P8" s="19" t="s">
        <v>13</v>
      </c>
      <c r="Q8" s="19" t="s">
        <v>915</v>
      </c>
      <c r="R8" s="19">
        <v>6</v>
      </c>
      <c r="S8" s="19">
        <v>2</v>
      </c>
      <c r="T8" s="19">
        <v>2</v>
      </c>
      <c r="U8" s="19">
        <v>24.0625</v>
      </c>
      <c r="V8" s="19">
        <v>5.8463396668342833E-2</v>
      </c>
      <c r="W8" s="19">
        <v>1.8286978447618545</v>
      </c>
      <c r="X8" s="19">
        <v>0.20670204790103233</v>
      </c>
      <c r="BA8" s="19" t="s">
        <v>920</v>
      </c>
      <c r="BB8" s="19" t="s">
        <v>915</v>
      </c>
      <c r="BC8" s="19">
        <v>4</v>
      </c>
      <c r="BD8" s="19">
        <v>8</v>
      </c>
      <c r="BE8" s="19">
        <v>0</v>
      </c>
    </row>
    <row r="9" spans="5:65" x14ac:dyDescent="0.35">
      <c r="E9" s="19" t="s">
        <v>13</v>
      </c>
      <c r="F9" s="19" t="s">
        <v>911</v>
      </c>
      <c r="G9" s="19">
        <v>4</v>
      </c>
      <c r="H9" s="19">
        <v>8</v>
      </c>
      <c r="I9" s="19">
        <v>1</v>
      </c>
      <c r="J9" s="19">
        <v>24.291666666666668</v>
      </c>
      <c r="K9" s="19">
        <v>0.13766824723332646</v>
      </c>
      <c r="L9" s="19">
        <v>1.3732892332649842</v>
      </c>
      <c r="M9" s="19">
        <v>9.5395253368770749E-2</v>
      </c>
      <c r="N9" s="19"/>
      <c r="O9" s="19"/>
      <c r="P9" s="19" t="s">
        <v>13</v>
      </c>
      <c r="Q9" s="19" t="s">
        <v>911</v>
      </c>
      <c r="R9" s="19">
        <v>4</v>
      </c>
      <c r="S9" s="19">
        <v>4</v>
      </c>
      <c r="T9" s="19">
        <v>5</v>
      </c>
      <c r="U9" s="19">
        <v>25.3125</v>
      </c>
      <c r="V9" s="19">
        <v>1.2277313300351995</v>
      </c>
      <c r="W9" s="19">
        <v>1.2701461179915974</v>
      </c>
      <c r="X9" s="19">
        <v>0.10673811163188036</v>
      </c>
      <c r="AQ9" s="19" t="s">
        <v>843</v>
      </c>
      <c r="AR9" s="19" t="s">
        <v>915</v>
      </c>
      <c r="AS9" s="19">
        <v>3</v>
      </c>
      <c r="AT9" s="19">
        <v>4</v>
      </c>
      <c r="AU9" s="19">
        <v>3</v>
      </c>
      <c r="BA9" s="19" t="s">
        <v>920</v>
      </c>
      <c r="BB9" s="19" t="s">
        <v>910</v>
      </c>
      <c r="BC9" s="19">
        <v>8</v>
      </c>
      <c r="BD9" s="19">
        <v>7</v>
      </c>
      <c r="BE9" s="19">
        <v>3</v>
      </c>
    </row>
    <row r="10" spans="5:65" x14ac:dyDescent="0.35"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AQ10" s="19" t="s">
        <v>842</v>
      </c>
      <c r="AR10" s="19" t="s">
        <v>915</v>
      </c>
      <c r="AS10" s="19">
        <v>3</v>
      </c>
      <c r="AT10" s="19">
        <v>6</v>
      </c>
      <c r="AU10" s="19">
        <v>3</v>
      </c>
    </row>
    <row r="11" spans="5:65" x14ac:dyDescent="0.35"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AQ11" s="19" t="s">
        <v>842</v>
      </c>
      <c r="AR11" s="19" t="s">
        <v>911</v>
      </c>
      <c r="AS11" s="19">
        <v>1</v>
      </c>
      <c r="AT11" s="19">
        <v>7</v>
      </c>
      <c r="AU11" s="19">
        <v>2</v>
      </c>
      <c r="BI11">
        <f>SUM(BJ11:BM11)</f>
        <v>3.3333333333333335</v>
      </c>
      <c r="BJ11">
        <v>1</v>
      </c>
      <c r="BK11">
        <v>1</v>
      </c>
      <c r="BL11">
        <v>1</v>
      </c>
      <c r="BM11">
        <f>1/3</f>
        <v>0.33333333333333331</v>
      </c>
    </row>
    <row r="12" spans="5:65" x14ac:dyDescent="0.35">
      <c r="E12" s="19" t="s">
        <v>842</v>
      </c>
      <c r="F12" s="19"/>
      <c r="G12" s="19" t="s">
        <v>839</v>
      </c>
      <c r="H12" s="19" t="s">
        <v>840</v>
      </c>
      <c r="I12" s="19" t="s">
        <v>841</v>
      </c>
      <c r="J12" s="19" t="s">
        <v>916</v>
      </c>
      <c r="K12" s="19" t="s">
        <v>917</v>
      </c>
      <c r="L12" s="19" t="s">
        <v>916</v>
      </c>
      <c r="M12" s="19" t="s">
        <v>918</v>
      </c>
      <c r="N12" s="19"/>
      <c r="O12" s="19"/>
      <c r="P12" s="19" t="s">
        <v>920</v>
      </c>
      <c r="Q12" s="19"/>
      <c r="R12" s="19" t="s">
        <v>839</v>
      </c>
      <c r="S12" s="19" t="s">
        <v>840</v>
      </c>
      <c r="T12" s="19" t="s">
        <v>841</v>
      </c>
      <c r="U12" s="19" t="s">
        <v>916</v>
      </c>
      <c r="V12" s="19" t="s">
        <v>917</v>
      </c>
      <c r="W12" s="19" t="s">
        <v>916</v>
      </c>
      <c r="X12" s="19" t="s">
        <v>918</v>
      </c>
      <c r="AQ12" s="19" t="s">
        <v>843</v>
      </c>
      <c r="AR12" s="19" t="s">
        <v>913</v>
      </c>
      <c r="AS12" s="19">
        <v>5</v>
      </c>
      <c r="AT12" s="19">
        <v>14</v>
      </c>
      <c r="AU12" s="19">
        <v>10</v>
      </c>
      <c r="BA12" s="19" t="s">
        <v>919</v>
      </c>
      <c r="BB12" s="19" t="s">
        <v>915</v>
      </c>
      <c r="BC12" s="19">
        <v>6</v>
      </c>
      <c r="BD12" s="19">
        <v>2</v>
      </c>
      <c r="BE12" s="19">
        <v>2</v>
      </c>
      <c r="BJ12">
        <f>BJ11/BI11*100</f>
        <v>30</v>
      </c>
      <c r="BK12">
        <f>BK11/BI11*100</f>
        <v>30</v>
      </c>
      <c r="BL12">
        <f>BL11/BI11*100</f>
        <v>30</v>
      </c>
      <c r="BM12">
        <f>BM11/BI11*100</f>
        <v>10</v>
      </c>
    </row>
    <row r="13" spans="5:65" x14ac:dyDescent="0.35">
      <c r="E13" s="19" t="s">
        <v>13</v>
      </c>
      <c r="F13" s="19" t="s">
        <v>913</v>
      </c>
      <c r="G13" s="19">
        <v>2</v>
      </c>
      <c r="H13" s="19">
        <v>6</v>
      </c>
      <c r="I13" s="19">
        <v>18</v>
      </c>
      <c r="J13" s="19">
        <v>22.25</v>
      </c>
      <c r="K13" s="19">
        <v>0.23385358667337133</v>
      </c>
      <c r="L13" s="19">
        <v>0.98349349853412538</v>
      </c>
      <c r="M13" s="19">
        <v>5.9649461995406092E-2</v>
      </c>
      <c r="N13" s="19"/>
      <c r="O13" s="19"/>
      <c r="P13" s="19" t="s">
        <v>13</v>
      </c>
      <c r="Q13" s="19" t="s">
        <v>913</v>
      </c>
      <c r="R13" s="19">
        <v>16</v>
      </c>
      <c r="S13" s="19">
        <v>9</v>
      </c>
      <c r="T13" s="19">
        <v>1</v>
      </c>
      <c r="U13" s="19">
        <v>23.3</v>
      </c>
      <c r="V13" s="19">
        <v>0.2190890230020664</v>
      </c>
      <c r="W13" s="19">
        <v>1.6950637803772575</v>
      </c>
      <c r="X13" s="19">
        <v>9.0577603570693332E-2</v>
      </c>
      <c r="AQ13" s="19" t="s">
        <v>843</v>
      </c>
      <c r="AR13" s="19" t="s">
        <v>911</v>
      </c>
      <c r="AS13" s="19">
        <v>4</v>
      </c>
      <c r="AT13" s="19">
        <v>8</v>
      </c>
      <c r="AU13" s="19">
        <v>1</v>
      </c>
      <c r="BA13" s="19" t="s">
        <v>919</v>
      </c>
      <c r="BB13" s="19" t="s">
        <v>910</v>
      </c>
      <c r="BC13" s="19">
        <v>8</v>
      </c>
      <c r="BD13" s="19">
        <v>3</v>
      </c>
      <c r="BE13" s="19">
        <v>0</v>
      </c>
    </row>
    <row r="14" spans="5:65" x14ac:dyDescent="0.35">
      <c r="E14" s="19" t="s">
        <v>13</v>
      </c>
      <c r="F14" s="19" t="s">
        <v>910</v>
      </c>
      <c r="G14" s="19">
        <v>2</v>
      </c>
      <c r="H14" s="19">
        <v>5</v>
      </c>
      <c r="I14" s="19">
        <v>11</v>
      </c>
      <c r="J14" s="19">
        <v>22.214285714285715</v>
      </c>
      <c r="K14" s="19">
        <v>0.3893629393538553</v>
      </c>
      <c r="L14" s="19">
        <v>1.0700840516801131</v>
      </c>
      <c r="M14" s="19">
        <v>7.4797869895036784E-2</v>
      </c>
      <c r="N14" s="19"/>
      <c r="O14" s="19"/>
      <c r="P14" s="19" t="s">
        <v>13</v>
      </c>
      <c r="Q14" s="19" t="s">
        <v>910</v>
      </c>
      <c r="R14" s="19">
        <v>8</v>
      </c>
      <c r="S14" s="19">
        <v>7</v>
      </c>
      <c r="T14" s="19">
        <v>3</v>
      </c>
      <c r="U14" s="19">
        <v>24</v>
      </c>
      <c r="V14" s="19">
        <v>0.2</v>
      </c>
      <c r="W14" s="19">
        <v>1.5247414791373888</v>
      </c>
      <c r="X14" s="19">
        <v>9.21060292411571E-2</v>
      </c>
      <c r="BA14" s="19" t="s">
        <v>920</v>
      </c>
      <c r="BB14" s="19" t="s">
        <v>913</v>
      </c>
      <c r="BC14" s="19">
        <v>16</v>
      </c>
      <c r="BD14" s="19">
        <v>9</v>
      </c>
      <c r="BE14" s="19">
        <v>1</v>
      </c>
    </row>
    <row r="15" spans="5:65" x14ac:dyDescent="0.35">
      <c r="E15" s="19" t="s">
        <v>13</v>
      </c>
      <c r="F15" s="19" t="s">
        <v>912</v>
      </c>
      <c r="G15" s="19">
        <v>6</v>
      </c>
      <c r="H15" s="19">
        <v>3</v>
      </c>
      <c r="I15" s="19">
        <v>1</v>
      </c>
      <c r="J15" s="19">
        <v>24.444444444444443</v>
      </c>
      <c r="K15" s="19">
        <v>0.16563466499998444</v>
      </c>
      <c r="L15" s="19">
        <v>1.7024916960449303</v>
      </c>
      <c r="M15" s="19">
        <v>0.17825914207785629</v>
      </c>
      <c r="N15" s="19"/>
      <c r="O15" s="19"/>
      <c r="P15" s="19" t="s">
        <v>13</v>
      </c>
      <c r="Q15" s="19" t="s">
        <v>912</v>
      </c>
      <c r="R15" s="19">
        <v>9</v>
      </c>
      <c r="S15" s="19">
        <v>1</v>
      </c>
      <c r="T15" s="19">
        <v>0</v>
      </c>
      <c r="U15" s="19">
        <v>24</v>
      </c>
      <c r="V15" s="19">
        <v>0</v>
      </c>
      <c r="W15" s="19">
        <v>2.0940841248303932</v>
      </c>
      <c r="X15" s="19">
        <v>0.12641171322303366</v>
      </c>
      <c r="BA15" s="19" t="s">
        <v>920</v>
      </c>
      <c r="BB15" s="19" t="s">
        <v>912</v>
      </c>
      <c r="BC15" s="19">
        <v>9</v>
      </c>
      <c r="BD15" s="19">
        <v>1</v>
      </c>
      <c r="BE15" s="19">
        <v>0</v>
      </c>
      <c r="BJ15">
        <f>$BL$7/100*BJ12</f>
        <v>230.70000000000002</v>
      </c>
      <c r="BK15">
        <f>$BL$7/100*BK12</f>
        <v>230.70000000000002</v>
      </c>
      <c r="BL15">
        <f>$BL$7/100*BL12</f>
        <v>230.70000000000002</v>
      </c>
      <c r="BM15">
        <f>$BL$7/100*BM12</f>
        <v>76.900000000000006</v>
      </c>
    </row>
    <row r="16" spans="5:65" x14ac:dyDescent="0.35">
      <c r="E16" s="19" t="s">
        <v>13</v>
      </c>
      <c r="F16" s="19" t="s">
        <v>915</v>
      </c>
      <c r="G16" s="19">
        <v>3</v>
      </c>
      <c r="H16" s="19">
        <v>6</v>
      </c>
      <c r="I16" s="19">
        <v>3</v>
      </c>
      <c r="J16" s="19">
        <v>23.833333333333332</v>
      </c>
      <c r="K16" s="19">
        <v>0.15713484026367722</v>
      </c>
      <c r="L16" s="19">
        <v>1.3039808048413779</v>
      </c>
      <c r="M16" s="19">
        <v>9.5738692504397691E-2</v>
      </c>
      <c r="N16" s="19"/>
      <c r="O16" s="19"/>
      <c r="P16" s="19" t="s">
        <v>13</v>
      </c>
      <c r="Q16" s="19" t="s">
        <v>915</v>
      </c>
      <c r="R16" s="19">
        <v>4</v>
      </c>
      <c r="S16" s="19">
        <v>8</v>
      </c>
      <c r="T16" s="19">
        <v>0</v>
      </c>
      <c r="U16" s="19">
        <v>24.291666666666668</v>
      </c>
      <c r="V16" s="19">
        <v>0.10958148498652429</v>
      </c>
      <c r="W16" s="19">
        <v>1.4653253908624018</v>
      </c>
      <c r="X16" s="19">
        <v>6.9248438908865589E-2</v>
      </c>
      <c r="AF16" s="12"/>
      <c r="AG16" s="13" t="s">
        <v>1</v>
      </c>
      <c r="AH16" s="13" t="s">
        <v>923</v>
      </c>
      <c r="AI16" s="13" t="s">
        <v>986</v>
      </c>
      <c r="AJ16" s="13" t="s">
        <v>927</v>
      </c>
      <c r="AK16" s="13" t="s">
        <v>928</v>
      </c>
      <c r="AL16" s="13" t="s">
        <v>1010</v>
      </c>
      <c r="AM16" s="13" t="s">
        <v>1011</v>
      </c>
    </row>
    <row r="17" spans="4:57" x14ac:dyDescent="0.35">
      <c r="E17" s="19" t="s">
        <v>13</v>
      </c>
      <c r="F17" s="19" t="s">
        <v>911</v>
      </c>
      <c r="G17" s="19">
        <v>1</v>
      </c>
      <c r="H17" s="19">
        <v>7</v>
      </c>
      <c r="I17" s="19">
        <v>2</v>
      </c>
      <c r="J17" s="19">
        <v>23.9375</v>
      </c>
      <c r="K17" s="19">
        <v>0.20610790559801437</v>
      </c>
      <c r="L17" s="19">
        <v>1.2103562055148065</v>
      </c>
      <c r="M17" s="19">
        <v>8.872980456276959E-2</v>
      </c>
      <c r="N17" s="19"/>
      <c r="O17" s="19"/>
      <c r="P17" s="19" t="s">
        <v>13</v>
      </c>
      <c r="Q17" s="19" t="s">
        <v>911</v>
      </c>
      <c r="R17" s="19">
        <v>1</v>
      </c>
      <c r="S17" s="19">
        <v>8</v>
      </c>
      <c r="T17" s="19">
        <v>1</v>
      </c>
      <c r="U17" s="19">
        <v>24.166666666666668</v>
      </c>
      <c r="V17" s="19">
        <v>0.27216552697590868</v>
      </c>
      <c r="W17" s="19">
        <v>1.1743436588882592</v>
      </c>
      <c r="X17" s="19">
        <v>6.5035649561918693E-2</v>
      </c>
      <c r="AF17" s="17" t="s">
        <v>843</v>
      </c>
      <c r="AG17" s="16" t="s">
        <v>910</v>
      </c>
      <c r="AH17" s="12">
        <v>11</v>
      </c>
      <c r="AI17" s="12" t="s">
        <v>987</v>
      </c>
      <c r="AJ17" s="12" t="s">
        <v>933</v>
      </c>
      <c r="AK17" s="12" t="s">
        <v>954</v>
      </c>
      <c r="AL17" s="12" t="s">
        <v>1002</v>
      </c>
      <c r="AM17" s="12" t="s">
        <v>1002</v>
      </c>
    </row>
    <row r="18" spans="4:57" x14ac:dyDescent="0.35">
      <c r="AF18" s="18"/>
      <c r="AG18" s="16" t="s">
        <v>1154</v>
      </c>
      <c r="AH18" s="12">
        <v>29</v>
      </c>
      <c r="AI18" s="12" t="s">
        <v>1153</v>
      </c>
      <c r="AJ18" s="12" t="s">
        <v>1149</v>
      </c>
      <c r="AK18" s="12" t="s">
        <v>1150</v>
      </c>
      <c r="AL18" s="12" t="s">
        <v>1002</v>
      </c>
      <c r="AM18" s="12" t="s">
        <v>1012</v>
      </c>
      <c r="AQ18" s="19" t="s">
        <v>842</v>
      </c>
      <c r="AR18" s="19" t="s">
        <v>912</v>
      </c>
      <c r="AS18" s="19">
        <v>6</v>
      </c>
      <c r="AT18" s="19">
        <v>3</v>
      </c>
      <c r="AU18" s="19">
        <v>1</v>
      </c>
    </row>
    <row r="19" spans="4:57" x14ac:dyDescent="0.35">
      <c r="AF19" s="18"/>
      <c r="AG19" s="16" t="s">
        <v>911</v>
      </c>
      <c r="AH19" s="12">
        <v>13</v>
      </c>
      <c r="AI19" s="12" t="s">
        <v>990</v>
      </c>
      <c r="AJ19" s="12" t="s">
        <v>936</v>
      </c>
      <c r="AK19" s="12" t="s">
        <v>957</v>
      </c>
      <c r="AL19" s="12" t="s">
        <v>1004</v>
      </c>
      <c r="AM19" s="12" t="s">
        <v>1014</v>
      </c>
    </row>
    <row r="20" spans="4:57" x14ac:dyDescent="0.35">
      <c r="AF20" s="18"/>
      <c r="AG20" s="16" t="s">
        <v>915</v>
      </c>
      <c r="AH20" s="12">
        <v>10</v>
      </c>
      <c r="AI20" s="12" t="s">
        <v>989</v>
      </c>
      <c r="AJ20" s="12" t="s">
        <v>935</v>
      </c>
      <c r="AK20" s="12" t="s">
        <v>956</v>
      </c>
      <c r="AL20" s="12" t="s">
        <v>1003</v>
      </c>
      <c r="AM20" s="12" t="s">
        <v>1013</v>
      </c>
    </row>
    <row r="21" spans="4:57" x14ac:dyDescent="0.35">
      <c r="P21" s="1" t="s">
        <v>921</v>
      </c>
      <c r="R21" s="1" t="s">
        <v>922</v>
      </c>
      <c r="Z21" s="1" t="s">
        <v>976</v>
      </c>
      <c r="AA21" s="1" t="s">
        <v>1</v>
      </c>
      <c r="AB21" t="s">
        <v>977</v>
      </c>
      <c r="AC21" t="s">
        <v>978</v>
      </c>
      <c r="AF21" s="18"/>
      <c r="AG21" s="16" t="s">
        <v>912</v>
      </c>
      <c r="AH21" s="12">
        <v>11</v>
      </c>
      <c r="AI21" s="12" t="s">
        <v>988</v>
      </c>
      <c r="AJ21" s="12" t="s">
        <v>934</v>
      </c>
      <c r="AK21" s="12" t="s">
        <v>955</v>
      </c>
      <c r="AL21" s="12" t="s">
        <v>984</v>
      </c>
      <c r="AM21" s="12" t="s">
        <v>984</v>
      </c>
    </row>
    <row r="22" spans="4:57" x14ac:dyDescent="0.35">
      <c r="F22" s="1" t="s">
        <v>1</v>
      </c>
      <c r="G22" s="1" t="s">
        <v>923</v>
      </c>
      <c r="H22" s="1" t="s">
        <v>839</v>
      </c>
      <c r="I22" s="1" t="s">
        <v>840</v>
      </c>
      <c r="J22" s="1" t="s">
        <v>841</v>
      </c>
      <c r="K22" s="1" t="s">
        <v>924</v>
      </c>
      <c r="L22" s="1" t="s">
        <v>925</v>
      </c>
      <c r="M22" s="1" t="s">
        <v>926</v>
      </c>
      <c r="N22" s="1" t="s">
        <v>927</v>
      </c>
      <c r="O22" s="1" t="s">
        <v>928</v>
      </c>
      <c r="P22" s="1" t="s">
        <v>979</v>
      </c>
      <c r="Q22" s="1" t="s">
        <v>929</v>
      </c>
      <c r="R22" s="1" t="s">
        <v>979</v>
      </c>
      <c r="S22" s="1" t="s">
        <v>929</v>
      </c>
      <c r="Z22" t="s">
        <v>13</v>
      </c>
      <c r="AA22" t="s">
        <v>913</v>
      </c>
      <c r="AB22">
        <v>0.1087</v>
      </c>
      <c r="AC22">
        <v>0.2298</v>
      </c>
      <c r="AF22" s="17" t="s">
        <v>842</v>
      </c>
      <c r="AG22" s="16" t="s">
        <v>910</v>
      </c>
      <c r="AH22" s="12">
        <v>18</v>
      </c>
      <c r="AI22" s="12" t="s">
        <v>991</v>
      </c>
      <c r="AJ22" s="12" t="s">
        <v>938</v>
      </c>
      <c r="AK22" s="12" t="s">
        <v>960</v>
      </c>
      <c r="AL22" s="12" t="s">
        <v>1006</v>
      </c>
      <c r="AM22" s="12" t="s">
        <v>1016</v>
      </c>
    </row>
    <row r="23" spans="4:57" x14ac:dyDescent="0.35">
      <c r="D23" t="s">
        <v>843</v>
      </c>
      <c r="E23" t="s">
        <v>13</v>
      </c>
      <c r="F23" t="s">
        <v>913</v>
      </c>
      <c r="G23">
        <f>SUM(H23:J23)</f>
        <v>8</v>
      </c>
      <c r="H23">
        <v>1</v>
      </c>
      <c r="I23">
        <v>5</v>
      </c>
      <c r="J23">
        <v>2</v>
      </c>
      <c r="K23">
        <f>H23/G23*100</f>
        <v>12.5</v>
      </c>
      <c r="L23">
        <f>I23/G23*100</f>
        <v>62.5</v>
      </c>
      <c r="M23">
        <f>J23/G23*100</f>
        <v>25</v>
      </c>
      <c r="N23" t="s">
        <v>930</v>
      </c>
      <c r="O23" t="s">
        <v>952</v>
      </c>
      <c r="P23">
        <v>2.9999999999999997E-4</v>
      </c>
      <c r="Q23" t="s">
        <v>982</v>
      </c>
      <c r="R23">
        <v>1.90521552750653E-3</v>
      </c>
      <c r="S23" t="s">
        <v>983</v>
      </c>
      <c r="Z23" t="s">
        <v>13</v>
      </c>
      <c r="AA23" t="s">
        <v>909</v>
      </c>
      <c r="AB23">
        <v>0.45050000000000001</v>
      </c>
      <c r="AC23">
        <v>0.1027</v>
      </c>
      <c r="AF23" s="18"/>
      <c r="AG23" s="16" t="s">
        <v>1154</v>
      </c>
      <c r="AH23" s="12">
        <v>26</v>
      </c>
      <c r="AI23" s="12" t="s">
        <v>1155</v>
      </c>
      <c r="AJ23" s="12" t="s">
        <v>1151</v>
      </c>
      <c r="AK23" s="12" t="s">
        <v>1152</v>
      </c>
      <c r="AL23" s="12" t="s">
        <v>1005</v>
      </c>
      <c r="AM23" s="12" t="s">
        <v>1015</v>
      </c>
    </row>
    <row r="24" spans="4:57" x14ac:dyDescent="0.35">
      <c r="E24" t="s">
        <v>13</v>
      </c>
      <c r="F24" t="s">
        <v>909</v>
      </c>
      <c r="G24">
        <f t="shared" ref="G24:G46" si="0">SUM(H24:J24)</f>
        <v>21</v>
      </c>
      <c r="H24">
        <v>4</v>
      </c>
      <c r="I24">
        <v>9</v>
      </c>
      <c r="J24">
        <v>8</v>
      </c>
      <c r="K24">
        <f t="shared" ref="K24:K46" si="1">H24/G24*100</f>
        <v>19.047619047619047</v>
      </c>
      <c r="L24">
        <f t="shared" ref="L24:L46" si="2">I24/G24*100</f>
        <v>42.857142857142854</v>
      </c>
      <c r="M24">
        <f t="shared" ref="M24:M46" si="3">J24/G24*100</f>
        <v>38.095238095238095</v>
      </c>
      <c r="N24" t="s">
        <v>932</v>
      </c>
      <c r="O24" t="s">
        <v>953</v>
      </c>
      <c r="P24" t="s">
        <v>980</v>
      </c>
      <c r="Q24" t="s">
        <v>981</v>
      </c>
      <c r="R24">
        <v>3.9063904772179198E-4</v>
      </c>
      <c r="S24" t="s">
        <v>982</v>
      </c>
      <c r="Z24" t="s">
        <v>13</v>
      </c>
      <c r="AA24" t="s">
        <v>910</v>
      </c>
      <c r="AB24">
        <v>0.6109</v>
      </c>
      <c r="AC24">
        <v>0.71030000000000004</v>
      </c>
      <c r="AF24" s="18"/>
      <c r="AG24" s="16" t="s">
        <v>911</v>
      </c>
      <c r="AH24" s="12">
        <v>10</v>
      </c>
      <c r="AI24" s="12" t="s">
        <v>994</v>
      </c>
      <c r="AJ24" s="12" t="s">
        <v>941</v>
      </c>
      <c r="AK24" s="12" t="s">
        <v>963</v>
      </c>
      <c r="AL24" s="12" t="s">
        <v>1007</v>
      </c>
      <c r="AM24" s="12">
        <v>6.7500000000000004E-2</v>
      </c>
      <c r="BA24" s="19" t="s">
        <v>919</v>
      </c>
      <c r="BB24" s="19" t="s">
        <v>912</v>
      </c>
      <c r="BC24" s="19">
        <v>10</v>
      </c>
      <c r="BD24" s="19">
        <v>1</v>
      </c>
      <c r="BE24" s="19">
        <v>0</v>
      </c>
    </row>
    <row r="25" spans="4:57" x14ac:dyDescent="0.35">
      <c r="E25" t="s">
        <v>13</v>
      </c>
      <c r="F25" t="s">
        <v>910</v>
      </c>
      <c r="G25">
        <f t="shared" si="0"/>
        <v>11</v>
      </c>
      <c r="H25">
        <v>0</v>
      </c>
      <c r="I25">
        <v>4</v>
      </c>
      <c r="J25">
        <v>7</v>
      </c>
      <c r="K25">
        <f t="shared" si="1"/>
        <v>0</v>
      </c>
      <c r="L25">
        <f t="shared" si="2"/>
        <v>36.363636363636367</v>
      </c>
      <c r="M25">
        <f t="shared" si="3"/>
        <v>63.636363636363633</v>
      </c>
      <c r="N25" t="s">
        <v>933</v>
      </c>
      <c r="O25" t="s">
        <v>954</v>
      </c>
      <c r="P25" t="s">
        <v>980</v>
      </c>
      <c r="Q25" t="s">
        <v>981</v>
      </c>
      <c r="R25">
        <v>1.41757107701379E-5</v>
      </c>
      <c r="S25" t="s">
        <v>981</v>
      </c>
      <c r="Z25" t="s">
        <v>13</v>
      </c>
      <c r="AA25" t="s">
        <v>912</v>
      </c>
      <c r="AB25">
        <v>0.1145</v>
      </c>
      <c r="AC25">
        <v>0.18099999999999999</v>
      </c>
      <c r="AF25" s="18"/>
      <c r="AG25" s="16" t="s">
        <v>915</v>
      </c>
      <c r="AH25" s="12">
        <v>12</v>
      </c>
      <c r="AI25" s="12" t="s">
        <v>993</v>
      </c>
      <c r="AJ25" s="12" t="s">
        <v>940</v>
      </c>
      <c r="AK25" s="12" t="s">
        <v>962</v>
      </c>
      <c r="AL25" s="12">
        <v>9.3100000000000002E-2</v>
      </c>
      <c r="AM25" s="12">
        <v>0.32890000000000003</v>
      </c>
      <c r="BA25" s="19" t="s">
        <v>919</v>
      </c>
      <c r="BB25" s="19" t="s">
        <v>913</v>
      </c>
      <c r="BC25" s="19">
        <v>22</v>
      </c>
      <c r="BD25" s="19">
        <v>5</v>
      </c>
      <c r="BE25" s="19">
        <v>0</v>
      </c>
    </row>
    <row r="26" spans="4:57" x14ac:dyDescent="0.35">
      <c r="E26" t="s">
        <v>13</v>
      </c>
      <c r="F26" t="s">
        <v>912</v>
      </c>
      <c r="G26">
        <f t="shared" si="0"/>
        <v>11</v>
      </c>
      <c r="H26">
        <v>10</v>
      </c>
      <c r="I26">
        <v>1</v>
      </c>
      <c r="J26">
        <v>0</v>
      </c>
      <c r="K26">
        <f t="shared" si="1"/>
        <v>90.909090909090907</v>
      </c>
      <c r="L26">
        <f t="shared" si="2"/>
        <v>9.0909090909090917</v>
      </c>
      <c r="M26">
        <f t="shared" si="3"/>
        <v>0</v>
      </c>
      <c r="N26" t="s">
        <v>934</v>
      </c>
      <c r="O26" t="s">
        <v>955</v>
      </c>
      <c r="P26" t="s">
        <v>984</v>
      </c>
      <c r="Q26" t="s">
        <v>984</v>
      </c>
      <c r="R26" t="s">
        <v>984</v>
      </c>
      <c r="S26" t="s">
        <v>984</v>
      </c>
      <c r="Z26" t="s">
        <v>13</v>
      </c>
      <c r="AA26" t="s">
        <v>915</v>
      </c>
      <c r="AB26">
        <v>0.92290000000000005</v>
      </c>
      <c r="AC26">
        <v>1</v>
      </c>
      <c r="AF26" s="18"/>
      <c r="AG26" s="16" t="s">
        <v>912</v>
      </c>
      <c r="AH26" s="12">
        <v>10</v>
      </c>
      <c r="AI26" s="12" t="s">
        <v>992</v>
      </c>
      <c r="AJ26" s="12" t="s">
        <v>939</v>
      </c>
      <c r="AK26" s="12" t="s">
        <v>961</v>
      </c>
      <c r="AL26" s="12" t="s">
        <v>984</v>
      </c>
      <c r="AM26" s="12" t="s">
        <v>984</v>
      </c>
    </row>
    <row r="27" spans="4:57" x14ac:dyDescent="0.35">
      <c r="E27" t="s">
        <v>13</v>
      </c>
      <c r="F27" t="s">
        <v>915</v>
      </c>
      <c r="G27">
        <f t="shared" si="0"/>
        <v>10</v>
      </c>
      <c r="H27">
        <v>3</v>
      </c>
      <c r="I27">
        <v>4</v>
      </c>
      <c r="J27">
        <v>3</v>
      </c>
      <c r="K27">
        <f t="shared" si="1"/>
        <v>30</v>
      </c>
      <c r="L27">
        <f t="shared" si="2"/>
        <v>40</v>
      </c>
      <c r="M27">
        <f t="shared" si="3"/>
        <v>30</v>
      </c>
      <c r="N27" t="s">
        <v>935</v>
      </c>
      <c r="O27" t="s">
        <v>956</v>
      </c>
      <c r="P27">
        <v>1.1000000000000001E-3</v>
      </c>
      <c r="Q27" t="s">
        <v>983</v>
      </c>
      <c r="R27">
        <v>1.11676249447147E-2</v>
      </c>
      <c r="S27" t="s">
        <v>985</v>
      </c>
      <c r="Z27" t="s">
        <v>13</v>
      </c>
      <c r="AA27" t="s">
        <v>911</v>
      </c>
      <c r="AB27">
        <v>0.48330000000000001</v>
      </c>
      <c r="AC27">
        <v>0.56879999999999997</v>
      </c>
      <c r="AF27" s="17" t="s">
        <v>919</v>
      </c>
      <c r="AG27" s="16" t="s">
        <v>910</v>
      </c>
      <c r="AH27" s="12">
        <v>11</v>
      </c>
      <c r="AI27" s="12" t="s">
        <v>995</v>
      </c>
      <c r="AJ27" s="12" t="s">
        <v>942</v>
      </c>
      <c r="AK27" s="12" t="s">
        <v>966</v>
      </c>
      <c r="AL27" s="12" t="s">
        <v>1008</v>
      </c>
      <c r="AM27" s="12">
        <v>0.58650000000000002</v>
      </c>
      <c r="AQ27" s="19" t="s">
        <v>843</v>
      </c>
      <c r="AR27" s="19" t="s">
        <v>912</v>
      </c>
      <c r="AS27" s="19">
        <v>10</v>
      </c>
      <c r="AT27" s="19">
        <v>1</v>
      </c>
      <c r="AU27" s="19">
        <v>0</v>
      </c>
    </row>
    <row r="28" spans="4:57" x14ac:dyDescent="0.35">
      <c r="E28" t="s">
        <v>13</v>
      </c>
      <c r="F28" t="s">
        <v>911</v>
      </c>
      <c r="G28">
        <f t="shared" si="0"/>
        <v>13</v>
      </c>
      <c r="H28">
        <v>4</v>
      </c>
      <c r="I28">
        <v>8</v>
      </c>
      <c r="J28">
        <v>1</v>
      </c>
      <c r="K28">
        <f t="shared" si="1"/>
        <v>30.76923076923077</v>
      </c>
      <c r="L28">
        <f t="shared" si="2"/>
        <v>61.53846153846154</v>
      </c>
      <c r="M28">
        <f t="shared" si="3"/>
        <v>7.6923076923076925</v>
      </c>
      <c r="N28" t="s">
        <v>936</v>
      </c>
      <c r="O28" t="s">
        <v>957</v>
      </c>
      <c r="P28">
        <v>8.9999999999999998E-4</v>
      </c>
      <c r="Q28" t="s">
        <v>982</v>
      </c>
      <c r="R28">
        <v>5.8386054650692402E-3</v>
      </c>
      <c r="S28" t="s">
        <v>983</v>
      </c>
      <c r="AF28" s="18"/>
      <c r="AG28" s="16" t="s">
        <v>1154</v>
      </c>
      <c r="AH28" s="12">
        <v>27</v>
      </c>
      <c r="AI28" s="12" t="s">
        <v>1156</v>
      </c>
      <c r="AJ28" s="12" t="s">
        <v>1157</v>
      </c>
      <c r="AK28" s="12" t="s">
        <v>1158</v>
      </c>
      <c r="AL28" s="12">
        <v>0.61109999999999998</v>
      </c>
      <c r="AM28" s="12">
        <v>0.626</v>
      </c>
    </row>
    <row r="29" spans="4:57" x14ac:dyDescent="0.35">
      <c r="D29" t="s">
        <v>842</v>
      </c>
      <c r="E29" t="s">
        <v>13</v>
      </c>
      <c r="F29" t="s">
        <v>913</v>
      </c>
      <c r="G29">
        <f t="shared" si="0"/>
        <v>11</v>
      </c>
      <c r="H29">
        <v>0</v>
      </c>
      <c r="I29">
        <v>4</v>
      </c>
      <c r="J29">
        <v>7</v>
      </c>
      <c r="K29">
        <f t="shared" si="1"/>
        <v>0</v>
      </c>
      <c r="L29">
        <f t="shared" si="2"/>
        <v>36.363636363636367</v>
      </c>
      <c r="M29">
        <f t="shared" si="3"/>
        <v>63.636363636363633</v>
      </c>
      <c r="N29" t="s">
        <v>931</v>
      </c>
      <c r="O29" t="s">
        <v>958</v>
      </c>
      <c r="P29">
        <v>2.9999999999999997E-4</v>
      </c>
      <c r="Q29" t="s">
        <v>982</v>
      </c>
      <c r="R29">
        <v>4.2470429467333596E-3</v>
      </c>
      <c r="S29" t="s">
        <v>983</v>
      </c>
      <c r="AF29" s="18"/>
      <c r="AG29" s="16" t="s">
        <v>911</v>
      </c>
      <c r="AH29" s="12">
        <v>13</v>
      </c>
      <c r="AI29" s="12" t="s">
        <v>997</v>
      </c>
      <c r="AJ29" s="12" t="s">
        <v>946</v>
      </c>
      <c r="AK29" s="12" t="s">
        <v>969</v>
      </c>
      <c r="AL29" s="12" t="s">
        <v>1002</v>
      </c>
      <c r="AM29" s="12" t="s">
        <v>1017</v>
      </c>
    </row>
    <row r="30" spans="4:57" x14ac:dyDescent="0.35">
      <c r="E30" t="s">
        <v>13</v>
      </c>
      <c r="F30" t="s">
        <v>909</v>
      </c>
      <c r="G30">
        <f t="shared" si="0"/>
        <v>15</v>
      </c>
      <c r="H30">
        <v>2</v>
      </c>
      <c r="I30">
        <v>2</v>
      </c>
      <c r="J30">
        <v>11</v>
      </c>
      <c r="K30">
        <f t="shared" si="1"/>
        <v>13.333333333333334</v>
      </c>
      <c r="L30">
        <f t="shared" si="2"/>
        <v>13.333333333333334</v>
      </c>
      <c r="M30">
        <f t="shared" si="3"/>
        <v>73.333333333333329</v>
      </c>
      <c r="N30" t="s">
        <v>937</v>
      </c>
      <c r="O30" t="s">
        <v>959</v>
      </c>
      <c r="P30">
        <v>1.1999999999999999E-3</v>
      </c>
      <c r="Q30" t="s">
        <v>983</v>
      </c>
      <c r="R30">
        <v>5.2160452281598902E-3</v>
      </c>
      <c r="S30" t="s">
        <v>983</v>
      </c>
      <c r="AF30" s="18"/>
      <c r="AG30" s="16" t="s">
        <v>915</v>
      </c>
      <c r="AH30" s="12">
        <v>10</v>
      </c>
      <c r="AI30" s="12" t="s">
        <v>996</v>
      </c>
      <c r="AJ30" s="12" t="s">
        <v>945</v>
      </c>
      <c r="AK30" s="12" t="s">
        <v>968</v>
      </c>
      <c r="AL30" s="12">
        <v>0.38669999999999999</v>
      </c>
      <c r="AM30" s="12">
        <v>0.28239999999999998</v>
      </c>
    </row>
    <row r="31" spans="4:57" x14ac:dyDescent="0.35">
      <c r="E31" t="s">
        <v>13</v>
      </c>
      <c r="F31" t="s">
        <v>910</v>
      </c>
      <c r="G31">
        <f t="shared" si="0"/>
        <v>18</v>
      </c>
      <c r="H31">
        <v>2</v>
      </c>
      <c r="I31">
        <v>5</v>
      </c>
      <c r="J31">
        <v>11</v>
      </c>
      <c r="K31">
        <f t="shared" si="1"/>
        <v>11.111111111111111</v>
      </c>
      <c r="L31">
        <f t="shared" si="2"/>
        <v>27.777777777777779</v>
      </c>
      <c r="M31">
        <f t="shared" si="3"/>
        <v>61.111111111111114</v>
      </c>
      <c r="N31" t="s">
        <v>938</v>
      </c>
      <c r="O31" t="s">
        <v>960</v>
      </c>
      <c r="P31">
        <v>5.9999999999999995E-4</v>
      </c>
      <c r="Q31" t="s">
        <v>982</v>
      </c>
      <c r="R31">
        <v>9.3220280863301197E-3</v>
      </c>
      <c r="S31" t="s">
        <v>983</v>
      </c>
      <c r="AF31" s="18"/>
      <c r="AG31" s="16" t="s">
        <v>912</v>
      </c>
      <c r="AH31" s="12">
        <v>11</v>
      </c>
      <c r="AI31" s="12" t="s">
        <v>988</v>
      </c>
      <c r="AJ31" s="12" t="s">
        <v>944</v>
      </c>
      <c r="AK31" s="12" t="s">
        <v>967</v>
      </c>
      <c r="AL31" s="12" t="s">
        <v>984</v>
      </c>
      <c r="AM31" s="12" t="s">
        <v>984</v>
      </c>
    </row>
    <row r="32" spans="4:57" x14ac:dyDescent="0.35">
      <c r="E32" t="s">
        <v>13</v>
      </c>
      <c r="F32" t="s">
        <v>912</v>
      </c>
      <c r="G32">
        <f t="shared" si="0"/>
        <v>10</v>
      </c>
      <c r="H32">
        <v>6</v>
      </c>
      <c r="I32">
        <v>3</v>
      </c>
      <c r="J32">
        <v>1</v>
      </c>
      <c r="K32">
        <f t="shared" si="1"/>
        <v>60</v>
      </c>
      <c r="L32">
        <f t="shared" si="2"/>
        <v>30</v>
      </c>
      <c r="M32">
        <f t="shared" si="3"/>
        <v>10</v>
      </c>
      <c r="N32" t="s">
        <v>939</v>
      </c>
      <c r="O32" t="s">
        <v>961</v>
      </c>
      <c r="P32" t="s">
        <v>984</v>
      </c>
      <c r="Q32" t="s">
        <v>984</v>
      </c>
      <c r="R32" t="s">
        <v>984</v>
      </c>
      <c r="S32" t="s">
        <v>984</v>
      </c>
      <c r="AF32" s="17" t="s">
        <v>920</v>
      </c>
      <c r="AG32" s="16" t="s">
        <v>910</v>
      </c>
      <c r="AH32" s="12">
        <v>18</v>
      </c>
      <c r="AI32" s="12" t="s">
        <v>998</v>
      </c>
      <c r="AJ32" s="12" t="s">
        <v>949</v>
      </c>
      <c r="AK32" s="12" t="s">
        <v>972</v>
      </c>
      <c r="AL32" s="12" t="s">
        <v>1009</v>
      </c>
      <c r="AM32" s="12">
        <v>8.3799999999999999E-2</v>
      </c>
    </row>
    <row r="33" spans="4:39" x14ac:dyDescent="0.35">
      <c r="E33" t="s">
        <v>13</v>
      </c>
      <c r="F33" t="s">
        <v>915</v>
      </c>
      <c r="G33">
        <f t="shared" si="0"/>
        <v>12</v>
      </c>
      <c r="H33">
        <v>3</v>
      </c>
      <c r="I33">
        <v>6</v>
      </c>
      <c r="J33">
        <v>3</v>
      </c>
      <c r="K33">
        <f t="shared" si="1"/>
        <v>25</v>
      </c>
      <c r="L33">
        <f t="shared" si="2"/>
        <v>50</v>
      </c>
      <c r="M33">
        <f t="shared" si="3"/>
        <v>25</v>
      </c>
      <c r="N33" t="s">
        <v>940</v>
      </c>
      <c r="O33" t="s">
        <v>962</v>
      </c>
      <c r="P33">
        <v>9.3100000000000002E-2</v>
      </c>
      <c r="R33">
        <v>0.328931130788718</v>
      </c>
      <c r="AF33" s="18"/>
      <c r="AG33" s="16" t="s">
        <v>1154</v>
      </c>
      <c r="AH33" s="12">
        <v>26</v>
      </c>
      <c r="AI33" s="12" t="s">
        <v>1159</v>
      </c>
      <c r="AJ33" s="12" t="s">
        <v>1160</v>
      </c>
      <c r="AK33" s="12" t="s">
        <v>1161</v>
      </c>
      <c r="AL33" s="12">
        <v>8.0500000000000002E-2</v>
      </c>
      <c r="AM33" s="12">
        <v>0.34489999999999998</v>
      </c>
    </row>
    <row r="34" spans="4:39" x14ac:dyDescent="0.35">
      <c r="E34" t="s">
        <v>13</v>
      </c>
      <c r="F34" t="s">
        <v>911</v>
      </c>
      <c r="G34">
        <f t="shared" si="0"/>
        <v>10</v>
      </c>
      <c r="H34">
        <v>1</v>
      </c>
      <c r="I34">
        <v>7</v>
      </c>
      <c r="J34">
        <v>2</v>
      </c>
      <c r="K34">
        <f t="shared" si="1"/>
        <v>10</v>
      </c>
      <c r="L34">
        <f t="shared" si="2"/>
        <v>70</v>
      </c>
      <c r="M34">
        <f t="shared" si="3"/>
        <v>20</v>
      </c>
      <c r="N34" t="s">
        <v>941</v>
      </c>
      <c r="O34" t="s">
        <v>963</v>
      </c>
      <c r="P34">
        <v>2.8799999999999999E-2</v>
      </c>
      <c r="Q34" t="s">
        <v>985</v>
      </c>
      <c r="R34">
        <v>6.7505250167789105E-2</v>
      </c>
      <c r="AF34" s="18"/>
      <c r="AG34" s="16" t="s">
        <v>911</v>
      </c>
      <c r="AH34" s="12">
        <v>10</v>
      </c>
      <c r="AI34" s="12" t="s">
        <v>1001</v>
      </c>
      <c r="AJ34" s="12" t="s">
        <v>951</v>
      </c>
      <c r="AK34" s="12" t="s">
        <v>975</v>
      </c>
      <c r="AL34" s="12" t="s">
        <v>1002</v>
      </c>
      <c r="AM34" s="12" t="s">
        <v>1003</v>
      </c>
    </row>
    <row r="35" spans="4:39" x14ac:dyDescent="0.35">
      <c r="D35" t="s">
        <v>919</v>
      </c>
      <c r="E35" t="s">
        <v>13</v>
      </c>
      <c r="F35" t="s">
        <v>913</v>
      </c>
      <c r="G35">
        <f t="shared" si="0"/>
        <v>8</v>
      </c>
      <c r="H35">
        <v>7</v>
      </c>
      <c r="I35">
        <v>1</v>
      </c>
      <c r="J35">
        <v>0</v>
      </c>
      <c r="K35">
        <f t="shared" si="1"/>
        <v>87.5</v>
      </c>
      <c r="L35">
        <f t="shared" si="2"/>
        <v>12.5</v>
      </c>
      <c r="M35">
        <f t="shared" si="3"/>
        <v>0</v>
      </c>
      <c r="N35" t="s">
        <v>942</v>
      </c>
      <c r="O35" t="s">
        <v>964</v>
      </c>
      <c r="P35">
        <v>0.84040000000000004</v>
      </c>
      <c r="R35">
        <v>1</v>
      </c>
      <c r="AF35" s="14"/>
      <c r="AG35" s="16" t="s">
        <v>915</v>
      </c>
      <c r="AH35" s="12">
        <v>12</v>
      </c>
      <c r="AI35" s="12" t="s">
        <v>1000</v>
      </c>
      <c r="AJ35" s="12" t="s">
        <v>950</v>
      </c>
      <c r="AK35" s="12" t="s">
        <v>974</v>
      </c>
      <c r="AL35" s="12" t="s">
        <v>1006</v>
      </c>
      <c r="AM35" s="12" t="s">
        <v>1018</v>
      </c>
    </row>
    <row r="36" spans="4:39" x14ac:dyDescent="0.35">
      <c r="E36" t="s">
        <v>13</v>
      </c>
      <c r="F36" t="s">
        <v>909</v>
      </c>
      <c r="G36">
        <f t="shared" si="0"/>
        <v>19</v>
      </c>
      <c r="H36">
        <v>15</v>
      </c>
      <c r="I36">
        <v>4</v>
      </c>
      <c r="J36">
        <v>0</v>
      </c>
      <c r="K36">
        <f t="shared" si="1"/>
        <v>78.94736842105263</v>
      </c>
      <c r="L36">
        <f t="shared" si="2"/>
        <v>21.052631578947366</v>
      </c>
      <c r="M36">
        <f t="shared" si="3"/>
        <v>0</v>
      </c>
      <c r="N36" t="s">
        <v>943</v>
      </c>
      <c r="O36" t="s">
        <v>965</v>
      </c>
      <c r="P36">
        <v>0.61109999999999998</v>
      </c>
      <c r="R36">
        <v>0.62601574670540105</v>
      </c>
      <c r="AF36" s="15"/>
      <c r="AG36" s="16" t="s">
        <v>912</v>
      </c>
      <c r="AH36" s="12">
        <v>10</v>
      </c>
      <c r="AI36" s="12" t="s">
        <v>999</v>
      </c>
      <c r="AJ36" s="12" t="s">
        <v>942</v>
      </c>
      <c r="AK36" s="12" t="s">
        <v>973</v>
      </c>
      <c r="AL36" s="12" t="s">
        <v>984</v>
      </c>
      <c r="AM36" s="12" t="s">
        <v>984</v>
      </c>
    </row>
    <row r="37" spans="4:39" x14ac:dyDescent="0.35">
      <c r="E37" t="s">
        <v>13</v>
      </c>
      <c r="F37" t="s">
        <v>910</v>
      </c>
      <c r="G37">
        <f t="shared" si="0"/>
        <v>11</v>
      </c>
      <c r="H37">
        <v>8</v>
      </c>
      <c r="I37">
        <v>3</v>
      </c>
      <c r="J37">
        <v>0</v>
      </c>
      <c r="K37">
        <f t="shared" si="1"/>
        <v>72.727272727272734</v>
      </c>
      <c r="L37">
        <f t="shared" si="2"/>
        <v>27.27272727272727</v>
      </c>
      <c r="M37">
        <f t="shared" si="3"/>
        <v>0</v>
      </c>
      <c r="N37" t="s">
        <v>942</v>
      </c>
      <c r="O37" t="s">
        <v>966</v>
      </c>
      <c r="P37">
        <v>3.3599999999999998E-2</v>
      </c>
      <c r="Q37" t="s">
        <v>985</v>
      </c>
      <c r="R37">
        <v>0.58646616541353103</v>
      </c>
    </row>
    <row r="38" spans="4:39" x14ac:dyDescent="0.35">
      <c r="E38" t="s">
        <v>13</v>
      </c>
      <c r="F38" t="s">
        <v>912</v>
      </c>
      <c r="G38">
        <f t="shared" si="0"/>
        <v>11</v>
      </c>
      <c r="H38">
        <v>10</v>
      </c>
      <c r="I38">
        <v>1</v>
      </c>
      <c r="J38">
        <v>0</v>
      </c>
      <c r="K38">
        <f t="shared" si="1"/>
        <v>90.909090909090907</v>
      </c>
      <c r="L38">
        <f t="shared" si="2"/>
        <v>9.0909090909090917</v>
      </c>
      <c r="M38">
        <f t="shared" si="3"/>
        <v>0</v>
      </c>
      <c r="N38" t="s">
        <v>944</v>
      </c>
      <c r="O38" t="s">
        <v>967</v>
      </c>
      <c r="P38" t="s">
        <v>984</v>
      </c>
      <c r="Q38" t="s">
        <v>984</v>
      </c>
      <c r="R38" t="s">
        <v>984</v>
      </c>
      <c r="S38" t="s">
        <v>984</v>
      </c>
    </row>
    <row r="39" spans="4:39" x14ac:dyDescent="0.35">
      <c r="E39" t="s">
        <v>13</v>
      </c>
      <c r="F39" t="s">
        <v>915</v>
      </c>
      <c r="G39">
        <f t="shared" si="0"/>
        <v>10</v>
      </c>
      <c r="H39">
        <v>6</v>
      </c>
      <c r="I39">
        <v>2</v>
      </c>
      <c r="J39">
        <v>2</v>
      </c>
      <c r="K39">
        <f t="shared" si="1"/>
        <v>60</v>
      </c>
      <c r="L39">
        <f t="shared" si="2"/>
        <v>20</v>
      </c>
      <c r="M39">
        <f t="shared" si="3"/>
        <v>20</v>
      </c>
      <c r="N39" t="s">
        <v>945</v>
      </c>
      <c r="O39" t="s">
        <v>968</v>
      </c>
      <c r="P39">
        <v>0.38669999999999999</v>
      </c>
      <c r="R39">
        <v>0.282397169394074</v>
      </c>
    </row>
    <row r="40" spans="4:39" x14ac:dyDescent="0.35">
      <c r="E40" t="s">
        <v>13</v>
      </c>
      <c r="F40" t="s">
        <v>911</v>
      </c>
      <c r="G40">
        <f t="shared" si="0"/>
        <v>13</v>
      </c>
      <c r="H40">
        <v>4</v>
      </c>
      <c r="I40">
        <v>4</v>
      </c>
      <c r="J40">
        <v>5</v>
      </c>
      <c r="K40">
        <f t="shared" si="1"/>
        <v>30.76923076923077</v>
      </c>
      <c r="L40">
        <f t="shared" si="2"/>
        <v>30.76923076923077</v>
      </c>
      <c r="M40">
        <f t="shared" si="3"/>
        <v>38.461538461538467</v>
      </c>
      <c r="N40" t="s">
        <v>946</v>
      </c>
      <c r="O40" t="s">
        <v>969</v>
      </c>
      <c r="P40" t="s">
        <v>980</v>
      </c>
      <c r="Q40" t="s">
        <v>981</v>
      </c>
      <c r="R40">
        <v>7.8436981199801904E-3</v>
      </c>
      <c r="S40" t="s">
        <v>983</v>
      </c>
    </row>
    <row r="41" spans="4:39" x14ac:dyDescent="0.35">
      <c r="D41" t="s">
        <v>920</v>
      </c>
      <c r="E41" t="s">
        <v>13</v>
      </c>
      <c r="F41" t="s">
        <v>913</v>
      </c>
      <c r="G41">
        <f t="shared" si="0"/>
        <v>11</v>
      </c>
      <c r="H41">
        <v>7</v>
      </c>
      <c r="I41">
        <v>4</v>
      </c>
      <c r="J41">
        <v>0</v>
      </c>
      <c r="K41">
        <f t="shared" si="1"/>
        <v>63.636363636363633</v>
      </c>
      <c r="L41">
        <f t="shared" si="2"/>
        <v>36.363636363636367</v>
      </c>
      <c r="M41">
        <f t="shared" si="3"/>
        <v>0</v>
      </c>
      <c r="N41" t="s">
        <v>947</v>
      </c>
      <c r="O41" t="s">
        <v>970</v>
      </c>
      <c r="P41">
        <v>2.9499999999999998E-2</v>
      </c>
      <c r="Q41" t="s">
        <v>985</v>
      </c>
      <c r="R41">
        <v>0.31077694235589298</v>
      </c>
    </row>
    <row r="42" spans="4:39" x14ac:dyDescent="0.35">
      <c r="E42" t="s">
        <v>13</v>
      </c>
      <c r="F42" t="s">
        <v>909</v>
      </c>
      <c r="G42">
        <f t="shared" si="0"/>
        <v>15</v>
      </c>
      <c r="H42">
        <v>9</v>
      </c>
      <c r="I42">
        <v>5</v>
      </c>
      <c r="J42">
        <v>1</v>
      </c>
      <c r="K42">
        <f t="shared" si="1"/>
        <v>60</v>
      </c>
      <c r="L42">
        <f t="shared" si="2"/>
        <v>33.333333333333329</v>
      </c>
      <c r="M42">
        <f t="shared" si="3"/>
        <v>6.666666666666667</v>
      </c>
      <c r="N42" t="s">
        <v>948</v>
      </c>
      <c r="O42" t="s">
        <v>971</v>
      </c>
      <c r="P42">
        <v>8.0500000000000002E-2</v>
      </c>
      <c r="R42">
        <v>0.34486166007905</v>
      </c>
      <c r="AF42" s="12"/>
      <c r="AG42" s="13" t="s">
        <v>1</v>
      </c>
      <c r="AH42" s="13" t="s">
        <v>923</v>
      </c>
      <c r="AI42" s="13" t="s">
        <v>986</v>
      </c>
      <c r="AJ42" s="13" t="s">
        <v>927</v>
      </c>
      <c r="AK42" s="13" t="s">
        <v>928</v>
      </c>
    </row>
    <row r="43" spans="4:39" x14ac:dyDescent="0.35">
      <c r="E43" t="s">
        <v>13</v>
      </c>
      <c r="F43" t="s">
        <v>910</v>
      </c>
      <c r="G43">
        <f t="shared" si="0"/>
        <v>18</v>
      </c>
      <c r="H43">
        <v>8</v>
      </c>
      <c r="I43">
        <v>7</v>
      </c>
      <c r="J43">
        <v>3</v>
      </c>
      <c r="K43">
        <f t="shared" si="1"/>
        <v>44.444444444444443</v>
      </c>
      <c r="L43">
        <f t="shared" si="2"/>
        <v>38.888888888888893</v>
      </c>
      <c r="M43">
        <f t="shared" si="3"/>
        <v>16.666666666666664</v>
      </c>
      <c r="N43" t="s">
        <v>949</v>
      </c>
      <c r="O43" t="s">
        <v>972</v>
      </c>
      <c r="P43">
        <v>1.4E-3</v>
      </c>
      <c r="Q43" t="s">
        <v>983</v>
      </c>
      <c r="R43">
        <v>8.3761699780005902E-2</v>
      </c>
      <c r="AF43" s="17" t="s">
        <v>843</v>
      </c>
      <c r="AG43" s="16" t="s">
        <v>910</v>
      </c>
      <c r="AH43" s="12">
        <v>11</v>
      </c>
      <c r="AI43" s="12" t="s">
        <v>987</v>
      </c>
      <c r="AJ43" s="12" t="s">
        <v>933</v>
      </c>
      <c r="AK43" s="12" t="s">
        <v>954</v>
      </c>
    </row>
    <row r="44" spans="4:39" x14ac:dyDescent="0.35">
      <c r="E44" t="s">
        <v>13</v>
      </c>
      <c r="F44" t="s">
        <v>912</v>
      </c>
      <c r="G44">
        <f t="shared" si="0"/>
        <v>10</v>
      </c>
      <c r="H44">
        <v>9</v>
      </c>
      <c r="I44">
        <v>1</v>
      </c>
      <c r="J44">
        <v>0</v>
      </c>
      <c r="K44">
        <f t="shared" si="1"/>
        <v>90</v>
      </c>
      <c r="L44">
        <f t="shared" si="2"/>
        <v>10</v>
      </c>
      <c r="M44">
        <f t="shared" si="3"/>
        <v>0</v>
      </c>
      <c r="N44" t="s">
        <v>942</v>
      </c>
      <c r="O44" t="s">
        <v>973</v>
      </c>
      <c r="P44" t="s">
        <v>984</v>
      </c>
      <c r="Q44" t="s">
        <v>984</v>
      </c>
      <c r="R44" t="s">
        <v>984</v>
      </c>
      <c r="S44" t="s">
        <v>984</v>
      </c>
      <c r="AF44" s="18"/>
      <c r="AG44" s="16" t="s">
        <v>1154</v>
      </c>
      <c r="AH44" s="12">
        <v>29</v>
      </c>
      <c r="AI44" s="12" t="s">
        <v>1153</v>
      </c>
      <c r="AJ44" s="12" t="s">
        <v>1149</v>
      </c>
      <c r="AK44" s="12" t="s">
        <v>1150</v>
      </c>
    </row>
    <row r="45" spans="4:39" x14ac:dyDescent="0.35">
      <c r="E45" t="s">
        <v>13</v>
      </c>
      <c r="F45" t="s">
        <v>915</v>
      </c>
      <c r="G45">
        <f t="shared" si="0"/>
        <v>12</v>
      </c>
      <c r="H45">
        <v>4</v>
      </c>
      <c r="I45">
        <v>8</v>
      </c>
      <c r="J45">
        <v>0</v>
      </c>
      <c r="K45">
        <f t="shared" si="1"/>
        <v>33.333333333333329</v>
      </c>
      <c r="L45">
        <f t="shared" si="2"/>
        <v>66.666666666666657</v>
      </c>
      <c r="M45">
        <f t="shared" si="3"/>
        <v>0</v>
      </c>
      <c r="N45" t="s">
        <v>950</v>
      </c>
      <c r="O45" t="s">
        <v>974</v>
      </c>
      <c r="P45">
        <v>5.9999999999999995E-4</v>
      </c>
      <c r="Q45" t="s">
        <v>982</v>
      </c>
      <c r="R45">
        <v>1.14993365767361E-2</v>
      </c>
      <c r="S45" t="s">
        <v>985</v>
      </c>
      <c r="AF45" s="18"/>
      <c r="AG45" s="16" t="s">
        <v>911</v>
      </c>
      <c r="AH45" s="12">
        <v>13</v>
      </c>
      <c r="AI45" s="12" t="s">
        <v>990</v>
      </c>
      <c r="AJ45" s="12" t="s">
        <v>936</v>
      </c>
      <c r="AK45" s="12" t="s">
        <v>957</v>
      </c>
    </row>
    <row r="46" spans="4:39" x14ac:dyDescent="0.35">
      <c r="E46" t="s">
        <v>13</v>
      </c>
      <c r="F46" t="s">
        <v>911</v>
      </c>
      <c r="G46">
        <f t="shared" si="0"/>
        <v>10</v>
      </c>
      <c r="H46">
        <v>1</v>
      </c>
      <c r="I46">
        <v>8</v>
      </c>
      <c r="J46">
        <v>1</v>
      </c>
      <c r="K46">
        <f t="shared" si="1"/>
        <v>10</v>
      </c>
      <c r="L46">
        <f t="shared" si="2"/>
        <v>80</v>
      </c>
      <c r="M46">
        <f t="shared" si="3"/>
        <v>10</v>
      </c>
      <c r="N46" t="s">
        <v>951</v>
      </c>
      <c r="O46" t="s">
        <v>975</v>
      </c>
      <c r="P46" t="s">
        <v>980</v>
      </c>
      <c r="Q46" t="s">
        <v>981</v>
      </c>
      <c r="R46">
        <v>1.0933339106713701E-3</v>
      </c>
      <c r="S46" t="s">
        <v>983</v>
      </c>
      <c r="AF46" s="18"/>
      <c r="AG46" s="16" t="s">
        <v>915</v>
      </c>
      <c r="AH46" s="12">
        <v>10</v>
      </c>
      <c r="AI46" s="12" t="s">
        <v>989</v>
      </c>
      <c r="AJ46" s="12" t="s">
        <v>935</v>
      </c>
      <c r="AK46" s="12" t="s">
        <v>956</v>
      </c>
    </row>
    <row r="47" spans="4:39" x14ac:dyDescent="0.35">
      <c r="AF47" s="18"/>
      <c r="AG47" s="16" t="s">
        <v>912</v>
      </c>
      <c r="AH47" s="12">
        <v>11</v>
      </c>
      <c r="AI47" s="12" t="s">
        <v>988</v>
      </c>
      <c r="AJ47" s="12" t="s">
        <v>934</v>
      </c>
      <c r="AK47" s="12" t="s">
        <v>955</v>
      </c>
    </row>
    <row r="48" spans="4:39" x14ac:dyDescent="0.35">
      <c r="AF48" s="17" t="s">
        <v>842</v>
      </c>
      <c r="AG48" s="16" t="s">
        <v>910</v>
      </c>
      <c r="AH48" s="12">
        <v>18</v>
      </c>
      <c r="AI48" s="12" t="s">
        <v>991</v>
      </c>
      <c r="AJ48" s="12" t="s">
        <v>938</v>
      </c>
      <c r="AK48" s="12" t="s">
        <v>960</v>
      </c>
    </row>
    <row r="49" spans="32:37" x14ac:dyDescent="0.35">
      <c r="AF49" s="18"/>
      <c r="AG49" s="16" t="s">
        <v>1154</v>
      </c>
      <c r="AH49" s="12">
        <v>26</v>
      </c>
      <c r="AI49" s="12" t="s">
        <v>1155</v>
      </c>
      <c r="AJ49" s="12" t="s">
        <v>1151</v>
      </c>
      <c r="AK49" s="12" t="s">
        <v>1152</v>
      </c>
    </row>
    <row r="50" spans="32:37" x14ac:dyDescent="0.35">
      <c r="AF50" s="18"/>
      <c r="AG50" s="16" t="s">
        <v>911</v>
      </c>
      <c r="AH50" s="12">
        <v>10</v>
      </c>
      <c r="AI50" s="12" t="s">
        <v>994</v>
      </c>
      <c r="AJ50" s="12" t="s">
        <v>941</v>
      </c>
      <c r="AK50" s="12" t="s">
        <v>963</v>
      </c>
    </row>
    <row r="51" spans="32:37" x14ac:dyDescent="0.35">
      <c r="AF51" s="18"/>
      <c r="AG51" s="16" t="s">
        <v>915</v>
      </c>
      <c r="AH51" s="12">
        <v>12</v>
      </c>
      <c r="AI51" s="12" t="s">
        <v>993</v>
      </c>
      <c r="AJ51" s="12" t="s">
        <v>940</v>
      </c>
      <c r="AK51" s="12" t="s">
        <v>962</v>
      </c>
    </row>
    <row r="52" spans="32:37" x14ac:dyDescent="0.35">
      <c r="AF52" s="18"/>
      <c r="AG52" s="16" t="s">
        <v>912</v>
      </c>
      <c r="AH52" s="12">
        <v>10</v>
      </c>
      <c r="AI52" s="12" t="s">
        <v>992</v>
      </c>
      <c r="AJ52" s="12" t="s">
        <v>939</v>
      </c>
      <c r="AK52" s="12" t="s">
        <v>961</v>
      </c>
    </row>
    <row r="53" spans="32:37" x14ac:dyDescent="0.35">
      <c r="AF53" s="17" t="s">
        <v>919</v>
      </c>
      <c r="AG53" s="16" t="s">
        <v>910</v>
      </c>
      <c r="AH53" s="12">
        <v>11</v>
      </c>
      <c r="AI53" s="12" t="s">
        <v>995</v>
      </c>
      <c r="AJ53" s="12" t="s">
        <v>942</v>
      </c>
      <c r="AK53" s="12" t="s">
        <v>966</v>
      </c>
    </row>
    <row r="54" spans="32:37" x14ac:dyDescent="0.35">
      <c r="AF54" s="18"/>
      <c r="AG54" s="16" t="s">
        <v>1154</v>
      </c>
      <c r="AH54" s="12">
        <v>27</v>
      </c>
      <c r="AI54" s="12" t="s">
        <v>1156</v>
      </c>
      <c r="AJ54" s="12" t="s">
        <v>1157</v>
      </c>
      <c r="AK54" s="12" t="s">
        <v>1158</v>
      </c>
    </row>
    <row r="55" spans="32:37" x14ac:dyDescent="0.35">
      <c r="AF55" s="18"/>
      <c r="AG55" s="16" t="s">
        <v>911</v>
      </c>
      <c r="AH55" s="12">
        <v>13</v>
      </c>
      <c r="AI55" s="12" t="s">
        <v>997</v>
      </c>
      <c r="AJ55" s="12" t="s">
        <v>946</v>
      </c>
      <c r="AK55" s="12" t="s">
        <v>969</v>
      </c>
    </row>
    <row r="56" spans="32:37" x14ac:dyDescent="0.35">
      <c r="AF56" s="18"/>
      <c r="AG56" s="16" t="s">
        <v>915</v>
      </c>
      <c r="AH56" s="12">
        <v>10</v>
      </c>
      <c r="AI56" s="12" t="s">
        <v>996</v>
      </c>
      <c r="AJ56" s="12" t="s">
        <v>945</v>
      </c>
      <c r="AK56" s="12" t="s">
        <v>968</v>
      </c>
    </row>
    <row r="57" spans="32:37" x14ac:dyDescent="0.35">
      <c r="AF57" s="18"/>
      <c r="AG57" s="16" t="s">
        <v>912</v>
      </c>
      <c r="AH57" s="12">
        <v>11</v>
      </c>
      <c r="AI57" s="12" t="s">
        <v>988</v>
      </c>
      <c r="AJ57" s="12" t="s">
        <v>944</v>
      </c>
      <c r="AK57" s="12" t="s">
        <v>967</v>
      </c>
    </row>
    <row r="58" spans="32:37" x14ac:dyDescent="0.35">
      <c r="AF58" s="17" t="s">
        <v>920</v>
      </c>
      <c r="AG58" s="16" t="s">
        <v>910</v>
      </c>
      <c r="AH58" s="12">
        <v>18</v>
      </c>
      <c r="AI58" s="12" t="s">
        <v>998</v>
      </c>
      <c r="AJ58" s="12" t="s">
        <v>949</v>
      </c>
      <c r="AK58" s="12" t="s">
        <v>972</v>
      </c>
    </row>
    <row r="59" spans="32:37" x14ac:dyDescent="0.35">
      <c r="AF59" s="18"/>
      <c r="AG59" s="16" t="s">
        <v>1154</v>
      </c>
      <c r="AH59" s="12">
        <v>26</v>
      </c>
      <c r="AI59" s="12" t="s">
        <v>1159</v>
      </c>
      <c r="AJ59" s="12" t="s">
        <v>1160</v>
      </c>
      <c r="AK59" s="12" t="s">
        <v>1161</v>
      </c>
    </row>
    <row r="60" spans="32:37" x14ac:dyDescent="0.35">
      <c r="AF60" s="18"/>
      <c r="AG60" s="16" t="s">
        <v>911</v>
      </c>
      <c r="AH60" s="12">
        <v>10</v>
      </c>
      <c r="AI60" s="12" t="s">
        <v>1001</v>
      </c>
      <c r="AJ60" s="12" t="s">
        <v>951</v>
      </c>
      <c r="AK60" s="12" t="s">
        <v>975</v>
      </c>
    </row>
    <row r="61" spans="32:37" x14ac:dyDescent="0.35">
      <c r="AF61" s="14"/>
      <c r="AG61" s="16" t="s">
        <v>915</v>
      </c>
      <c r="AH61" s="12">
        <v>12</v>
      </c>
      <c r="AI61" s="12" t="s">
        <v>1000</v>
      </c>
      <c r="AJ61" s="12" t="s">
        <v>950</v>
      </c>
      <c r="AK61" s="12" t="s">
        <v>974</v>
      </c>
    </row>
    <row r="62" spans="32:37" x14ac:dyDescent="0.35">
      <c r="AF62" s="15"/>
      <c r="AG62" s="16" t="s">
        <v>912</v>
      </c>
      <c r="AH62" s="12">
        <v>10</v>
      </c>
      <c r="AI62" s="12" t="s">
        <v>999</v>
      </c>
      <c r="AJ62" s="12" t="s">
        <v>942</v>
      </c>
      <c r="AK62" s="12" t="s">
        <v>973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993"/>
  <sheetViews>
    <sheetView zoomScale="55" zoomScaleNormal="55" workbookViewId="0">
      <pane ySplit="1" topLeftCell="A2" activePane="bottomLeft" state="frozen"/>
      <selection activeCell="I1" sqref="I1"/>
      <selection pane="bottomLeft" activeCell="L963" sqref="L963"/>
    </sheetView>
  </sheetViews>
  <sheetFormatPr defaultRowHeight="14.5" x14ac:dyDescent="0.35"/>
  <cols>
    <col min="1" max="1" width="24.26953125" bestFit="1" customWidth="1"/>
    <col min="2" max="2" width="67.7265625" bestFit="1" customWidth="1"/>
    <col min="4" max="4" width="13.81640625" bestFit="1" customWidth="1"/>
    <col min="15" max="15" width="24.26953125" bestFit="1" customWidth="1"/>
    <col min="16" max="16" width="59.453125" customWidth="1"/>
    <col min="18" max="18" width="13.81640625" bestFit="1" customWidth="1"/>
  </cols>
  <sheetData>
    <row r="1" spans="1:24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O1" s="1" t="s">
        <v>0</v>
      </c>
      <c r="P1" s="1" t="s">
        <v>1</v>
      </c>
      <c r="Q1" s="1" t="s">
        <v>2</v>
      </c>
      <c r="R1" s="1" t="s">
        <v>3</v>
      </c>
      <c r="S1" s="1" t="s">
        <v>4</v>
      </c>
      <c r="T1" s="1" t="s">
        <v>5</v>
      </c>
      <c r="U1" s="1" t="s">
        <v>6</v>
      </c>
      <c r="V1" s="1" t="s">
        <v>8</v>
      </c>
      <c r="W1" s="1" t="s">
        <v>9</v>
      </c>
      <c r="X1" s="1" t="s">
        <v>10</v>
      </c>
    </row>
    <row r="2" spans="1:24" x14ac:dyDescent="0.35">
      <c r="A2" t="s">
        <v>11</v>
      </c>
      <c r="B2" t="s">
        <v>12</v>
      </c>
      <c r="C2" t="s">
        <v>13</v>
      </c>
      <c r="D2" t="s">
        <v>14</v>
      </c>
      <c r="E2">
        <v>21</v>
      </c>
      <c r="F2">
        <v>50.33</v>
      </c>
      <c r="G2">
        <v>66.22</v>
      </c>
      <c r="H2">
        <f>F2/G2</f>
        <v>0.7600422832980972</v>
      </c>
      <c r="I2">
        <v>20.5</v>
      </c>
      <c r="J2">
        <v>37.99</v>
      </c>
      <c r="K2">
        <v>64.97</v>
      </c>
      <c r="O2" t="s">
        <v>11</v>
      </c>
      <c r="P2" t="s">
        <v>12</v>
      </c>
      <c r="Q2" t="s">
        <v>13</v>
      </c>
      <c r="R2" t="s">
        <v>221</v>
      </c>
      <c r="S2">
        <v>24</v>
      </c>
      <c r="T2">
        <v>149.36000000000001</v>
      </c>
      <c r="U2">
        <v>73.7</v>
      </c>
      <c r="V2">
        <v>21.5</v>
      </c>
      <c r="W2">
        <v>56.28</v>
      </c>
      <c r="X2">
        <v>67.47</v>
      </c>
    </row>
    <row r="3" spans="1:24" x14ac:dyDescent="0.35">
      <c r="A3" s="2" t="s">
        <v>15</v>
      </c>
      <c r="B3" t="s">
        <v>12</v>
      </c>
      <c r="C3" t="s">
        <v>13</v>
      </c>
      <c r="D3" t="s">
        <v>14</v>
      </c>
      <c r="E3">
        <v>24</v>
      </c>
      <c r="F3">
        <v>65.900000000000006</v>
      </c>
      <c r="G3">
        <v>73.7</v>
      </c>
      <c r="H3">
        <f t="shared" ref="H3:H66" si="0">F3/G3</f>
        <v>0.89416553595658077</v>
      </c>
      <c r="I3">
        <v>23.5</v>
      </c>
      <c r="J3">
        <v>63.87</v>
      </c>
      <c r="K3">
        <v>72.459999999999994</v>
      </c>
      <c r="O3" s="2" t="s">
        <v>15</v>
      </c>
      <c r="P3" t="s">
        <v>12</v>
      </c>
      <c r="Q3" t="s">
        <v>13</v>
      </c>
      <c r="R3" t="s">
        <v>221</v>
      </c>
      <c r="S3">
        <v>24</v>
      </c>
      <c r="T3">
        <v>119.58</v>
      </c>
      <c r="U3">
        <v>73.7</v>
      </c>
      <c r="V3">
        <v>20</v>
      </c>
      <c r="W3">
        <v>51.38</v>
      </c>
      <c r="X3">
        <v>63.71</v>
      </c>
    </row>
    <row r="4" spans="1:24" x14ac:dyDescent="0.35">
      <c r="A4" s="2" t="s">
        <v>16</v>
      </c>
      <c r="B4" t="s">
        <v>12</v>
      </c>
      <c r="C4" t="s">
        <v>13</v>
      </c>
      <c r="D4" t="s">
        <v>14</v>
      </c>
      <c r="E4">
        <v>21.5</v>
      </c>
      <c r="F4">
        <v>43.97</v>
      </c>
      <c r="G4">
        <v>67.47</v>
      </c>
      <c r="H4">
        <f t="shared" si="0"/>
        <v>0.65169705054098115</v>
      </c>
      <c r="I4">
        <v>21</v>
      </c>
      <c r="J4">
        <v>26.74</v>
      </c>
      <c r="K4">
        <v>66.22</v>
      </c>
      <c r="O4" s="2" t="s">
        <v>16</v>
      </c>
      <c r="P4" t="s">
        <v>12</v>
      </c>
      <c r="Q4" t="s">
        <v>13</v>
      </c>
      <c r="R4" t="s">
        <v>221</v>
      </c>
      <c r="S4">
        <v>24</v>
      </c>
      <c r="T4">
        <v>157.38</v>
      </c>
      <c r="U4">
        <v>73.7</v>
      </c>
      <c r="V4">
        <v>21.5</v>
      </c>
      <c r="W4">
        <v>48.17</v>
      </c>
      <c r="X4">
        <v>67.47</v>
      </c>
    </row>
    <row r="5" spans="1:24" x14ac:dyDescent="0.35">
      <c r="A5" t="s">
        <v>17</v>
      </c>
      <c r="B5" t="s">
        <v>12</v>
      </c>
      <c r="C5" t="s">
        <v>13</v>
      </c>
      <c r="D5" t="s">
        <v>14</v>
      </c>
      <c r="E5">
        <v>23</v>
      </c>
      <c r="F5">
        <v>61.86</v>
      </c>
      <c r="G5">
        <v>71.22</v>
      </c>
      <c r="H5">
        <f t="shared" si="0"/>
        <v>0.8685762426284751</v>
      </c>
      <c r="I5">
        <v>22.5</v>
      </c>
      <c r="J5">
        <v>51.2</v>
      </c>
      <c r="K5">
        <v>69.97</v>
      </c>
      <c r="O5" t="s">
        <v>17</v>
      </c>
      <c r="P5" t="s">
        <v>12</v>
      </c>
      <c r="Q5" t="s">
        <v>13</v>
      </c>
      <c r="R5" t="s">
        <v>221</v>
      </c>
      <c r="S5">
        <v>23.5</v>
      </c>
      <c r="T5">
        <v>84.6</v>
      </c>
      <c r="U5">
        <v>72.459999999999994</v>
      </c>
      <c r="V5">
        <v>22.5</v>
      </c>
      <c r="W5">
        <v>68.64</v>
      </c>
      <c r="X5">
        <v>69.97</v>
      </c>
    </row>
    <row r="6" spans="1:24" x14ac:dyDescent="0.35">
      <c r="A6" s="2" t="s">
        <v>18</v>
      </c>
      <c r="B6" t="s">
        <v>12</v>
      </c>
      <c r="C6" t="s">
        <v>13</v>
      </c>
      <c r="D6" t="s">
        <v>14</v>
      </c>
      <c r="E6">
        <v>31.5</v>
      </c>
      <c r="F6">
        <v>69.66</v>
      </c>
      <c r="G6">
        <v>92.02</v>
      </c>
      <c r="H6">
        <f t="shared" si="0"/>
        <v>0.7570093457943925</v>
      </c>
      <c r="I6">
        <v>31</v>
      </c>
      <c r="J6">
        <v>51.24</v>
      </c>
      <c r="K6">
        <v>90.81</v>
      </c>
      <c r="O6" s="2" t="s">
        <v>18</v>
      </c>
      <c r="P6" t="s">
        <v>12</v>
      </c>
      <c r="Q6" t="s">
        <v>13</v>
      </c>
      <c r="R6" t="s">
        <v>221</v>
      </c>
      <c r="S6">
        <v>24</v>
      </c>
      <c r="T6">
        <v>159.71</v>
      </c>
      <c r="U6">
        <v>73.7</v>
      </c>
      <c r="V6">
        <v>21</v>
      </c>
      <c r="W6">
        <v>63.35</v>
      </c>
      <c r="X6">
        <v>66.22</v>
      </c>
    </row>
    <row r="7" spans="1:24" x14ac:dyDescent="0.35">
      <c r="A7" t="s">
        <v>19</v>
      </c>
      <c r="B7" t="s">
        <v>12</v>
      </c>
      <c r="C7" t="s">
        <v>13</v>
      </c>
      <c r="D7" t="s">
        <v>14</v>
      </c>
      <c r="E7">
        <v>21.5</v>
      </c>
      <c r="F7">
        <v>57.54</v>
      </c>
      <c r="G7">
        <v>67.47</v>
      </c>
      <c r="H7">
        <f t="shared" si="0"/>
        <v>0.85282347710093376</v>
      </c>
      <c r="I7">
        <v>21</v>
      </c>
      <c r="J7">
        <v>36.6</v>
      </c>
      <c r="K7">
        <v>66.22</v>
      </c>
      <c r="O7" t="s">
        <v>19</v>
      </c>
      <c r="P7" t="s">
        <v>12</v>
      </c>
      <c r="Q7" t="s">
        <v>13</v>
      </c>
      <c r="R7" t="s">
        <v>221</v>
      </c>
      <c r="S7">
        <v>24</v>
      </c>
      <c r="T7">
        <v>89.86</v>
      </c>
      <c r="U7">
        <v>73.7</v>
      </c>
      <c r="V7">
        <v>22</v>
      </c>
      <c r="W7">
        <v>80.72</v>
      </c>
      <c r="X7">
        <v>68.72</v>
      </c>
    </row>
    <row r="8" spans="1:24" x14ac:dyDescent="0.35">
      <c r="A8" s="2" t="s">
        <v>20</v>
      </c>
      <c r="B8" t="s">
        <v>12</v>
      </c>
      <c r="C8" t="s">
        <v>13</v>
      </c>
      <c r="D8" t="s">
        <v>14</v>
      </c>
      <c r="E8">
        <v>21</v>
      </c>
      <c r="F8">
        <v>70.48</v>
      </c>
      <c r="G8">
        <v>66.22</v>
      </c>
      <c r="H8">
        <f t="shared" si="0"/>
        <v>1.0643310178193901</v>
      </c>
      <c r="I8">
        <v>20.5</v>
      </c>
      <c r="J8">
        <v>58.95</v>
      </c>
      <c r="K8">
        <v>64.97</v>
      </c>
      <c r="O8" s="2" t="s">
        <v>20</v>
      </c>
      <c r="P8" t="s">
        <v>12</v>
      </c>
      <c r="Q8" t="s">
        <v>13</v>
      </c>
      <c r="R8" t="s">
        <v>221</v>
      </c>
      <c r="S8">
        <v>23</v>
      </c>
      <c r="T8">
        <v>69.02</v>
      </c>
      <c r="U8">
        <v>71.22</v>
      </c>
      <c r="V8">
        <v>22.5</v>
      </c>
      <c r="W8">
        <v>57.29</v>
      </c>
      <c r="X8">
        <v>69.97</v>
      </c>
    </row>
    <row r="9" spans="1:24" x14ac:dyDescent="0.35">
      <c r="A9" t="s">
        <v>21</v>
      </c>
      <c r="B9" t="s">
        <v>12</v>
      </c>
      <c r="C9" t="s">
        <v>13</v>
      </c>
      <c r="D9" t="s">
        <v>14</v>
      </c>
      <c r="E9">
        <v>22</v>
      </c>
      <c r="F9">
        <v>68.569999999999993</v>
      </c>
      <c r="G9">
        <v>68.72</v>
      </c>
      <c r="H9">
        <f t="shared" si="0"/>
        <v>0.99781722933643768</v>
      </c>
      <c r="I9">
        <v>21.5</v>
      </c>
      <c r="J9">
        <v>65.349999999999994</v>
      </c>
      <c r="K9">
        <v>67.47</v>
      </c>
      <c r="O9" t="s">
        <v>21</v>
      </c>
      <c r="P9" t="s">
        <v>12</v>
      </c>
      <c r="Q9" t="s">
        <v>13</v>
      </c>
      <c r="R9" t="s">
        <v>221</v>
      </c>
      <c r="S9">
        <v>24</v>
      </c>
      <c r="T9">
        <v>134</v>
      </c>
      <c r="U9">
        <v>73.7</v>
      </c>
      <c r="V9">
        <v>21.5</v>
      </c>
      <c r="W9">
        <v>55.69</v>
      </c>
      <c r="X9">
        <v>67.47</v>
      </c>
    </row>
    <row r="10" spans="1:24" x14ac:dyDescent="0.35">
      <c r="A10" t="s">
        <v>22</v>
      </c>
      <c r="B10" t="s">
        <v>12</v>
      </c>
      <c r="C10" t="s">
        <v>13</v>
      </c>
      <c r="D10" t="s">
        <v>14</v>
      </c>
      <c r="E10">
        <v>22</v>
      </c>
      <c r="F10">
        <v>67.540000000000006</v>
      </c>
      <c r="G10">
        <v>68.72</v>
      </c>
      <c r="H10">
        <f t="shared" si="0"/>
        <v>0.98282887077997683</v>
      </c>
      <c r="I10">
        <v>21.5</v>
      </c>
      <c r="J10">
        <v>53.51</v>
      </c>
      <c r="K10">
        <v>67.47</v>
      </c>
      <c r="O10" t="s">
        <v>22</v>
      </c>
      <c r="P10" t="s">
        <v>12</v>
      </c>
      <c r="Q10" t="s">
        <v>13</v>
      </c>
      <c r="R10" t="s">
        <v>221</v>
      </c>
      <c r="S10">
        <v>24</v>
      </c>
      <c r="T10">
        <v>151.53</v>
      </c>
      <c r="U10">
        <v>73.7</v>
      </c>
      <c r="V10">
        <v>21</v>
      </c>
      <c r="W10">
        <v>50.29</v>
      </c>
      <c r="X10">
        <v>66.22</v>
      </c>
    </row>
    <row r="11" spans="1:24" x14ac:dyDescent="0.35">
      <c r="A11" s="2" t="s">
        <v>23</v>
      </c>
      <c r="B11" t="s">
        <v>12</v>
      </c>
      <c r="C11" t="s">
        <v>13</v>
      </c>
      <c r="D11" t="s">
        <v>14</v>
      </c>
      <c r="E11">
        <v>19.5</v>
      </c>
      <c r="F11">
        <v>41.38</v>
      </c>
      <c r="G11">
        <v>62.44</v>
      </c>
      <c r="H11">
        <f t="shared" si="0"/>
        <v>0.66271620755925698</v>
      </c>
      <c r="I11">
        <v>19</v>
      </c>
      <c r="J11">
        <v>19.350000000000001</v>
      </c>
      <c r="K11">
        <v>61.18</v>
      </c>
      <c r="O11" s="2" t="s">
        <v>23</v>
      </c>
      <c r="P11" t="s">
        <v>12</v>
      </c>
      <c r="Q11" t="s">
        <v>13</v>
      </c>
      <c r="R11" t="s">
        <v>221</v>
      </c>
      <c r="S11">
        <v>24</v>
      </c>
      <c r="T11">
        <v>141.57</v>
      </c>
      <c r="U11">
        <v>73.7</v>
      </c>
      <c r="V11">
        <v>21.5</v>
      </c>
      <c r="W11">
        <v>55.33</v>
      </c>
      <c r="X11">
        <v>67.47</v>
      </c>
    </row>
    <row r="12" spans="1:24" x14ac:dyDescent="0.35">
      <c r="A12" t="s">
        <v>24</v>
      </c>
      <c r="B12" t="s">
        <v>12</v>
      </c>
      <c r="C12" t="s">
        <v>13</v>
      </c>
      <c r="D12" t="s">
        <v>14</v>
      </c>
      <c r="E12">
        <v>21.5</v>
      </c>
      <c r="F12">
        <v>67.17</v>
      </c>
      <c r="G12">
        <v>67.47</v>
      </c>
      <c r="H12">
        <f t="shared" si="0"/>
        <v>0.99555357936860833</v>
      </c>
      <c r="I12">
        <v>21</v>
      </c>
      <c r="J12">
        <v>52.17</v>
      </c>
      <c r="K12">
        <v>66.22</v>
      </c>
      <c r="O12" t="s">
        <v>24</v>
      </c>
      <c r="P12" t="s">
        <v>12</v>
      </c>
      <c r="Q12" t="s">
        <v>13</v>
      </c>
      <c r="R12" t="s">
        <v>221</v>
      </c>
      <c r="S12">
        <v>24</v>
      </c>
      <c r="T12">
        <v>138.76</v>
      </c>
      <c r="U12">
        <v>73.7</v>
      </c>
      <c r="V12">
        <v>21.5</v>
      </c>
      <c r="W12">
        <v>54.86</v>
      </c>
      <c r="X12">
        <v>67.47</v>
      </c>
    </row>
    <row r="13" spans="1:24" x14ac:dyDescent="0.35">
      <c r="A13" s="2" t="s">
        <v>25</v>
      </c>
      <c r="B13" t="s">
        <v>12</v>
      </c>
      <c r="C13" t="s">
        <v>13</v>
      </c>
      <c r="D13" t="s">
        <v>14</v>
      </c>
      <c r="E13">
        <v>0</v>
      </c>
      <c r="F13">
        <v>0</v>
      </c>
      <c r="G13">
        <v>0</v>
      </c>
      <c r="H13" t="e">
        <f t="shared" si="0"/>
        <v>#DIV/0!</v>
      </c>
      <c r="I13">
        <v>0</v>
      </c>
      <c r="J13">
        <v>0</v>
      </c>
      <c r="K13">
        <v>0</v>
      </c>
      <c r="O13" s="2" t="s">
        <v>25</v>
      </c>
      <c r="P13" t="s">
        <v>12</v>
      </c>
      <c r="Q13" t="s">
        <v>13</v>
      </c>
      <c r="R13" t="s">
        <v>221</v>
      </c>
      <c r="S13">
        <v>24.5</v>
      </c>
      <c r="T13">
        <v>90.75</v>
      </c>
      <c r="U13">
        <v>74.930000000000007</v>
      </c>
      <c r="V13">
        <v>23</v>
      </c>
      <c r="W13">
        <v>56.23</v>
      </c>
      <c r="X13">
        <v>71.22</v>
      </c>
    </row>
    <row r="14" spans="1:24" x14ac:dyDescent="0.35">
      <c r="A14" t="s">
        <v>26</v>
      </c>
      <c r="B14" t="s">
        <v>12</v>
      </c>
      <c r="C14" t="s">
        <v>13</v>
      </c>
      <c r="D14" t="s">
        <v>14</v>
      </c>
      <c r="E14">
        <v>22</v>
      </c>
      <c r="F14">
        <v>83.17</v>
      </c>
      <c r="G14">
        <v>68.72</v>
      </c>
      <c r="H14">
        <f t="shared" si="0"/>
        <v>1.2102735739231665</v>
      </c>
      <c r="I14">
        <v>21</v>
      </c>
      <c r="J14">
        <v>63.62</v>
      </c>
      <c r="K14">
        <v>66.22</v>
      </c>
      <c r="O14" t="s">
        <v>26</v>
      </c>
      <c r="P14" t="s">
        <v>12</v>
      </c>
      <c r="Q14" t="s">
        <v>13</v>
      </c>
      <c r="R14" t="s">
        <v>221</v>
      </c>
      <c r="S14">
        <v>24</v>
      </c>
      <c r="T14">
        <v>159.63</v>
      </c>
      <c r="U14">
        <v>73.7</v>
      </c>
      <c r="V14">
        <v>21</v>
      </c>
      <c r="W14">
        <v>57.98</v>
      </c>
      <c r="X14">
        <v>66.22</v>
      </c>
    </row>
    <row r="15" spans="1:24" x14ac:dyDescent="0.35">
      <c r="A15" s="2" t="s">
        <v>27</v>
      </c>
      <c r="B15" t="s">
        <v>12</v>
      </c>
      <c r="C15" t="s">
        <v>13</v>
      </c>
      <c r="D15" t="s">
        <v>14</v>
      </c>
      <c r="E15">
        <v>34</v>
      </c>
      <c r="F15">
        <v>88.51</v>
      </c>
      <c r="G15">
        <v>98.04</v>
      </c>
      <c r="H15">
        <f t="shared" si="0"/>
        <v>0.90279477764177885</v>
      </c>
      <c r="I15">
        <v>33.5</v>
      </c>
      <c r="J15">
        <v>78.739999999999995</v>
      </c>
      <c r="K15">
        <v>96.84</v>
      </c>
      <c r="O15" s="2" t="s">
        <v>27</v>
      </c>
      <c r="P15" t="s">
        <v>12</v>
      </c>
      <c r="Q15" t="s">
        <v>13</v>
      </c>
      <c r="R15" t="s">
        <v>221</v>
      </c>
      <c r="S15">
        <v>24</v>
      </c>
      <c r="T15">
        <v>114.13</v>
      </c>
      <c r="U15">
        <v>73.7</v>
      </c>
      <c r="V15">
        <v>21.5</v>
      </c>
      <c r="W15">
        <v>67.099999999999994</v>
      </c>
      <c r="X15">
        <v>67.47</v>
      </c>
    </row>
    <row r="16" spans="1:24" x14ac:dyDescent="0.35">
      <c r="A16" s="2" t="s">
        <v>28</v>
      </c>
      <c r="B16" t="s">
        <v>12</v>
      </c>
      <c r="C16" t="s">
        <v>13</v>
      </c>
      <c r="D16" t="s">
        <v>14</v>
      </c>
      <c r="E16">
        <v>20.5</v>
      </c>
      <c r="F16">
        <v>38.43</v>
      </c>
      <c r="G16">
        <v>64.97</v>
      </c>
      <c r="H16">
        <f t="shared" si="0"/>
        <v>0.59150377097121754</v>
      </c>
      <c r="I16">
        <v>20</v>
      </c>
      <c r="J16">
        <v>25.98</v>
      </c>
      <c r="K16">
        <v>63.71</v>
      </c>
      <c r="O16" s="2" t="s">
        <v>28</v>
      </c>
      <c r="P16" t="s">
        <v>12</v>
      </c>
      <c r="Q16" t="s">
        <v>13</v>
      </c>
      <c r="R16" t="s">
        <v>221</v>
      </c>
      <c r="S16">
        <v>24</v>
      </c>
      <c r="T16">
        <v>169.92</v>
      </c>
      <c r="U16">
        <v>73.7</v>
      </c>
      <c r="V16">
        <v>21.5</v>
      </c>
      <c r="W16">
        <v>57.2</v>
      </c>
      <c r="X16">
        <v>67.47</v>
      </c>
    </row>
    <row r="17" spans="1:24" x14ac:dyDescent="0.35">
      <c r="A17" s="2" t="s">
        <v>29</v>
      </c>
      <c r="B17" t="s">
        <v>12</v>
      </c>
      <c r="C17" t="s">
        <v>13</v>
      </c>
      <c r="D17" t="s">
        <v>14</v>
      </c>
      <c r="E17">
        <v>15.5</v>
      </c>
      <c r="F17">
        <v>29.67</v>
      </c>
      <c r="G17">
        <v>52.21</v>
      </c>
      <c r="H17">
        <f t="shared" si="0"/>
        <v>0.56828193832599116</v>
      </c>
      <c r="I17">
        <v>15</v>
      </c>
      <c r="J17">
        <v>10.61</v>
      </c>
      <c r="K17">
        <v>50.91</v>
      </c>
      <c r="O17" s="2" t="s">
        <v>29</v>
      </c>
      <c r="P17" t="s">
        <v>12</v>
      </c>
      <c r="Q17" t="s">
        <v>13</v>
      </c>
      <c r="R17" t="s">
        <v>221</v>
      </c>
      <c r="S17">
        <v>22</v>
      </c>
      <c r="T17">
        <v>92.56</v>
      </c>
      <c r="U17">
        <v>68.72</v>
      </c>
      <c r="V17">
        <v>21</v>
      </c>
      <c r="W17">
        <v>61.04</v>
      </c>
      <c r="X17">
        <v>66.22</v>
      </c>
    </row>
    <row r="18" spans="1:24" x14ac:dyDescent="0.35">
      <c r="A18" t="s">
        <v>30</v>
      </c>
      <c r="B18" t="s">
        <v>31</v>
      </c>
      <c r="C18" t="s">
        <v>32</v>
      </c>
      <c r="D18" t="s">
        <v>14</v>
      </c>
      <c r="E18">
        <v>24</v>
      </c>
      <c r="F18">
        <v>143.07</v>
      </c>
      <c r="G18">
        <v>73.7</v>
      </c>
      <c r="H18">
        <f t="shared" si="0"/>
        <v>1.9412483039348709</v>
      </c>
      <c r="I18">
        <v>22.5</v>
      </c>
      <c r="J18">
        <v>68.38</v>
      </c>
      <c r="K18">
        <v>69.97</v>
      </c>
      <c r="O18" t="s">
        <v>30</v>
      </c>
      <c r="P18" t="s">
        <v>31</v>
      </c>
      <c r="Q18" t="s">
        <v>32</v>
      </c>
      <c r="R18" t="s">
        <v>221</v>
      </c>
      <c r="S18">
        <v>24</v>
      </c>
      <c r="T18">
        <v>192.03</v>
      </c>
      <c r="U18">
        <v>73.7</v>
      </c>
      <c r="V18">
        <v>21.5</v>
      </c>
      <c r="W18">
        <v>44.23</v>
      </c>
      <c r="X18">
        <v>67.47</v>
      </c>
    </row>
    <row r="19" spans="1:24" x14ac:dyDescent="0.35">
      <c r="A19" s="2" t="s">
        <v>33</v>
      </c>
      <c r="B19" t="s">
        <v>31</v>
      </c>
      <c r="C19" t="s">
        <v>32</v>
      </c>
      <c r="D19" t="s">
        <v>14</v>
      </c>
      <c r="E19">
        <v>21.5</v>
      </c>
      <c r="F19">
        <v>37.15</v>
      </c>
      <c r="G19">
        <v>67.47</v>
      </c>
      <c r="H19">
        <f t="shared" si="0"/>
        <v>0.55061508818734251</v>
      </c>
      <c r="I19">
        <v>21</v>
      </c>
      <c r="J19">
        <v>33.369999999999997</v>
      </c>
      <c r="K19">
        <v>66.22</v>
      </c>
      <c r="O19" s="2" t="s">
        <v>33</v>
      </c>
      <c r="P19" t="s">
        <v>31</v>
      </c>
      <c r="Q19" t="s">
        <v>32</v>
      </c>
      <c r="R19" t="s">
        <v>221</v>
      </c>
      <c r="S19">
        <v>24</v>
      </c>
      <c r="T19">
        <v>170.53</v>
      </c>
      <c r="U19">
        <v>73.7</v>
      </c>
      <c r="V19">
        <v>22.5</v>
      </c>
      <c r="W19">
        <v>64.31</v>
      </c>
      <c r="X19">
        <v>69.97</v>
      </c>
    </row>
    <row r="20" spans="1:24" x14ac:dyDescent="0.35">
      <c r="A20" t="s">
        <v>34</v>
      </c>
      <c r="B20" t="s">
        <v>31</v>
      </c>
      <c r="C20" t="s">
        <v>32</v>
      </c>
      <c r="D20" t="s">
        <v>14</v>
      </c>
      <c r="E20">
        <v>24</v>
      </c>
      <c r="F20">
        <v>89.65</v>
      </c>
      <c r="G20">
        <v>73.7</v>
      </c>
      <c r="H20">
        <f t="shared" si="0"/>
        <v>1.2164179104477613</v>
      </c>
      <c r="I20">
        <v>23</v>
      </c>
      <c r="J20">
        <v>60.46</v>
      </c>
      <c r="K20">
        <v>71.22</v>
      </c>
      <c r="O20" t="s">
        <v>34</v>
      </c>
      <c r="P20" t="s">
        <v>31</v>
      </c>
      <c r="Q20" t="s">
        <v>32</v>
      </c>
      <c r="R20" t="s">
        <v>221</v>
      </c>
      <c r="S20">
        <v>24</v>
      </c>
      <c r="T20">
        <v>164.59</v>
      </c>
      <c r="U20">
        <v>73.7</v>
      </c>
      <c r="V20">
        <v>22</v>
      </c>
      <c r="W20">
        <v>58.46</v>
      </c>
      <c r="X20">
        <v>68.72</v>
      </c>
    </row>
    <row r="21" spans="1:24" x14ac:dyDescent="0.35">
      <c r="A21" t="s">
        <v>35</v>
      </c>
      <c r="B21" t="s">
        <v>31</v>
      </c>
      <c r="C21" t="s">
        <v>32</v>
      </c>
      <c r="D21" t="s">
        <v>14</v>
      </c>
      <c r="E21">
        <v>24.5</v>
      </c>
      <c r="F21">
        <v>121.01</v>
      </c>
      <c r="G21">
        <v>74.930000000000007</v>
      </c>
      <c r="H21">
        <f t="shared" si="0"/>
        <v>1.6149739757106631</v>
      </c>
      <c r="I21">
        <v>23</v>
      </c>
      <c r="J21">
        <v>66.87</v>
      </c>
      <c r="K21">
        <v>71.22</v>
      </c>
      <c r="O21" t="s">
        <v>35</v>
      </c>
      <c r="P21" t="s">
        <v>31</v>
      </c>
      <c r="Q21" t="s">
        <v>32</v>
      </c>
      <c r="R21" t="s">
        <v>221</v>
      </c>
      <c r="S21">
        <v>24</v>
      </c>
      <c r="T21">
        <v>198.15</v>
      </c>
      <c r="U21">
        <v>73.7</v>
      </c>
      <c r="V21">
        <v>21.5</v>
      </c>
      <c r="W21">
        <v>50.58</v>
      </c>
      <c r="X21">
        <v>67.47</v>
      </c>
    </row>
    <row r="22" spans="1:24" x14ac:dyDescent="0.35">
      <c r="A22" t="s">
        <v>36</v>
      </c>
      <c r="B22" t="s">
        <v>31</v>
      </c>
      <c r="C22" t="s">
        <v>32</v>
      </c>
      <c r="D22" t="s">
        <v>14</v>
      </c>
      <c r="E22">
        <v>24</v>
      </c>
      <c r="F22">
        <v>100.25</v>
      </c>
      <c r="G22">
        <v>73.7</v>
      </c>
      <c r="H22">
        <f t="shared" si="0"/>
        <v>1.3602442333785616</v>
      </c>
      <c r="I22">
        <v>23</v>
      </c>
      <c r="J22">
        <v>54.76</v>
      </c>
      <c r="K22">
        <v>71.22</v>
      </c>
      <c r="O22" t="s">
        <v>36</v>
      </c>
      <c r="P22" t="s">
        <v>31</v>
      </c>
      <c r="Q22" t="s">
        <v>32</v>
      </c>
      <c r="R22" t="s">
        <v>221</v>
      </c>
      <c r="S22">
        <v>24</v>
      </c>
      <c r="T22">
        <v>156.84</v>
      </c>
      <c r="U22">
        <v>73.7</v>
      </c>
      <c r="V22">
        <v>22</v>
      </c>
      <c r="W22">
        <v>67.459999999999994</v>
      </c>
      <c r="X22">
        <v>68.72</v>
      </c>
    </row>
    <row r="23" spans="1:24" x14ac:dyDescent="0.35">
      <c r="A23" t="s">
        <v>37</v>
      </c>
      <c r="B23" t="s">
        <v>31</v>
      </c>
      <c r="C23" t="s">
        <v>32</v>
      </c>
      <c r="D23" t="s">
        <v>14</v>
      </c>
      <c r="E23">
        <v>24</v>
      </c>
      <c r="F23">
        <v>120.67</v>
      </c>
      <c r="G23">
        <v>73.7</v>
      </c>
      <c r="H23">
        <f t="shared" si="0"/>
        <v>1.6373134328358208</v>
      </c>
      <c r="I23">
        <v>22</v>
      </c>
      <c r="J23">
        <v>54.9</v>
      </c>
      <c r="K23">
        <v>68.72</v>
      </c>
      <c r="O23" t="s">
        <v>37</v>
      </c>
      <c r="P23" t="s">
        <v>31</v>
      </c>
      <c r="Q23" t="s">
        <v>32</v>
      </c>
      <c r="R23" t="s">
        <v>221</v>
      </c>
      <c r="S23">
        <v>24</v>
      </c>
      <c r="T23">
        <v>151.62</v>
      </c>
      <c r="U23">
        <v>73.7</v>
      </c>
      <c r="V23">
        <v>21.5</v>
      </c>
      <c r="W23">
        <v>53.87</v>
      </c>
      <c r="X23">
        <v>67.47</v>
      </c>
    </row>
    <row r="24" spans="1:24" x14ac:dyDescent="0.35">
      <c r="A24" t="s">
        <v>38</v>
      </c>
      <c r="B24" t="s">
        <v>31</v>
      </c>
      <c r="C24" t="s">
        <v>32</v>
      </c>
      <c r="D24" t="s">
        <v>14</v>
      </c>
      <c r="E24">
        <v>23</v>
      </c>
      <c r="F24">
        <v>89.02</v>
      </c>
      <c r="G24">
        <v>71.22</v>
      </c>
      <c r="H24">
        <f t="shared" si="0"/>
        <v>1.2499297950014041</v>
      </c>
      <c r="I24">
        <v>22</v>
      </c>
      <c r="J24">
        <v>61.43</v>
      </c>
      <c r="K24">
        <v>68.72</v>
      </c>
      <c r="O24" t="s">
        <v>38</v>
      </c>
      <c r="P24" t="s">
        <v>31</v>
      </c>
      <c r="Q24" t="s">
        <v>32</v>
      </c>
      <c r="R24" t="s">
        <v>221</v>
      </c>
      <c r="S24">
        <v>24</v>
      </c>
      <c r="T24">
        <v>163.31</v>
      </c>
      <c r="U24">
        <v>73.7</v>
      </c>
      <c r="V24">
        <v>21.5</v>
      </c>
      <c r="W24">
        <v>56.34</v>
      </c>
      <c r="X24">
        <v>67.47</v>
      </c>
    </row>
    <row r="25" spans="1:24" x14ac:dyDescent="0.35">
      <c r="A25" t="s">
        <v>39</v>
      </c>
      <c r="B25" t="s">
        <v>31</v>
      </c>
      <c r="C25" t="s">
        <v>32</v>
      </c>
      <c r="D25" t="s">
        <v>14</v>
      </c>
      <c r="E25">
        <v>24</v>
      </c>
      <c r="F25">
        <v>84.38</v>
      </c>
      <c r="G25">
        <v>73.7</v>
      </c>
      <c r="H25">
        <f t="shared" si="0"/>
        <v>1.1449118046132971</v>
      </c>
      <c r="I25">
        <v>23.5</v>
      </c>
      <c r="J25">
        <v>57.49</v>
      </c>
      <c r="K25">
        <v>72.459999999999994</v>
      </c>
      <c r="O25" t="s">
        <v>39</v>
      </c>
      <c r="P25" t="s">
        <v>31</v>
      </c>
      <c r="Q25" t="s">
        <v>32</v>
      </c>
      <c r="R25" t="s">
        <v>221</v>
      </c>
      <c r="S25">
        <v>24</v>
      </c>
      <c r="T25">
        <v>143.15</v>
      </c>
      <c r="U25">
        <v>73.7</v>
      </c>
      <c r="V25">
        <v>22</v>
      </c>
      <c r="W25">
        <v>60.17</v>
      </c>
      <c r="X25">
        <v>68.72</v>
      </c>
    </row>
    <row r="26" spans="1:24" x14ac:dyDescent="0.35">
      <c r="A26" t="s">
        <v>40</v>
      </c>
      <c r="B26" t="s">
        <v>31</v>
      </c>
      <c r="C26" t="s">
        <v>32</v>
      </c>
      <c r="D26" t="s">
        <v>14</v>
      </c>
      <c r="E26">
        <v>24</v>
      </c>
      <c r="F26">
        <v>101.35</v>
      </c>
      <c r="G26">
        <v>73.7</v>
      </c>
      <c r="H26">
        <f t="shared" si="0"/>
        <v>1.37516960651289</v>
      </c>
      <c r="I26">
        <v>23</v>
      </c>
      <c r="J26">
        <v>69.900000000000006</v>
      </c>
      <c r="K26">
        <v>71.22</v>
      </c>
      <c r="O26" t="s">
        <v>40</v>
      </c>
      <c r="P26" t="s">
        <v>31</v>
      </c>
      <c r="Q26" t="s">
        <v>32</v>
      </c>
      <c r="R26" t="s">
        <v>221</v>
      </c>
      <c r="S26">
        <v>24</v>
      </c>
      <c r="T26">
        <v>125.17</v>
      </c>
      <c r="U26">
        <v>73.7</v>
      </c>
      <c r="V26">
        <v>22.5</v>
      </c>
      <c r="W26">
        <v>58.35</v>
      </c>
      <c r="X26">
        <v>69.97</v>
      </c>
    </row>
    <row r="27" spans="1:24" x14ac:dyDescent="0.35">
      <c r="A27" s="2" t="s">
        <v>41</v>
      </c>
      <c r="B27" t="s">
        <v>31</v>
      </c>
      <c r="C27" t="s">
        <v>32</v>
      </c>
      <c r="D27" t="s">
        <v>14</v>
      </c>
      <c r="E27">
        <v>23.5</v>
      </c>
      <c r="F27">
        <v>161.68</v>
      </c>
      <c r="G27">
        <v>72.459999999999994</v>
      </c>
      <c r="H27">
        <f t="shared" si="0"/>
        <v>2.2313000276014354</v>
      </c>
      <c r="I27">
        <v>22</v>
      </c>
      <c r="J27">
        <v>65.38</v>
      </c>
      <c r="K27">
        <v>68.72</v>
      </c>
      <c r="O27" s="2" t="s">
        <v>41</v>
      </c>
      <c r="P27" t="s">
        <v>31</v>
      </c>
      <c r="Q27" t="s">
        <v>32</v>
      </c>
      <c r="R27" t="s">
        <v>221</v>
      </c>
      <c r="S27">
        <v>24</v>
      </c>
      <c r="T27">
        <v>174.94</v>
      </c>
      <c r="U27">
        <v>73.7</v>
      </c>
      <c r="V27">
        <v>22</v>
      </c>
      <c r="W27">
        <v>60.53</v>
      </c>
      <c r="X27">
        <v>68.72</v>
      </c>
    </row>
    <row r="28" spans="1:24" x14ac:dyDescent="0.35">
      <c r="A28" s="2" t="s">
        <v>42</v>
      </c>
      <c r="B28" t="s">
        <v>31</v>
      </c>
      <c r="C28" t="s">
        <v>32</v>
      </c>
      <c r="D28" t="s">
        <v>14</v>
      </c>
      <c r="E28">
        <v>23</v>
      </c>
      <c r="F28">
        <v>41.04</v>
      </c>
      <c r="G28">
        <v>71.22</v>
      </c>
      <c r="H28">
        <f t="shared" si="0"/>
        <v>0.5762426284751474</v>
      </c>
      <c r="I28">
        <v>22.5</v>
      </c>
      <c r="J28">
        <v>32.33</v>
      </c>
      <c r="K28">
        <v>69.97</v>
      </c>
      <c r="O28" s="2" t="s">
        <v>42</v>
      </c>
      <c r="P28" t="s">
        <v>31</v>
      </c>
      <c r="Q28" t="s">
        <v>32</v>
      </c>
      <c r="R28" t="s">
        <v>221</v>
      </c>
      <c r="S28">
        <v>24</v>
      </c>
      <c r="T28">
        <v>167.59</v>
      </c>
      <c r="U28">
        <v>73.7</v>
      </c>
      <c r="V28">
        <v>21.5</v>
      </c>
      <c r="W28">
        <v>59.84</v>
      </c>
      <c r="X28">
        <v>67.47</v>
      </c>
    </row>
    <row r="29" spans="1:24" x14ac:dyDescent="0.35">
      <c r="A29" t="s">
        <v>43</v>
      </c>
      <c r="B29" t="s">
        <v>31</v>
      </c>
      <c r="C29" t="s">
        <v>32</v>
      </c>
      <c r="D29" t="s">
        <v>14</v>
      </c>
      <c r="E29">
        <v>24</v>
      </c>
      <c r="F29">
        <v>128.99</v>
      </c>
      <c r="G29">
        <v>73.7</v>
      </c>
      <c r="H29">
        <f t="shared" si="0"/>
        <v>1.7502035278154682</v>
      </c>
      <c r="I29">
        <v>21.5</v>
      </c>
      <c r="J29">
        <v>47.12</v>
      </c>
      <c r="K29">
        <v>67.47</v>
      </c>
      <c r="O29" t="s">
        <v>43</v>
      </c>
      <c r="P29" t="s">
        <v>31</v>
      </c>
      <c r="Q29" t="s">
        <v>32</v>
      </c>
      <c r="R29" t="s">
        <v>221</v>
      </c>
      <c r="S29">
        <v>24</v>
      </c>
      <c r="T29">
        <v>188.98</v>
      </c>
      <c r="U29">
        <v>73.7</v>
      </c>
      <c r="V29">
        <v>21.5</v>
      </c>
      <c r="W29">
        <v>50.93</v>
      </c>
      <c r="X29">
        <v>67.47</v>
      </c>
    </row>
    <row r="30" spans="1:24" x14ac:dyDescent="0.35">
      <c r="A30" t="s">
        <v>44</v>
      </c>
      <c r="B30" t="s">
        <v>31</v>
      </c>
      <c r="C30" t="s">
        <v>32</v>
      </c>
      <c r="D30" t="s">
        <v>14</v>
      </c>
      <c r="E30">
        <v>24.5</v>
      </c>
      <c r="F30">
        <v>92.5</v>
      </c>
      <c r="G30">
        <v>74.930000000000007</v>
      </c>
      <c r="H30">
        <f t="shared" si="0"/>
        <v>1.2344855198184972</v>
      </c>
      <c r="I30">
        <v>23.5</v>
      </c>
      <c r="J30">
        <v>66.98</v>
      </c>
      <c r="K30">
        <v>72.459999999999994</v>
      </c>
      <c r="O30" t="s">
        <v>44</v>
      </c>
      <c r="P30" t="s">
        <v>31</v>
      </c>
      <c r="Q30" t="s">
        <v>32</v>
      </c>
      <c r="R30" t="s">
        <v>221</v>
      </c>
      <c r="S30">
        <v>24</v>
      </c>
      <c r="T30">
        <v>166.55</v>
      </c>
      <c r="U30">
        <v>73.7</v>
      </c>
      <c r="V30">
        <v>22</v>
      </c>
      <c r="W30">
        <v>61.52</v>
      </c>
      <c r="X30">
        <v>68.72</v>
      </c>
    </row>
    <row r="31" spans="1:24" x14ac:dyDescent="0.35">
      <c r="A31" t="s">
        <v>45</v>
      </c>
      <c r="B31" t="s">
        <v>31</v>
      </c>
      <c r="C31" t="s">
        <v>32</v>
      </c>
      <c r="D31" t="s">
        <v>14</v>
      </c>
      <c r="E31">
        <v>24.5</v>
      </c>
      <c r="F31">
        <v>107.21</v>
      </c>
      <c r="G31">
        <v>74.930000000000007</v>
      </c>
      <c r="H31">
        <f t="shared" si="0"/>
        <v>1.4308020819431466</v>
      </c>
      <c r="I31">
        <v>22.5</v>
      </c>
      <c r="J31">
        <v>68.56</v>
      </c>
      <c r="K31">
        <v>69.97</v>
      </c>
      <c r="O31" t="s">
        <v>45</v>
      </c>
      <c r="P31" t="s">
        <v>31</v>
      </c>
      <c r="Q31" t="s">
        <v>32</v>
      </c>
      <c r="R31" t="s">
        <v>221</v>
      </c>
      <c r="S31">
        <v>24</v>
      </c>
      <c r="T31">
        <v>154.15</v>
      </c>
      <c r="U31">
        <v>73.7</v>
      </c>
      <c r="V31">
        <v>21.5</v>
      </c>
      <c r="W31">
        <v>54.45</v>
      </c>
      <c r="X31">
        <v>67.47</v>
      </c>
    </row>
    <row r="32" spans="1:24" x14ac:dyDescent="0.35">
      <c r="A32" t="s">
        <v>46</v>
      </c>
      <c r="B32" t="s">
        <v>31</v>
      </c>
      <c r="C32" t="s">
        <v>32</v>
      </c>
      <c r="D32" t="s">
        <v>14</v>
      </c>
      <c r="E32">
        <v>23.5</v>
      </c>
      <c r="F32">
        <v>142.38999999999999</v>
      </c>
      <c r="G32">
        <v>72.459999999999994</v>
      </c>
      <c r="H32">
        <f t="shared" si="0"/>
        <v>1.9650841843775877</v>
      </c>
      <c r="I32">
        <v>21.5</v>
      </c>
      <c r="J32">
        <v>39.17</v>
      </c>
      <c r="K32">
        <v>67.47</v>
      </c>
      <c r="O32" t="s">
        <v>46</v>
      </c>
      <c r="P32" t="s">
        <v>31</v>
      </c>
      <c r="Q32" t="s">
        <v>32</v>
      </c>
      <c r="R32" t="s">
        <v>221</v>
      </c>
      <c r="S32">
        <v>24</v>
      </c>
      <c r="T32">
        <v>131.62</v>
      </c>
      <c r="U32">
        <v>73.7</v>
      </c>
      <c r="V32">
        <v>22.5</v>
      </c>
      <c r="W32">
        <v>58.91</v>
      </c>
      <c r="X32">
        <v>69.97</v>
      </c>
    </row>
    <row r="33" spans="1:24" x14ac:dyDescent="0.35">
      <c r="A33" t="s">
        <v>47</v>
      </c>
      <c r="B33" t="s">
        <v>31</v>
      </c>
      <c r="C33" t="s">
        <v>32</v>
      </c>
      <c r="D33" t="s">
        <v>14</v>
      </c>
      <c r="E33">
        <v>24.5</v>
      </c>
      <c r="F33">
        <v>155.03</v>
      </c>
      <c r="G33">
        <v>74.930000000000007</v>
      </c>
      <c r="H33">
        <f t="shared" si="0"/>
        <v>2.0689977312158012</v>
      </c>
      <c r="I33">
        <v>22.5</v>
      </c>
      <c r="J33">
        <v>61.53</v>
      </c>
      <c r="K33">
        <v>69.97</v>
      </c>
      <c r="O33" t="s">
        <v>47</v>
      </c>
      <c r="P33" t="s">
        <v>31</v>
      </c>
      <c r="Q33" t="s">
        <v>32</v>
      </c>
      <c r="R33" t="s">
        <v>221</v>
      </c>
      <c r="S33">
        <v>24</v>
      </c>
      <c r="T33">
        <v>187.38</v>
      </c>
      <c r="U33">
        <v>73.7</v>
      </c>
      <c r="V33">
        <v>21.5</v>
      </c>
      <c r="W33">
        <v>55.9</v>
      </c>
      <c r="X33">
        <v>67.47</v>
      </c>
    </row>
    <row r="34" spans="1:24" x14ac:dyDescent="0.35">
      <c r="A34" t="s">
        <v>48</v>
      </c>
      <c r="B34" t="s">
        <v>49</v>
      </c>
      <c r="C34" t="s">
        <v>13</v>
      </c>
      <c r="D34" t="s">
        <v>14</v>
      </c>
      <c r="E34">
        <v>15.5</v>
      </c>
      <c r="F34">
        <v>23.4</v>
      </c>
      <c r="G34">
        <v>52.21</v>
      </c>
      <c r="H34">
        <f t="shared" si="0"/>
        <v>0.44819000191534186</v>
      </c>
      <c r="I34">
        <v>15</v>
      </c>
      <c r="J34">
        <v>7.32</v>
      </c>
      <c r="K34">
        <v>50.91</v>
      </c>
      <c r="O34" t="s">
        <v>48</v>
      </c>
      <c r="P34" t="s">
        <v>49</v>
      </c>
      <c r="Q34" t="s">
        <v>13</v>
      </c>
      <c r="R34" t="s">
        <v>221</v>
      </c>
      <c r="S34">
        <v>20</v>
      </c>
      <c r="T34">
        <v>85.26</v>
      </c>
      <c r="U34">
        <v>63.71</v>
      </c>
      <c r="V34">
        <v>18.5</v>
      </c>
      <c r="W34">
        <v>40.98</v>
      </c>
      <c r="X34">
        <v>59.91</v>
      </c>
    </row>
    <row r="35" spans="1:24" x14ac:dyDescent="0.35">
      <c r="A35" s="2" t="s">
        <v>50</v>
      </c>
      <c r="B35" t="s">
        <v>49</v>
      </c>
      <c r="C35" t="s">
        <v>13</v>
      </c>
      <c r="D35" t="s">
        <v>14</v>
      </c>
      <c r="E35">
        <v>15.5</v>
      </c>
      <c r="F35">
        <v>12.54</v>
      </c>
      <c r="G35">
        <v>52.21</v>
      </c>
      <c r="H35">
        <f t="shared" si="0"/>
        <v>0.24018387282129858</v>
      </c>
      <c r="I35">
        <v>15</v>
      </c>
      <c r="J35">
        <v>10.71</v>
      </c>
      <c r="K35">
        <v>50.91</v>
      </c>
      <c r="O35" s="2" t="s">
        <v>50</v>
      </c>
      <c r="P35" t="s">
        <v>49</v>
      </c>
      <c r="Q35" t="s">
        <v>13</v>
      </c>
      <c r="R35" t="s">
        <v>221</v>
      </c>
      <c r="S35">
        <v>23</v>
      </c>
      <c r="T35">
        <v>98.61</v>
      </c>
      <c r="U35">
        <v>71.22</v>
      </c>
      <c r="V35">
        <v>22</v>
      </c>
      <c r="W35">
        <v>66.48</v>
      </c>
      <c r="X35">
        <v>68.72</v>
      </c>
    </row>
    <row r="36" spans="1:24" x14ac:dyDescent="0.35">
      <c r="A36" t="s">
        <v>51</v>
      </c>
      <c r="B36" t="s">
        <v>49</v>
      </c>
      <c r="C36" t="s">
        <v>13</v>
      </c>
      <c r="D36" t="s">
        <v>14</v>
      </c>
      <c r="E36">
        <v>19.5</v>
      </c>
      <c r="F36">
        <v>39.479999999999997</v>
      </c>
      <c r="G36">
        <v>62.44</v>
      </c>
      <c r="H36">
        <f t="shared" si="0"/>
        <v>0.63228699551569501</v>
      </c>
      <c r="I36">
        <v>19</v>
      </c>
      <c r="J36">
        <v>25.84</v>
      </c>
      <c r="K36">
        <v>61.18</v>
      </c>
      <c r="O36" t="s">
        <v>51</v>
      </c>
      <c r="P36" t="s">
        <v>49</v>
      </c>
      <c r="Q36" t="s">
        <v>13</v>
      </c>
      <c r="R36" t="s">
        <v>221</v>
      </c>
      <c r="S36">
        <v>22.5</v>
      </c>
      <c r="T36">
        <v>119.68</v>
      </c>
      <c r="U36">
        <v>69.97</v>
      </c>
      <c r="V36">
        <v>21.5</v>
      </c>
      <c r="W36">
        <v>60.14</v>
      </c>
      <c r="X36">
        <v>67.47</v>
      </c>
    </row>
    <row r="37" spans="1:24" x14ac:dyDescent="0.35">
      <c r="A37" s="2" t="s">
        <v>52</v>
      </c>
      <c r="B37" t="s">
        <v>49</v>
      </c>
      <c r="C37" t="s">
        <v>13</v>
      </c>
      <c r="D37" t="s">
        <v>14</v>
      </c>
      <c r="E37">
        <v>15</v>
      </c>
      <c r="F37">
        <v>11.82</v>
      </c>
      <c r="G37">
        <v>50.91</v>
      </c>
      <c r="H37">
        <f t="shared" si="0"/>
        <v>0.23217442545668829</v>
      </c>
      <c r="I37">
        <v>15</v>
      </c>
      <c r="J37">
        <v>11.82</v>
      </c>
      <c r="K37">
        <v>50.91</v>
      </c>
      <c r="O37" s="2" t="s">
        <v>52</v>
      </c>
      <c r="P37" t="s">
        <v>49</v>
      </c>
      <c r="Q37" t="s">
        <v>13</v>
      </c>
      <c r="R37" t="s">
        <v>221</v>
      </c>
      <c r="S37">
        <v>23</v>
      </c>
      <c r="T37">
        <v>92.52</v>
      </c>
      <c r="U37">
        <v>71.22</v>
      </c>
      <c r="V37">
        <v>21</v>
      </c>
      <c r="W37">
        <v>59.04</v>
      </c>
      <c r="X37">
        <v>66.22</v>
      </c>
    </row>
    <row r="38" spans="1:24" x14ac:dyDescent="0.35">
      <c r="A38" s="2" t="s">
        <v>53</v>
      </c>
      <c r="B38" t="s">
        <v>49</v>
      </c>
      <c r="C38" t="s">
        <v>13</v>
      </c>
      <c r="D38" t="s">
        <v>14</v>
      </c>
      <c r="E38">
        <v>22</v>
      </c>
      <c r="F38">
        <v>57.74</v>
      </c>
      <c r="G38">
        <v>68.72</v>
      </c>
      <c r="H38">
        <f t="shared" si="0"/>
        <v>0.84022118742724106</v>
      </c>
      <c r="I38">
        <v>21.5</v>
      </c>
      <c r="J38">
        <v>53.7</v>
      </c>
      <c r="K38">
        <v>67.47</v>
      </c>
      <c r="O38" s="2" t="s">
        <v>53</v>
      </c>
      <c r="P38" t="s">
        <v>49</v>
      </c>
      <c r="Q38" t="s">
        <v>13</v>
      </c>
      <c r="R38" t="s">
        <v>221</v>
      </c>
      <c r="S38">
        <v>23</v>
      </c>
      <c r="T38">
        <v>89.2</v>
      </c>
      <c r="U38">
        <v>71.22</v>
      </c>
      <c r="V38">
        <v>21</v>
      </c>
      <c r="W38">
        <v>72.28</v>
      </c>
      <c r="X38">
        <v>66.22</v>
      </c>
    </row>
    <row r="39" spans="1:24" x14ac:dyDescent="0.35">
      <c r="A39" t="s">
        <v>54</v>
      </c>
      <c r="B39" t="s">
        <v>49</v>
      </c>
      <c r="C39" t="s">
        <v>13</v>
      </c>
      <c r="D39" t="s">
        <v>14</v>
      </c>
      <c r="E39">
        <v>15.5</v>
      </c>
      <c r="F39">
        <v>22.27</v>
      </c>
      <c r="G39">
        <v>52.21</v>
      </c>
      <c r="H39">
        <f t="shared" si="0"/>
        <v>0.42654663857498559</v>
      </c>
      <c r="I39">
        <v>15</v>
      </c>
      <c r="J39">
        <v>13.23</v>
      </c>
      <c r="K39">
        <v>50.91</v>
      </c>
      <c r="O39" t="s">
        <v>54</v>
      </c>
      <c r="P39" t="s">
        <v>49</v>
      </c>
      <c r="Q39" t="s">
        <v>13</v>
      </c>
      <c r="R39" t="s">
        <v>221</v>
      </c>
      <c r="S39">
        <v>23</v>
      </c>
      <c r="T39">
        <v>121.89</v>
      </c>
      <c r="U39">
        <v>71.22</v>
      </c>
      <c r="V39">
        <v>21</v>
      </c>
      <c r="W39">
        <v>60.62</v>
      </c>
      <c r="X39">
        <v>66.22</v>
      </c>
    </row>
    <row r="40" spans="1:24" x14ac:dyDescent="0.35">
      <c r="A40" s="2" t="s">
        <v>55</v>
      </c>
      <c r="B40" t="s">
        <v>56</v>
      </c>
      <c r="C40" t="s">
        <v>13</v>
      </c>
      <c r="D40" t="s">
        <v>14</v>
      </c>
      <c r="E40">
        <v>0</v>
      </c>
      <c r="F40">
        <v>0</v>
      </c>
      <c r="G40">
        <v>0</v>
      </c>
      <c r="H40" t="e">
        <f t="shared" si="0"/>
        <v>#DIV/0!</v>
      </c>
      <c r="I40">
        <v>0</v>
      </c>
      <c r="J40">
        <v>0</v>
      </c>
      <c r="K40">
        <v>0</v>
      </c>
      <c r="O40" s="2" t="s">
        <v>55</v>
      </c>
      <c r="P40" t="s">
        <v>56</v>
      </c>
      <c r="Q40" t="s">
        <v>13</v>
      </c>
      <c r="R40" t="s">
        <v>221</v>
      </c>
      <c r="S40">
        <v>20</v>
      </c>
      <c r="T40">
        <v>63.04</v>
      </c>
      <c r="U40">
        <v>63.71</v>
      </c>
      <c r="V40">
        <v>19.5</v>
      </c>
      <c r="W40">
        <v>59.23</v>
      </c>
      <c r="X40">
        <v>62.44</v>
      </c>
    </row>
    <row r="41" spans="1:24" x14ac:dyDescent="0.35">
      <c r="A41" t="s">
        <v>57</v>
      </c>
      <c r="B41" t="s">
        <v>56</v>
      </c>
      <c r="C41" t="s">
        <v>13</v>
      </c>
      <c r="D41" t="s">
        <v>14</v>
      </c>
      <c r="E41">
        <v>23.5</v>
      </c>
      <c r="F41">
        <v>87.04</v>
      </c>
      <c r="G41">
        <v>72.459999999999994</v>
      </c>
      <c r="H41">
        <f t="shared" si="0"/>
        <v>1.201214463152084</v>
      </c>
      <c r="I41">
        <v>22.5</v>
      </c>
      <c r="J41">
        <v>64.72</v>
      </c>
      <c r="K41">
        <v>69.97</v>
      </c>
      <c r="O41" t="s">
        <v>57</v>
      </c>
      <c r="P41" t="s">
        <v>56</v>
      </c>
      <c r="Q41" t="s">
        <v>13</v>
      </c>
      <c r="R41" t="s">
        <v>221</v>
      </c>
      <c r="S41">
        <v>24</v>
      </c>
      <c r="T41">
        <v>98.96</v>
      </c>
      <c r="U41">
        <v>73.7</v>
      </c>
      <c r="V41">
        <v>22</v>
      </c>
      <c r="W41">
        <v>64.27</v>
      </c>
      <c r="X41">
        <v>68.72</v>
      </c>
    </row>
    <row r="42" spans="1:24" x14ac:dyDescent="0.35">
      <c r="A42" t="s">
        <v>58</v>
      </c>
      <c r="B42" t="s">
        <v>56</v>
      </c>
      <c r="C42" t="s">
        <v>13</v>
      </c>
      <c r="D42" t="s">
        <v>14</v>
      </c>
      <c r="E42">
        <v>17.5</v>
      </c>
      <c r="F42">
        <v>56.1</v>
      </c>
      <c r="G42">
        <v>57.36</v>
      </c>
      <c r="H42">
        <f t="shared" si="0"/>
        <v>0.97803347280334729</v>
      </c>
      <c r="I42">
        <v>17</v>
      </c>
      <c r="J42">
        <v>43.76</v>
      </c>
      <c r="K42">
        <v>56.08</v>
      </c>
      <c r="O42" t="s">
        <v>58</v>
      </c>
      <c r="P42" t="s">
        <v>56</v>
      </c>
      <c r="Q42" t="s">
        <v>13</v>
      </c>
      <c r="R42" t="s">
        <v>221</v>
      </c>
      <c r="S42">
        <v>24</v>
      </c>
      <c r="T42">
        <v>112.97</v>
      </c>
      <c r="U42">
        <v>73.7</v>
      </c>
      <c r="V42">
        <v>22.5</v>
      </c>
      <c r="W42">
        <v>61.23</v>
      </c>
      <c r="X42">
        <v>69.97</v>
      </c>
    </row>
    <row r="43" spans="1:24" x14ac:dyDescent="0.35">
      <c r="A43" t="s">
        <v>59</v>
      </c>
      <c r="B43" t="s">
        <v>56</v>
      </c>
      <c r="C43" t="s">
        <v>13</v>
      </c>
      <c r="D43" t="s">
        <v>14</v>
      </c>
      <c r="E43">
        <v>20</v>
      </c>
      <c r="F43">
        <v>47.14</v>
      </c>
      <c r="G43">
        <v>63.71</v>
      </c>
      <c r="H43">
        <f t="shared" si="0"/>
        <v>0.73991524093548888</v>
      </c>
      <c r="I43">
        <v>19.5</v>
      </c>
      <c r="J43">
        <v>23.64</v>
      </c>
      <c r="K43">
        <v>62.44</v>
      </c>
      <c r="O43" t="s">
        <v>59</v>
      </c>
      <c r="P43" t="s">
        <v>56</v>
      </c>
      <c r="Q43" t="s">
        <v>13</v>
      </c>
      <c r="R43" t="s">
        <v>221</v>
      </c>
      <c r="S43">
        <v>24</v>
      </c>
      <c r="T43">
        <v>151.16</v>
      </c>
      <c r="U43">
        <v>73.7</v>
      </c>
      <c r="V43">
        <v>21</v>
      </c>
      <c r="W43">
        <v>60.71</v>
      </c>
      <c r="X43">
        <v>66.22</v>
      </c>
    </row>
    <row r="44" spans="1:24" x14ac:dyDescent="0.35">
      <c r="A44" t="s">
        <v>60</v>
      </c>
      <c r="B44" t="s">
        <v>56</v>
      </c>
      <c r="C44" t="s">
        <v>13</v>
      </c>
      <c r="D44" t="s">
        <v>14</v>
      </c>
      <c r="E44">
        <v>21</v>
      </c>
      <c r="F44">
        <v>60.92</v>
      </c>
      <c r="G44">
        <v>66.22</v>
      </c>
      <c r="H44">
        <f t="shared" si="0"/>
        <v>0.91996375717305956</v>
      </c>
      <c r="I44">
        <v>20.5</v>
      </c>
      <c r="J44">
        <v>46.6</v>
      </c>
      <c r="K44">
        <v>64.97</v>
      </c>
      <c r="O44" t="s">
        <v>60</v>
      </c>
      <c r="P44" t="s">
        <v>56</v>
      </c>
      <c r="Q44" t="s">
        <v>13</v>
      </c>
      <c r="R44" t="s">
        <v>221</v>
      </c>
      <c r="S44">
        <v>24</v>
      </c>
      <c r="T44">
        <v>172.5</v>
      </c>
      <c r="U44">
        <v>73.7</v>
      </c>
      <c r="V44">
        <v>21.5</v>
      </c>
      <c r="W44">
        <v>50.49</v>
      </c>
      <c r="X44">
        <v>67.47</v>
      </c>
    </row>
    <row r="45" spans="1:24" x14ac:dyDescent="0.35">
      <c r="A45" t="s">
        <v>61</v>
      </c>
      <c r="B45" t="s">
        <v>62</v>
      </c>
      <c r="C45" t="s">
        <v>13</v>
      </c>
      <c r="D45" t="s">
        <v>14</v>
      </c>
      <c r="E45">
        <v>22.5</v>
      </c>
      <c r="F45">
        <v>99.21</v>
      </c>
      <c r="G45">
        <v>69.97</v>
      </c>
      <c r="H45">
        <f t="shared" si="0"/>
        <v>1.4178933828783764</v>
      </c>
      <c r="I45">
        <v>20.5</v>
      </c>
      <c r="J45">
        <v>61.92</v>
      </c>
      <c r="K45">
        <v>64.97</v>
      </c>
      <c r="O45" t="s">
        <v>61</v>
      </c>
      <c r="P45" t="s">
        <v>62</v>
      </c>
      <c r="Q45" t="s">
        <v>13</v>
      </c>
      <c r="R45" t="s">
        <v>221</v>
      </c>
      <c r="S45">
        <v>21.5</v>
      </c>
      <c r="T45">
        <v>92.37</v>
      </c>
      <c r="U45">
        <v>67.47</v>
      </c>
      <c r="V45">
        <v>20.5</v>
      </c>
      <c r="W45">
        <v>64.55</v>
      </c>
      <c r="X45">
        <v>64.97</v>
      </c>
    </row>
    <row r="46" spans="1:24" x14ac:dyDescent="0.35">
      <c r="A46" t="s">
        <v>63</v>
      </c>
      <c r="B46" t="s">
        <v>62</v>
      </c>
      <c r="C46" t="s">
        <v>13</v>
      </c>
      <c r="D46" t="s">
        <v>14</v>
      </c>
      <c r="E46">
        <v>21</v>
      </c>
      <c r="F46">
        <v>73.3</v>
      </c>
      <c r="G46">
        <v>66.22</v>
      </c>
      <c r="H46">
        <f t="shared" si="0"/>
        <v>1.106916339474479</v>
      </c>
      <c r="I46">
        <v>19.5</v>
      </c>
      <c r="J46">
        <v>66.010000000000005</v>
      </c>
      <c r="K46">
        <v>62.44</v>
      </c>
      <c r="O46" t="s">
        <v>63</v>
      </c>
      <c r="P46" t="s">
        <v>62</v>
      </c>
      <c r="Q46" t="s">
        <v>13</v>
      </c>
      <c r="R46" t="s">
        <v>221</v>
      </c>
      <c r="S46">
        <v>22.5</v>
      </c>
      <c r="T46">
        <v>143.38999999999999</v>
      </c>
      <c r="U46">
        <v>69.97</v>
      </c>
      <c r="V46">
        <v>20</v>
      </c>
      <c r="W46">
        <v>43.58</v>
      </c>
      <c r="X46">
        <v>63.71</v>
      </c>
    </row>
    <row r="47" spans="1:24" x14ac:dyDescent="0.35">
      <c r="A47" s="2" t="s">
        <v>64</v>
      </c>
      <c r="B47" t="s">
        <v>62</v>
      </c>
      <c r="C47" t="s">
        <v>13</v>
      </c>
      <c r="D47" t="s">
        <v>14</v>
      </c>
      <c r="E47">
        <v>17.5</v>
      </c>
      <c r="F47">
        <v>37.03</v>
      </c>
      <c r="G47">
        <v>57.36</v>
      </c>
      <c r="H47">
        <f t="shared" si="0"/>
        <v>0.64557182705718275</v>
      </c>
      <c r="I47">
        <v>17</v>
      </c>
      <c r="J47">
        <v>20.8</v>
      </c>
      <c r="K47">
        <v>56.08</v>
      </c>
      <c r="O47" s="2" t="s">
        <v>64</v>
      </c>
      <c r="P47" t="s">
        <v>62</v>
      </c>
      <c r="Q47" t="s">
        <v>13</v>
      </c>
      <c r="R47" t="s">
        <v>221</v>
      </c>
      <c r="S47">
        <v>24</v>
      </c>
      <c r="T47">
        <v>126.87</v>
      </c>
      <c r="U47">
        <v>73.7</v>
      </c>
      <c r="V47">
        <v>20.5</v>
      </c>
      <c r="W47">
        <v>62.79</v>
      </c>
      <c r="X47">
        <v>64.97</v>
      </c>
    </row>
    <row r="48" spans="1:24" x14ac:dyDescent="0.35">
      <c r="A48" t="s">
        <v>65</v>
      </c>
      <c r="B48" t="s">
        <v>62</v>
      </c>
      <c r="C48" t="s">
        <v>13</v>
      </c>
      <c r="D48" t="s">
        <v>14</v>
      </c>
      <c r="E48">
        <v>22</v>
      </c>
      <c r="F48">
        <v>94.54</v>
      </c>
      <c r="G48">
        <v>68.72</v>
      </c>
      <c r="H48">
        <f t="shared" si="0"/>
        <v>1.3757275902211876</v>
      </c>
      <c r="I48">
        <v>21</v>
      </c>
      <c r="J48">
        <v>56.32</v>
      </c>
      <c r="K48">
        <v>66.22</v>
      </c>
      <c r="O48" t="s">
        <v>65</v>
      </c>
      <c r="P48" t="s">
        <v>62</v>
      </c>
      <c r="Q48" t="s">
        <v>13</v>
      </c>
      <c r="R48" t="s">
        <v>221</v>
      </c>
      <c r="S48">
        <v>21</v>
      </c>
      <c r="T48">
        <v>114.89</v>
      </c>
      <c r="U48">
        <v>66.22</v>
      </c>
      <c r="V48">
        <v>19</v>
      </c>
      <c r="W48">
        <v>34.31</v>
      </c>
      <c r="X48">
        <v>61.18</v>
      </c>
    </row>
    <row r="49" spans="1:24" x14ac:dyDescent="0.35">
      <c r="A49" t="s">
        <v>66</v>
      </c>
      <c r="B49" t="s">
        <v>62</v>
      </c>
      <c r="C49" t="s">
        <v>13</v>
      </c>
      <c r="D49" t="s">
        <v>14</v>
      </c>
      <c r="E49">
        <v>28</v>
      </c>
      <c r="F49">
        <v>81.08</v>
      </c>
      <c r="G49">
        <v>83.53</v>
      </c>
      <c r="H49">
        <f t="shared" si="0"/>
        <v>0.97066922063929129</v>
      </c>
      <c r="I49">
        <v>27.5</v>
      </c>
      <c r="J49">
        <v>53.88</v>
      </c>
      <c r="K49">
        <v>82.3</v>
      </c>
      <c r="O49" t="s">
        <v>66</v>
      </c>
      <c r="P49" t="s">
        <v>62</v>
      </c>
      <c r="Q49" t="s">
        <v>13</v>
      </c>
      <c r="R49" t="s">
        <v>221</v>
      </c>
      <c r="S49">
        <v>24</v>
      </c>
      <c r="T49">
        <v>80.989999999999995</v>
      </c>
      <c r="U49">
        <v>73.7</v>
      </c>
      <c r="V49">
        <v>22.5</v>
      </c>
      <c r="W49">
        <v>62.05</v>
      </c>
      <c r="X49">
        <v>69.97</v>
      </c>
    </row>
    <row r="50" spans="1:24" x14ac:dyDescent="0.35">
      <c r="A50" t="s">
        <v>67</v>
      </c>
      <c r="B50" t="s">
        <v>68</v>
      </c>
      <c r="C50" t="s">
        <v>32</v>
      </c>
      <c r="D50" t="s">
        <v>14</v>
      </c>
      <c r="E50">
        <v>24</v>
      </c>
      <c r="F50">
        <v>162.84</v>
      </c>
      <c r="G50">
        <v>73.7</v>
      </c>
      <c r="H50">
        <f t="shared" si="0"/>
        <v>2.2094979647218453</v>
      </c>
      <c r="I50">
        <v>22.5</v>
      </c>
      <c r="J50">
        <v>64.78</v>
      </c>
      <c r="K50">
        <v>69.97</v>
      </c>
      <c r="O50" t="s">
        <v>67</v>
      </c>
      <c r="P50" t="s">
        <v>68</v>
      </c>
      <c r="Q50" t="s">
        <v>32</v>
      </c>
      <c r="R50" t="s">
        <v>221</v>
      </c>
      <c r="S50">
        <v>24</v>
      </c>
      <c r="T50">
        <v>82.5</v>
      </c>
      <c r="U50">
        <v>73.7</v>
      </c>
      <c r="V50">
        <v>23.5</v>
      </c>
      <c r="W50">
        <v>68.180000000000007</v>
      </c>
      <c r="X50">
        <v>72.459999999999994</v>
      </c>
    </row>
    <row r="51" spans="1:24" x14ac:dyDescent="0.35">
      <c r="A51" t="s">
        <v>69</v>
      </c>
      <c r="B51" t="s">
        <v>68</v>
      </c>
      <c r="C51" t="s">
        <v>32</v>
      </c>
      <c r="D51" t="s">
        <v>14</v>
      </c>
      <c r="E51">
        <v>23</v>
      </c>
      <c r="F51">
        <v>120.51</v>
      </c>
      <c r="G51">
        <v>71.22</v>
      </c>
      <c r="H51">
        <f t="shared" si="0"/>
        <v>1.6920808761583825</v>
      </c>
      <c r="I51">
        <v>21.5</v>
      </c>
      <c r="J51">
        <v>55.85</v>
      </c>
      <c r="K51">
        <v>67.47</v>
      </c>
      <c r="O51" t="s">
        <v>69</v>
      </c>
      <c r="P51" t="s">
        <v>68</v>
      </c>
      <c r="Q51" t="s">
        <v>32</v>
      </c>
      <c r="R51" t="s">
        <v>221</v>
      </c>
      <c r="S51">
        <v>24</v>
      </c>
      <c r="T51">
        <v>100.59</v>
      </c>
      <c r="U51">
        <v>73.7</v>
      </c>
      <c r="V51">
        <v>22.5</v>
      </c>
      <c r="W51">
        <v>59.65</v>
      </c>
      <c r="X51">
        <v>69.97</v>
      </c>
    </row>
    <row r="52" spans="1:24" x14ac:dyDescent="0.35">
      <c r="A52" s="2" t="s">
        <v>70</v>
      </c>
      <c r="B52" t="s">
        <v>68</v>
      </c>
      <c r="C52" t="s">
        <v>32</v>
      </c>
      <c r="D52" t="s">
        <v>14</v>
      </c>
      <c r="E52">
        <v>22.5</v>
      </c>
      <c r="F52">
        <v>64.77</v>
      </c>
      <c r="G52">
        <v>69.97</v>
      </c>
      <c r="H52">
        <f t="shared" si="0"/>
        <v>0.92568243532942684</v>
      </c>
      <c r="I52">
        <v>22</v>
      </c>
      <c r="J52">
        <v>56.69</v>
      </c>
      <c r="K52">
        <v>68.72</v>
      </c>
      <c r="O52" s="2" t="s">
        <v>70</v>
      </c>
      <c r="P52" t="s">
        <v>68</v>
      </c>
      <c r="Q52" t="s">
        <v>32</v>
      </c>
      <c r="R52" t="s">
        <v>221</v>
      </c>
      <c r="S52">
        <v>24</v>
      </c>
      <c r="T52">
        <v>100.83</v>
      </c>
      <c r="U52">
        <v>73.7</v>
      </c>
      <c r="V52">
        <v>21.5</v>
      </c>
      <c r="W52">
        <v>53.94</v>
      </c>
      <c r="X52">
        <v>67.47</v>
      </c>
    </row>
    <row r="53" spans="1:24" x14ac:dyDescent="0.35">
      <c r="A53" s="2" t="s">
        <v>71</v>
      </c>
      <c r="B53" t="s">
        <v>68</v>
      </c>
      <c r="C53" t="s">
        <v>32</v>
      </c>
      <c r="D53" t="s">
        <v>14</v>
      </c>
      <c r="E53">
        <v>0</v>
      </c>
      <c r="F53">
        <v>0</v>
      </c>
      <c r="G53">
        <v>0</v>
      </c>
      <c r="H53" t="e">
        <f t="shared" si="0"/>
        <v>#DIV/0!</v>
      </c>
      <c r="I53">
        <v>0</v>
      </c>
      <c r="J53">
        <v>0</v>
      </c>
      <c r="K53">
        <v>0</v>
      </c>
      <c r="O53" s="2" t="s">
        <v>71</v>
      </c>
      <c r="P53" t="s">
        <v>68</v>
      </c>
      <c r="Q53" t="s">
        <v>32</v>
      </c>
      <c r="R53" t="s">
        <v>221</v>
      </c>
      <c r="S53">
        <v>19</v>
      </c>
      <c r="T53">
        <v>32.229999999999997</v>
      </c>
      <c r="U53">
        <v>61.18</v>
      </c>
      <c r="V53">
        <v>18.5</v>
      </c>
      <c r="W53">
        <v>26.93</v>
      </c>
      <c r="X53">
        <v>59.91</v>
      </c>
    </row>
    <row r="54" spans="1:24" x14ac:dyDescent="0.35">
      <c r="A54" t="s">
        <v>72</v>
      </c>
      <c r="B54" t="s">
        <v>68</v>
      </c>
      <c r="C54" t="s">
        <v>32</v>
      </c>
      <c r="D54" t="s">
        <v>14</v>
      </c>
      <c r="E54">
        <v>23.5</v>
      </c>
      <c r="F54">
        <v>122.72</v>
      </c>
      <c r="G54">
        <v>72.459999999999994</v>
      </c>
      <c r="H54">
        <f t="shared" si="0"/>
        <v>1.6936240684515596</v>
      </c>
      <c r="I54">
        <v>21.5</v>
      </c>
      <c r="J54">
        <v>47.47</v>
      </c>
      <c r="K54">
        <v>67.47</v>
      </c>
      <c r="O54" t="s">
        <v>72</v>
      </c>
      <c r="P54" t="s">
        <v>68</v>
      </c>
      <c r="Q54" t="s">
        <v>32</v>
      </c>
      <c r="R54" t="s">
        <v>221</v>
      </c>
      <c r="S54">
        <v>24</v>
      </c>
      <c r="T54">
        <v>167.92</v>
      </c>
      <c r="U54">
        <v>73.7</v>
      </c>
      <c r="V54">
        <v>22</v>
      </c>
      <c r="W54">
        <v>62.67</v>
      </c>
      <c r="X54">
        <v>68.72</v>
      </c>
    </row>
    <row r="55" spans="1:24" x14ac:dyDescent="0.35">
      <c r="A55" s="2" t="s">
        <v>73</v>
      </c>
      <c r="B55" t="s">
        <v>68</v>
      </c>
      <c r="C55" t="s">
        <v>32</v>
      </c>
      <c r="D55" t="s">
        <v>14</v>
      </c>
      <c r="E55">
        <v>24.5</v>
      </c>
      <c r="F55">
        <v>105.9</v>
      </c>
      <c r="G55">
        <v>74.930000000000007</v>
      </c>
      <c r="H55">
        <f t="shared" si="0"/>
        <v>1.4133190978246364</v>
      </c>
      <c r="I55">
        <v>22.5</v>
      </c>
      <c r="J55">
        <v>67.53</v>
      </c>
      <c r="K55">
        <v>69.97</v>
      </c>
      <c r="O55" s="2" t="s">
        <v>73</v>
      </c>
      <c r="P55" t="s">
        <v>68</v>
      </c>
      <c r="Q55" t="s">
        <v>32</v>
      </c>
      <c r="R55" t="s">
        <v>221</v>
      </c>
      <c r="S55">
        <v>24</v>
      </c>
      <c r="T55">
        <v>117.59</v>
      </c>
      <c r="U55">
        <v>73.7</v>
      </c>
      <c r="V55">
        <v>22.5</v>
      </c>
      <c r="W55">
        <v>62.78</v>
      </c>
      <c r="X55">
        <v>69.97</v>
      </c>
    </row>
    <row r="56" spans="1:24" x14ac:dyDescent="0.35">
      <c r="A56" t="s">
        <v>74</v>
      </c>
      <c r="B56" t="s">
        <v>75</v>
      </c>
      <c r="C56" t="s">
        <v>32</v>
      </c>
      <c r="D56" t="s">
        <v>14</v>
      </c>
      <c r="E56">
        <v>24.5</v>
      </c>
      <c r="F56">
        <v>133.72999999999999</v>
      </c>
      <c r="G56">
        <v>74.930000000000007</v>
      </c>
      <c r="H56">
        <f t="shared" si="0"/>
        <v>1.7847324169224608</v>
      </c>
      <c r="I56">
        <v>22.5</v>
      </c>
      <c r="J56">
        <v>57.98</v>
      </c>
      <c r="K56">
        <v>69.97</v>
      </c>
      <c r="O56" t="s">
        <v>74</v>
      </c>
      <c r="P56" t="s">
        <v>75</v>
      </c>
      <c r="Q56" t="s">
        <v>32</v>
      </c>
      <c r="R56" t="s">
        <v>221</v>
      </c>
      <c r="S56">
        <v>24</v>
      </c>
      <c r="T56">
        <v>174.83</v>
      </c>
      <c r="U56">
        <v>73.7</v>
      </c>
      <c r="V56">
        <v>22</v>
      </c>
      <c r="W56">
        <v>60.34</v>
      </c>
      <c r="X56">
        <v>68.72</v>
      </c>
    </row>
    <row r="57" spans="1:24" x14ac:dyDescent="0.35">
      <c r="A57" s="2" t="s">
        <v>76</v>
      </c>
      <c r="B57" t="s">
        <v>75</v>
      </c>
      <c r="C57" t="s">
        <v>32</v>
      </c>
      <c r="D57" t="s">
        <v>14</v>
      </c>
      <c r="E57">
        <v>24.5</v>
      </c>
      <c r="F57">
        <v>87.84</v>
      </c>
      <c r="G57">
        <v>74.930000000000007</v>
      </c>
      <c r="H57">
        <f t="shared" si="0"/>
        <v>1.1722941411984518</v>
      </c>
      <c r="I57">
        <v>24</v>
      </c>
      <c r="J57">
        <v>68.73</v>
      </c>
      <c r="K57">
        <v>73.7</v>
      </c>
      <c r="O57" s="2" t="s">
        <v>76</v>
      </c>
      <c r="P57" t="s">
        <v>75</v>
      </c>
      <c r="Q57" t="s">
        <v>32</v>
      </c>
      <c r="R57" t="s">
        <v>221</v>
      </c>
      <c r="S57">
        <v>24</v>
      </c>
      <c r="T57">
        <v>172.73</v>
      </c>
      <c r="U57">
        <v>73.7</v>
      </c>
      <c r="V57">
        <v>21.5</v>
      </c>
      <c r="W57">
        <v>53.03</v>
      </c>
      <c r="X57">
        <v>67.47</v>
      </c>
    </row>
    <row r="58" spans="1:24" x14ac:dyDescent="0.35">
      <c r="A58" s="2" t="s">
        <v>77</v>
      </c>
      <c r="B58" t="s">
        <v>75</v>
      </c>
      <c r="C58" t="s">
        <v>32</v>
      </c>
      <c r="D58" t="s">
        <v>14</v>
      </c>
      <c r="E58">
        <v>20</v>
      </c>
      <c r="F58">
        <v>33.229999999999997</v>
      </c>
      <c r="G58">
        <v>63.71</v>
      </c>
      <c r="H58">
        <f t="shared" si="0"/>
        <v>0.52158216920420652</v>
      </c>
      <c r="I58">
        <v>19.5</v>
      </c>
      <c r="J58">
        <v>22.14</v>
      </c>
      <c r="K58">
        <v>62.44</v>
      </c>
      <c r="O58" s="2" t="s">
        <v>77</v>
      </c>
      <c r="P58" t="s">
        <v>75</v>
      </c>
      <c r="Q58" t="s">
        <v>32</v>
      </c>
      <c r="R58" t="s">
        <v>221</v>
      </c>
      <c r="S58">
        <v>24</v>
      </c>
      <c r="T58">
        <v>147.07</v>
      </c>
      <c r="U58">
        <v>73.7</v>
      </c>
      <c r="V58">
        <v>23</v>
      </c>
      <c r="W58">
        <v>66.97</v>
      </c>
      <c r="X58">
        <v>71.22</v>
      </c>
    </row>
    <row r="59" spans="1:24" x14ac:dyDescent="0.35">
      <c r="A59" t="s">
        <v>78</v>
      </c>
      <c r="B59" t="s">
        <v>75</v>
      </c>
      <c r="C59" t="s">
        <v>32</v>
      </c>
      <c r="D59" t="s">
        <v>14</v>
      </c>
      <c r="E59">
        <v>24</v>
      </c>
      <c r="F59">
        <v>181.82</v>
      </c>
      <c r="G59">
        <v>73.7</v>
      </c>
      <c r="H59">
        <f t="shared" si="0"/>
        <v>2.4670284938941656</v>
      </c>
      <c r="I59">
        <v>21.5</v>
      </c>
      <c r="J59">
        <v>44.16</v>
      </c>
      <c r="K59">
        <v>67.47</v>
      </c>
      <c r="O59" t="s">
        <v>78</v>
      </c>
      <c r="P59" t="s">
        <v>75</v>
      </c>
      <c r="Q59" t="s">
        <v>32</v>
      </c>
      <c r="R59" t="s">
        <v>221</v>
      </c>
      <c r="S59">
        <v>24</v>
      </c>
      <c r="T59">
        <v>171.58</v>
      </c>
      <c r="U59">
        <v>73.7</v>
      </c>
      <c r="V59">
        <v>22</v>
      </c>
      <c r="W59">
        <v>61.28</v>
      </c>
      <c r="X59">
        <v>68.72</v>
      </c>
    </row>
    <row r="60" spans="1:24" x14ac:dyDescent="0.35">
      <c r="A60" t="s">
        <v>79</v>
      </c>
      <c r="B60" t="s">
        <v>75</v>
      </c>
      <c r="C60" t="s">
        <v>32</v>
      </c>
      <c r="D60" t="s">
        <v>14</v>
      </c>
      <c r="E60">
        <v>24</v>
      </c>
      <c r="F60">
        <v>168.82</v>
      </c>
      <c r="G60">
        <v>73.7</v>
      </c>
      <c r="H60">
        <f t="shared" si="0"/>
        <v>2.2906377204884665</v>
      </c>
      <c r="I60">
        <v>22.5</v>
      </c>
      <c r="J60">
        <v>60.4</v>
      </c>
      <c r="K60">
        <v>69.97</v>
      </c>
      <c r="O60" t="s">
        <v>79</v>
      </c>
      <c r="P60" t="s">
        <v>75</v>
      </c>
      <c r="Q60" t="s">
        <v>32</v>
      </c>
      <c r="R60" t="s">
        <v>221</v>
      </c>
      <c r="S60">
        <v>24</v>
      </c>
      <c r="T60">
        <v>127.74</v>
      </c>
      <c r="U60">
        <v>73.7</v>
      </c>
      <c r="V60">
        <v>22</v>
      </c>
      <c r="W60">
        <v>50.72</v>
      </c>
      <c r="X60">
        <v>68.72</v>
      </c>
    </row>
    <row r="61" spans="1:24" x14ac:dyDescent="0.35">
      <c r="A61" t="s">
        <v>80</v>
      </c>
      <c r="B61" t="s">
        <v>81</v>
      </c>
      <c r="C61" t="s">
        <v>32</v>
      </c>
      <c r="D61" t="s">
        <v>14</v>
      </c>
      <c r="E61">
        <v>23.5</v>
      </c>
      <c r="F61">
        <v>105.77</v>
      </c>
      <c r="G61">
        <v>72.459999999999994</v>
      </c>
      <c r="H61">
        <f t="shared" si="0"/>
        <v>1.459701904499034</v>
      </c>
      <c r="I61">
        <v>22</v>
      </c>
      <c r="J61">
        <v>67.53</v>
      </c>
      <c r="K61">
        <v>68.72</v>
      </c>
      <c r="O61" t="s">
        <v>80</v>
      </c>
      <c r="P61" t="s">
        <v>81</v>
      </c>
      <c r="Q61" t="s">
        <v>32</v>
      </c>
      <c r="R61" t="s">
        <v>221</v>
      </c>
      <c r="S61">
        <v>24</v>
      </c>
      <c r="T61">
        <v>167.06</v>
      </c>
      <c r="U61">
        <v>73.7</v>
      </c>
      <c r="V61">
        <v>22</v>
      </c>
      <c r="W61">
        <v>54.42</v>
      </c>
      <c r="X61">
        <v>68.72</v>
      </c>
    </row>
    <row r="62" spans="1:24" x14ac:dyDescent="0.35">
      <c r="A62" t="s">
        <v>82</v>
      </c>
      <c r="B62" t="s">
        <v>81</v>
      </c>
      <c r="C62" t="s">
        <v>32</v>
      </c>
      <c r="D62" t="s">
        <v>14</v>
      </c>
      <c r="E62">
        <v>24</v>
      </c>
      <c r="F62">
        <v>194.79</v>
      </c>
      <c r="G62">
        <v>73.7</v>
      </c>
      <c r="H62">
        <f t="shared" si="0"/>
        <v>2.6430122116689279</v>
      </c>
      <c r="I62">
        <v>22</v>
      </c>
      <c r="J62">
        <v>46.34</v>
      </c>
      <c r="K62">
        <v>68.72</v>
      </c>
      <c r="O62" t="s">
        <v>82</v>
      </c>
      <c r="P62" t="s">
        <v>81</v>
      </c>
      <c r="Q62" t="s">
        <v>32</v>
      </c>
      <c r="R62" t="s">
        <v>221</v>
      </c>
      <c r="S62">
        <v>24.5</v>
      </c>
      <c r="T62">
        <v>119.58</v>
      </c>
      <c r="U62">
        <v>74.930000000000007</v>
      </c>
      <c r="V62">
        <v>22.5</v>
      </c>
      <c r="W62">
        <v>64.86</v>
      </c>
      <c r="X62">
        <v>69.97</v>
      </c>
    </row>
    <row r="63" spans="1:24" x14ac:dyDescent="0.35">
      <c r="A63" s="2" t="s">
        <v>83</v>
      </c>
      <c r="B63" t="s">
        <v>81</v>
      </c>
      <c r="C63" t="s">
        <v>32</v>
      </c>
      <c r="D63" t="s">
        <v>14</v>
      </c>
      <c r="E63">
        <v>0</v>
      </c>
      <c r="F63">
        <v>0</v>
      </c>
      <c r="G63">
        <v>0</v>
      </c>
      <c r="H63" t="e">
        <f t="shared" si="0"/>
        <v>#DIV/0!</v>
      </c>
      <c r="I63">
        <v>0</v>
      </c>
      <c r="J63">
        <v>0</v>
      </c>
      <c r="K63">
        <v>0</v>
      </c>
      <c r="O63" s="2" t="s">
        <v>83</v>
      </c>
      <c r="P63" t="s">
        <v>81</v>
      </c>
      <c r="Q63" t="s">
        <v>32</v>
      </c>
      <c r="R63" t="s">
        <v>221</v>
      </c>
      <c r="S63">
        <v>23</v>
      </c>
      <c r="T63">
        <v>72.099999999999994</v>
      </c>
      <c r="U63">
        <v>71.22</v>
      </c>
      <c r="V63">
        <v>22.5</v>
      </c>
      <c r="W63">
        <v>61.68</v>
      </c>
      <c r="X63">
        <v>69.97</v>
      </c>
    </row>
    <row r="64" spans="1:24" x14ac:dyDescent="0.35">
      <c r="A64" t="s">
        <v>84</v>
      </c>
      <c r="B64" t="s">
        <v>81</v>
      </c>
      <c r="C64" t="s">
        <v>32</v>
      </c>
      <c r="D64" t="s">
        <v>14</v>
      </c>
      <c r="E64">
        <v>24.5</v>
      </c>
      <c r="F64">
        <v>203.62</v>
      </c>
      <c r="G64">
        <v>74.930000000000007</v>
      </c>
      <c r="H64">
        <f t="shared" si="0"/>
        <v>2.7174696383291068</v>
      </c>
      <c r="I64">
        <v>21.5</v>
      </c>
      <c r="J64">
        <v>45.14</v>
      </c>
      <c r="K64">
        <v>67.47</v>
      </c>
      <c r="O64" t="s">
        <v>84</v>
      </c>
      <c r="P64" t="s">
        <v>81</v>
      </c>
      <c r="Q64" t="s">
        <v>32</v>
      </c>
      <c r="R64" t="s">
        <v>221</v>
      </c>
      <c r="S64">
        <v>24</v>
      </c>
      <c r="T64">
        <v>168.19</v>
      </c>
      <c r="U64">
        <v>73.7</v>
      </c>
      <c r="V64">
        <v>22</v>
      </c>
      <c r="W64">
        <v>61.58</v>
      </c>
      <c r="X64">
        <v>68.72</v>
      </c>
    </row>
    <row r="65" spans="1:24" x14ac:dyDescent="0.35">
      <c r="A65" t="s">
        <v>85</v>
      </c>
      <c r="B65" t="s">
        <v>81</v>
      </c>
      <c r="C65" t="s">
        <v>32</v>
      </c>
      <c r="D65" t="s">
        <v>14</v>
      </c>
      <c r="E65">
        <v>24</v>
      </c>
      <c r="F65">
        <v>136.25</v>
      </c>
      <c r="G65">
        <v>73.7</v>
      </c>
      <c r="H65">
        <f t="shared" si="0"/>
        <v>1.8487109905020351</v>
      </c>
      <c r="I65">
        <v>22.5</v>
      </c>
      <c r="J65">
        <v>69.03</v>
      </c>
      <c r="K65">
        <v>69.97</v>
      </c>
      <c r="O65" t="s">
        <v>85</v>
      </c>
      <c r="P65" t="s">
        <v>81</v>
      </c>
      <c r="Q65" t="s">
        <v>32</v>
      </c>
      <c r="R65" t="s">
        <v>221</v>
      </c>
      <c r="S65">
        <v>24</v>
      </c>
      <c r="T65">
        <v>116.86</v>
      </c>
      <c r="U65">
        <v>73.7</v>
      </c>
      <c r="V65">
        <v>22.5</v>
      </c>
      <c r="W65">
        <v>50.35</v>
      </c>
      <c r="X65">
        <v>69.97</v>
      </c>
    </row>
    <row r="66" spans="1:24" x14ac:dyDescent="0.35">
      <c r="A66" t="s">
        <v>86</v>
      </c>
      <c r="B66" t="s">
        <v>49</v>
      </c>
      <c r="C66" t="s">
        <v>13</v>
      </c>
      <c r="D66" t="s">
        <v>87</v>
      </c>
      <c r="E66">
        <v>15.5</v>
      </c>
      <c r="F66">
        <v>33.479999999999997</v>
      </c>
      <c r="G66">
        <v>52.21</v>
      </c>
      <c r="H66">
        <f t="shared" si="0"/>
        <v>0.64125646427887373</v>
      </c>
      <c r="I66">
        <v>15</v>
      </c>
      <c r="J66">
        <v>18.27</v>
      </c>
      <c r="K66">
        <v>50.91</v>
      </c>
      <c r="O66" t="s">
        <v>86</v>
      </c>
      <c r="P66" t="s">
        <v>49</v>
      </c>
      <c r="Q66" t="s">
        <v>13</v>
      </c>
      <c r="R66" t="s">
        <v>222</v>
      </c>
      <c r="S66">
        <v>24</v>
      </c>
      <c r="T66">
        <v>207.69</v>
      </c>
      <c r="U66">
        <v>73.7</v>
      </c>
      <c r="V66">
        <v>22.5</v>
      </c>
      <c r="W66">
        <v>63.94</v>
      </c>
      <c r="X66">
        <v>69.97</v>
      </c>
    </row>
    <row r="67" spans="1:24" x14ac:dyDescent="0.35">
      <c r="A67" t="s">
        <v>88</v>
      </c>
      <c r="B67" t="s">
        <v>49</v>
      </c>
      <c r="C67" t="s">
        <v>13</v>
      </c>
      <c r="D67" t="s">
        <v>87</v>
      </c>
      <c r="E67">
        <v>22.5</v>
      </c>
      <c r="F67">
        <v>110.74</v>
      </c>
      <c r="G67">
        <v>69.97</v>
      </c>
      <c r="H67">
        <f t="shared" ref="H67:H130" si="1">F67/G67</f>
        <v>1.5826782906960126</v>
      </c>
      <c r="I67">
        <v>21</v>
      </c>
      <c r="J67">
        <v>56.59</v>
      </c>
      <c r="K67">
        <v>66.22</v>
      </c>
      <c r="O67" t="s">
        <v>88</v>
      </c>
      <c r="P67" t="s">
        <v>49</v>
      </c>
      <c r="Q67" t="s">
        <v>13</v>
      </c>
      <c r="R67" t="s">
        <v>222</v>
      </c>
      <c r="S67">
        <v>24</v>
      </c>
      <c r="T67">
        <v>196.87</v>
      </c>
      <c r="U67">
        <v>73.7</v>
      </c>
      <c r="V67">
        <v>21.5</v>
      </c>
      <c r="W67">
        <v>57.44</v>
      </c>
      <c r="X67">
        <v>67.47</v>
      </c>
    </row>
    <row r="68" spans="1:24" x14ac:dyDescent="0.35">
      <c r="A68" s="2" t="s">
        <v>89</v>
      </c>
      <c r="B68" t="s">
        <v>49</v>
      </c>
      <c r="C68" t="s">
        <v>13</v>
      </c>
      <c r="D68" t="s">
        <v>87</v>
      </c>
      <c r="E68">
        <v>20.5</v>
      </c>
      <c r="F68">
        <v>66.5</v>
      </c>
      <c r="G68">
        <v>64.97</v>
      </c>
      <c r="H68">
        <f t="shared" si="1"/>
        <v>1.0235493304602123</v>
      </c>
      <c r="I68">
        <v>20</v>
      </c>
      <c r="J68">
        <v>63.23</v>
      </c>
      <c r="K68">
        <v>63.71</v>
      </c>
      <c r="O68" s="2" t="s">
        <v>89</v>
      </c>
      <c r="P68" t="s">
        <v>49</v>
      </c>
      <c r="Q68" t="s">
        <v>13</v>
      </c>
      <c r="R68" t="s">
        <v>222</v>
      </c>
      <c r="S68">
        <v>24</v>
      </c>
      <c r="T68">
        <v>171.24</v>
      </c>
      <c r="U68">
        <v>73.7</v>
      </c>
      <c r="V68">
        <v>21</v>
      </c>
      <c r="W68">
        <v>47.22</v>
      </c>
      <c r="X68">
        <v>66.22</v>
      </c>
    </row>
    <row r="69" spans="1:24" x14ac:dyDescent="0.35">
      <c r="A69" s="2" t="s">
        <v>90</v>
      </c>
      <c r="B69" t="s">
        <v>49</v>
      </c>
      <c r="C69" t="s">
        <v>13</v>
      </c>
      <c r="D69" t="s">
        <v>87</v>
      </c>
      <c r="E69">
        <v>21.5</v>
      </c>
      <c r="F69">
        <v>57.16</v>
      </c>
      <c r="G69">
        <v>67.47</v>
      </c>
      <c r="H69">
        <f t="shared" si="1"/>
        <v>0.84719134430117082</v>
      </c>
      <c r="I69">
        <v>21</v>
      </c>
      <c r="J69">
        <v>46.46</v>
      </c>
      <c r="K69">
        <v>66.22</v>
      </c>
      <c r="O69" s="2" t="s">
        <v>90</v>
      </c>
      <c r="P69" t="s">
        <v>49</v>
      </c>
      <c r="Q69" t="s">
        <v>13</v>
      </c>
      <c r="R69" t="s">
        <v>222</v>
      </c>
      <c r="S69">
        <v>24</v>
      </c>
      <c r="T69">
        <v>117.17</v>
      </c>
      <c r="U69">
        <v>73.7</v>
      </c>
      <c r="V69">
        <v>22.5</v>
      </c>
      <c r="W69">
        <v>58.42</v>
      </c>
      <c r="X69">
        <v>69.97</v>
      </c>
    </row>
    <row r="70" spans="1:24" x14ac:dyDescent="0.35">
      <c r="A70" t="s">
        <v>91</v>
      </c>
      <c r="B70" t="s">
        <v>49</v>
      </c>
      <c r="C70" t="s">
        <v>13</v>
      </c>
      <c r="D70" t="s">
        <v>87</v>
      </c>
      <c r="E70">
        <v>23.5</v>
      </c>
      <c r="F70">
        <v>104.54</v>
      </c>
      <c r="G70">
        <v>72.459999999999994</v>
      </c>
      <c r="H70">
        <f t="shared" si="1"/>
        <v>1.442727021805134</v>
      </c>
      <c r="I70">
        <v>22</v>
      </c>
      <c r="J70">
        <v>43.68</v>
      </c>
      <c r="K70">
        <v>68.72</v>
      </c>
      <c r="O70" t="s">
        <v>91</v>
      </c>
      <c r="P70" t="s">
        <v>49</v>
      </c>
      <c r="Q70" t="s">
        <v>13</v>
      </c>
      <c r="R70" t="s">
        <v>222</v>
      </c>
      <c r="S70">
        <v>24</v>
      </c>
      <c r="T70">
        <v>212.2</v>
      </c>
      <c r="U70">
        <v>73.7</v>
      </c>
      <c r="V70">
        <v>22</v>
      </c>
      <c r="W70">
        <v>48.41</v>
      </c>
      <c r="X70">
        <v>68.72</v>
      </c>
    </row>
    <row r="71" spans="1:24" x14ac:dyDescent="0.35">
      <c r="A71" s="2" t="s">
        <v>92</v>
      </c>
      <c r="B71" t="s">
        <v>49</v>
      </c>
      <c r="C71" t="s">
        <v>13</v>
      </c>
      <c r="D71" t="s">
        <v>87</v>
      </c>
      <c r="E71">
        <v>22.5</v>
      </c>
      <c r="F71">
        <v>98.5</v>
      </c>
      <c r="G71">
        <v>69.97</v>
      </c>
      <c r="H71">
        <f t="shared" si="1"/>
        <v>1.4077461769329713</v>
      </c>
      <c r="I71">
        <v>19.5</v>
      </c>
      <c r="J71">
        <v>45.49</v>
      </c>
      <c r="K71">
        <v>62.44</v>
      </c>
      <c r="O71" s="2" t="s">
        <v>92</v>
      </c>
      <c r="P71" t="s">
        <v>49</v>
      </c>
      <c r="Q71" t="s">
        <v>13</v>
      </c>
      <c r="R71" t="s">
        <v>222</v>
      </c>
      <c r="S71">
        <v>24</v>
      </c>
      <c r="T71">
        <v>173.9</v>
      </c>
      <c r="U71">
        <v>73.7</v>
      </c>
      <c r="V71">
        <v>22</v>
      </c>
      <c r="W71">
        <v>59.38</v>
      </c>
      <c r="X71">
        <v>68.72</v>
      </c>
    </row>
    <row r="72" spans="1:24" x14ac:dyDescent="0.35">
      <c r="A72" s="2" t="s">
        <v>93</v>
      </c>
      <c r="B72" t="s">
        <v>56</v>
      </c>
      <c r="C72" t="s">
        <v>13</v>
      </c>
      <c r="D72" t="s">
        <v>87</v>
      </c>
      <c r="E72">
        <v>0</v>
      </c>
      <c r="F72">
        <v>0</v>
      </c>
      <c r="G72">
        <v>0</v>
      </c>
      <c r="H72" t="e">
        <f t="shared" si="1"/>
        <v>#DIV/0!</v>
      </c>
      <c r="I72">
        <v>0</v>
      </c>
      <c r="J72">
        <v>0</v>
      </c>
      <c r="K72">
        <v>0</v>
      </c>
      <c r="O72" s="2" t="s">
        <v>93</v>
      </c>
      <c r="P72" t="s">
        <v>56</v>
      </c>
      <c r="Q72" t="s">
        <v>13</v>
      </c>
      <c r="R72" t="s">
        <v>222</v>
      </c>
      <c r="S72">
        <v>24.5</v>
      </c>
      <c r="T72">
        <v>62.38</v>
      </c>
      <c r="U72">
        <v>74.930000000000007</v>
      </c>
      <c r="V72">
        <v>24</v>
      </c>
      <c r="W72">
        <v>54.3</v>
      </c>
      <c r="X72">
        <v>73.7</v>
      </c>
    </row>
    <row r="73" spans="1:24" x14ac:dyDescent="0.35">
      <c r="A73" s="2" t="s">
        <v>94</v>
      </c>
      <c r="B73" t="s">
        <v>56</v>
      </c>
      <c r="C73" t="s">
        <v>13</v>
      </c>
      <c r="D73" t="s">
        <v>87</v>
      </c>
      <c r="E73">
        <v>0</v>
      </c>
      <c r="F73">
        <v>0</v>
      </c>
      <c r="G73">
        <v>0</v>
      </c>
      <c r="H73" t="e">
        <f t="shared" si="1"/>
        <v>#DIV/0!</v>
      </c>
      <c r="I73">
        <v>0</v>
      </c>
      <c r="J73">
        <v>0</v>
      </c>
      <c r="K73">
        <v>0</v>
      </c>
      <c r="O73" s="2" t="s">
        <v>94</v>
      </c>
      <c r="P73" t="s">
        <v>56</v>
      </c>
      <c r="Q73" t="s">
        <v>13</v>
      </c>
      <c r="R73" t="s">
        <v>222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</row>
    <row r="74" spans="1:24" x14ac:dyDescent="0.35">
      <c r="A74" s="2" t="s">
        <v>95</v>
      </c>
      <c r="B74" t="s">
        <v>56</v>
      </c>
      <c r="C74" t="s">
        <v>13</v>
      </c>
      <c r="D74" t="s">
        <v>87</v>
      </c>
      <c r="E74">
        <v>19</v>
      </c>
      <c r="F74">
        <v>22.17</v>
      </c>
      <c r="G74">
        <v>61.18</v>
      </c>
      <c r="H74">
        <f t="shared" si="1"/>
        <v>0.36237332461588756</v>
      </c>
      <c r="I74">
        <v>18.5</v>
      </c>
      <c r="J74">
        <v>14.99</v>
      </c>
      <c r="K74">
        <v>59.91</v>
      </c>
      <c r="O74" s="2" t="s">
        <v>95</v>
      </c>
      <c r="P74" t="s">
        <v>56</v>
      </c>
      <c r="Q74" t="s">
        <v>13</v>
      </c>
      <c r="R74" t="s">
        <v>222</v>
      </c>
      <c r="S74">
        <v>24</v>
      </c>
      <c r="T74">
        <v>190.88</v>
      </c>
      <c r="U74">
        <v>73.7</v>
      </c>
      <c r="V74">
        <v>22.5</v>
      </c>
      <c r="W74">
        <v>56.66</v>
      </c>
      <c r="X74">
        <v>69.97</v>
      </c>
    </row>
    <row r="75" spans="1:24" x14ac:dyDescent="0.35">
      <c r="A75" s="2" t="s">
        <v>96</v>
      </c>
      <c r="B75" t="s">
        <v>56</v>
      </c>
      <c r="C75" t="s">
        <v>13</v>
      </c>
      <c r="D75" t="s">
        <v>87</v>
      </c>
      <c r="E75">
        <v>18</v>
      </c>
      <c r="F75">
        <v>52.35</v>
      </c>
      <c r="G75">
        <v>58.64</v>
      </c>
      <c r="H75">
        <f t="shared" si="1"/>
        <v>0.89273533424283769</v>
      </c>
      <c r="I75">
        <v>17.5</v>
      </c>
      <c r="J75">
        <v>27.32</v>
      </c>
      <c r="K75">
        <v>57.36</v>
      </c>
      <c r="O75" s="2" t="s">
        <v>96</v>
      </c>
      <c r="P75" t="s">
        <v>56</v>
      </c>
      <c r="Q75" t="s">
        <v>13</v>
      </c>
      <c r="R75" t="s">
        <v>222</v>
      </c>
      <c r="S75">
        <v>24</v>
      </c>
      <c r="T75">
        <v>185.07</v>
      </c>
      <c r="U75">
        <v>73.7</v>
      </c>
      <c r="V75">
        <v>22.5</v>
      </c>
      <c r="W75">
        <v>52.71</v>
      </c>
      <c r="X75">
        <v>69.97</v>
      </c>
    </row>
    <row r="76" spans="1:24" x14ac:dyDescent="0.35">
      <c r="A76" t="s">
        <v>97</v>
      </c>
      <c r="B76" t="s">
        <v>56</v>
      </c>
      <c r="C76" t="s">
        <v>13</v>
      </c>
      <c r="D76" t="s">
        <v>87</v>
      </c>
      <c r="E76">
        <v>22</v>
      </c>
      <c r="F76">
        <v>74.42</v>
      </c>
      <c r="G76">
        <v>68.72</v>
      </c>
      <c r="H76">
        <f t="shared" si="1"/>
        <v>1.0829452852153667</v>
      </c>
      <c r="I76">
        <v>23.5</v>
      </c>
      <c r="J76">
        <v>72.930000000000007</v>
      </c>
      <c r="K76">
        <v>72.459999999999994</v>
      </c>
      <c r="O76" t="s">
        <v>97</v>
      </c>
      <c r="P76" t="s">
        <v>56</v>
      </c>
      <c r="Q76" t="s">
        <v>13</v>
      </c>
      <c r="R76" t="s">
        <v>222</v>
      </c>
      <c r="S76">
        <v>24</v>
      </c>
      <c r="T76">
        <v>89.06</v>
      </c>
      <c r="U76">
        <v>73.7</v>
      </c>
      <c r="V76">
        <v>22.5</v>
      </c>
      <c r="W76">
        <v>50.05</v>
      </c>
      <c r="X76">
        <v>69.97</v>
      </c>
    </row>
    <row r="77" spans="1:24" x14ac:dyDescent="0.35">
      <c r="A77" t="s">
        <v>98</v>
      </c>
      <c r="B77" t="s">
        <v>62</v>
      </c>
      <c r="C77" t="s">
        <v>13</v>
      </c>
      <c r="D77" t="s">
        <v>87</v>
      </c>
      <c r="E77">
        <v>23.5</v>
      </c>
      <c r="F77">
        <v>95.44</v>
      </c>
      <c r="G77">
        <v>72.459999999999994</v>
      </c>
      <c r="H77">
        <f t="shared" si="1"/>
        <v>1.317140491305548</v>
      </c>
      <c r="I77">
        <v>23</v>
      </c>
      <c r="J77">
        <v>58.41</v>
      </c>
      <c r="K77">
        <v>71.22</v>
      </c>
      <c r="O77" t="s">
        <v>98</v>
      </c>
      <c r="P77" t="s">
        <v>62</v>
      </c>
      <c r="Q77" t="s">
        <v>13</v>
      </c>
      <c r="R77" t="s">
        <v>222</v>
      </c>
      <c r="S77">
        <v>24</v>
      </c>
      <c r="T77">
        <v>161.27000000000001</v>
      </c>
      <c r="U77">
        <v>73.7</v>
      </c>
      <c r="V77">
        <v>22.5</v>
      </c>
      <c r="W77">
        <v>55.59</v>
      </c>
      <c r="X77">
        <v>69.97</v>
      </c>
    </row>
    <row r="78" spans="1:24" x14ac:dyDescent="0.35">
      <c r="A78" t="s">
        <v>99</v>
      </c>
      <c r="B78" t="s">
        <v>62</v>
      </c>
      <c r="C78" t="s">
        <v>13</v>
      </c>
      <c r="D78" t="s">
        <v>87</v>
      </c>
      <c r="E78">
        <v>22.5</v>
      </c>
      <c r="F78">
        <v>95.76</v>
      </c>
      <c r="G78">
        <v>69.97</v>
      </c>
      <c r="H78">
        <f t="shared" si="1"/>
        <v>1.3685865370873231</v>
      </c>
      <c r="I78">
        <v>21</v>
      </c>
      <c r="J78">
        <v>42.5</v>
      </c>
      <c r="K78">
        <v>66.22</v>
      </c>
      <c r="O78" t="s">
        <v>99</v>
      </c>
      <c r="P78" t="s">
        <v>62</v>
      </c>
      <c r="Q78" t="s">
        <v>13</v>
      </c>
      <c r="R78" t="s">
        <v>222</v>
      </c>
      <c r="S78">
        <v>24</v>
      </c>
      <c r="T78">
        <v>160.06</v>
      </c>
      <c r="U78">
        <v>73.7</v>
      </c>
      <c r="V78">
        <v>22</v>
      </c>
      <c r="W78">
        <v>59.29</v>
      </c>
      <c r="X78">
        <v>68.72</v>
      </c>
    </row>
    <row r="79" spans="1:24" x14ac:dyDescent="0.35">
      <c r="A79" t="s">
        <v>100</v>
      </c>
      <c r="B79" t="s">
        <v>62</v>
      </c>
      <c r="C79" t="s">
        <v>13</v>
      </c>
      <c r="D79" t="s">
        <v>87</v>
      </c>
      <c r="E79">
        <v>24.5</v>
      </c>
      <c r="F79">
        <v>82.67</v>
      </c>
      <c r="G79">
        <v>74.930000000000007</v>
      </c>
      <c r="H79">
        <f t="shared" si="1"/>
        <v>1.1032964099826503</v>
      </c>
      <c r="I79">
        <v>22.5</v>
      </c>
      <c r="J79">
        <v>54.23</v>
      </c>
      <c r="K79">
        <v>69.97</v>
      </c>
      <c r="O79" t="s">
        <v>100</v>
      </c>
      <c r="P79" t="s">
        <v>62</v>
      </c>
      <c r="Q79" t="s">
        <v>13</v>
      </c>
      <c r="R79" t="s">
        <v>222</v>
      </c>
      <c r="S79">
        <v>24</v>
      </c>
      <c r="T79">
        <v>153.19</v>
      </c>
      <c r="U79">
        <v>73.7</v>
      </c>
      <c r="V79">
        <v>22.5</v>
      </c>
      <c r="W79">
        <v>60.93</v>
      </c>
      <c r="X79">
        <v>69.97</v>
      </c>
    </row>
    <row r="80" spans="1:24" x14ac:dyDescent="0.35">
      <c r="A80" s="2" t="s">
        <v>101</v>
      </c>
      <c r="B80" t="s">
        <v>62</v>
      </c>
      <c r="C80" t="s">
        <v>13</v>
      </c>
      <c r="D80" t="s">
        <v>87</v>
      </c>
      <c r="E80">
        <v>0</v>
      </c>
      <c r="F80">
        <v>0</v>
      </c>
      <c r="G80">
        <v>0</v>
      </c>
      <c r="H80" t="e">
        <f t="shared" si="1"/>
        <v>#DIV/0!</v>
      </c>
      <c r="I80">
        <v>0</v>
      </c>
      <c r="J80">
        <v>0</v>
      </c>
      <c r="K80">
        <v>0</v>
      </c>
      <c r="O80" s="2" t="s">
        <v>101</v>
      </c>
      <c r="P80" t="s">
        <v>62</v>
      </c>
      <c r="Q80" t="s">
        <v>13</v>
      </c>
      <c r="R80" t="s">
        <v>222</v>
      </c>
      <c r="S80">
        <v>15</v>
      </c>
      <c r="T80">
        <v>25.95</v>
      </c>
      <c r="U80">
        <v>50.91</v>
      </c>
      <c r="V80">
        <v>15</v>
      </c>
      <c r="W80">
        <v>25.95</v>
      </c>
      <c r="X80">
        <v>50.91</v>
      </c>
    </row>
    <row r="81" spans="1:24" x14ac:dyDescent="0.35">
      <c r="A81" t="s">
        <v>102</v>
      </c>
      <c r="B81" t="s">
        <v>62</v>
      </c>
      <c r="C81" t="s">
        <v>13</v>
      </c>
      <c r="D81" t="s">
        <v>87</v>
      </c>
      <c r="E81">
        <v>33.5</v>
      </c>
      <c r="F81">
        <v>95.9</v>
      </c>
      <c r="G81">
        <v>96.84</v>
      </c>
      <c r="H81">
        <f t="shared" si="1"/>
        <v>0.99029326724494016</v>
      </c>
      <c r="I81">
        <v>33</v>
      </c>
      <c r="J81">
        <v>83.51</v>
      </c>
      <c r="K81">
        <v>95.64</v>
      </c>
      <c r="O81" t="s">
        <v>102</v>
      </c>
      <c r="P81" t="s">
        <v>62</v>
      </c>
      <c r="Q81" t="s">
        <v>13</v>
      </c>
      <c r="R81" t="s">
        <v>222</v>
      </c>
      <c r="S81">
        <v>24</v>
      </c>
      <c r="T81">
        <v>139.47999999999999</v>
      </c>
      <c r="U81">
        <v>73.7</v>
      </c>
      <c r="V81">
        <v>22.5</v>
      </c>
      <c r="W81">
        <v>59.81</v>
      </c>
      <c r="X81">
        <v>69.97</v>
      </c>
    </row>
    <row r="82" spans="1:24" x14ac:dyDescent="0.35">
      <c r="A82" t="s">
        <v>103</v>
      </c>
      <c r="B82" t="s">
        <v>68</v>
      </c>
      <c r="C82" t="s">
        <v>32</v>
      </c>
      <c r="D82" t="s">
        <v>87</v>
      </c>
      <c r="E82">
        <v>23.5</v>
      </c>
      <c r="F82">
        <v>109.78</v>
      </c>
      <c r="G82">
        <v>72.459999999999994</v>
      </c>
      <c r="H82">
        <f t="shared" si="1"/>
        <v>1.5150427822246759</v>
      </c>
      <c r="I82">
        <v>22</v>
      </c>
      <c r="J82">
        <v>67.09</v>
      </c>
      <c r="K82">
        <v>68.72</v>
      </c>
      <c r="O82" t="s">
        <v>103</v>
      </c>
      <c r="P82" t="s">
        <v>68</v>
      </c>
      <c r="Q82" t="s">
        <v>32</v>
      </c>
      <c r="R82" t="s">
        <v>222</v>
      </c>
      <c r="S82">
        <v>23.5</v>
      </c>
      <c r="T82">
        <v>112.67</v>
      </c>
      <c r="U82">
        <v>72.459999999999994</v>
      </c>
      <c r="V82">
        <v>22.5</v>
      </c>
      <c r="W82">
        <v>66.41</v>
      </c>
      <c r="X82">
        <v>69.97</v>
      </c>
    </row>
    <row r="83" spans="1:24" x14ac:dyDescent="0.35">
      <c r="A83" s="2" t="s">
        <v>104</v>
      </c>
      <c r="B83" t="s">
        <v>68</v>
      </c>
      <c r="C83" t="s">
        <v>32</v>
      </c>
      <c r="D83" t="s">
        <v>87</v>
      </c>
      <c r="E83">
        <v>35</v>
      </c>
      <c r="F83">
        <v>83.78</v>
      </c>
      <c r="G83">
        <v>100.44</v>
      </c>
      <c r="H83">
        <f t="shared" si="1"/>
        <v>0.83412982875348474</v>
      </c>
      <c r="I83">
        <v>34.5</v>
      </c>
      <c r="J83">
        <v>66.56</v>
      </c>
      <c r="K83">
        <v>99.24</v>
      </c>
      <c r="O83" s="2" t="s">
        <v>104</v>
      </c>
      <c r="P83" t="s">
        <v>68</v>
      </c>
      <c r="Q83" t="s">
        <v>32</v>
      </c>
      <c r="R83" t="s">
        <v>222</v>
      </c>
      <c r="S83">
        <v>24</v>
      </c>
      <c r="T83">
        <v>99.98</v>
      </c>
      <c r="U83">
        <v>73.7</v>
      </c>
      <c r="V83">
        <v>23</v>
      </c>
      <c r="W83">
        <v>67.239999999999995</v>
      </c>
      <c r="X83">
        <v>71.22</v>
      </c>
    </row>
    <row r="84" spans="1:24" x14ac:dyDescent="0.35">
      <c r="A84" t="s">
        <v>105</v>
      </c>
      <c r="B84" t="s">
        <v>68</v>
      </c>
      <c r="C84" t="s">
        <v>32</v>
      </c>
      <c r="D84" t="s">
        <v>87</v>
      </c>
      <c r="E84">
        <v>24</v>
      </c>
      <c r="F84">
        <v>230.6</v>
      </c>
      <c r="G84">
        <v>73.7</v>
      </c>
      <c r="H84">
        <f t="shared" si="1"/>
        <v>3.1289009497964719</v>
      </c>
      <c r="I84">
        <v>22</v>
      </c>
      <c r="J84">
        <v>55.03</v>
      </c>
      <c r="K84">
        <v>68.72</v>
      </c>
      <c r="O84" t="s">
        <v>105</v>
      </c>
      <c r="P84" t="s">
        <v>68</v>
      </c>
      <c r="Q84" t="s">
        <v>32</v>
      </c>
      <c r="R84" t="s">
        <v>222</v>
      </c>
      <c r="S84">
        <v>24</v>
      </c>
      <c r="T84">
        <v>157.75</v>
      </c>
      <c r="U84">
        <v>73.7</v>
      </c>
      <c r="V84">
        <v>22</v>
      </c>
      <c r="W84">
        <v>50</v>
      </c>
      <c r="X84">
        <v>68.72</v>
      </c>
    </row>
    <row r="85" spans="1:24" x14ac:dyDescent="0.35">
      <c r="A85" t="s">
        <v>106</v>
      </c>
      <c r="B85" t="s">
        <v>68</v>
      </c>
      <c r="C85" t="s">
        <v>32</v>
      </c>
      <c r="D85" t="s">
        <v>87</v>
      </c>
      <c r="E85">
        <v>25</v>
      </c>
      <c r="F85">
        <v>142.41999999999999</v>
      </c>
      <c r="G85">
        <v>76.17</v>
      </c>
      <c r="H85">
        <f t="shared" si="1"/>
        <v>1.8697649993435734</v>
      </c>
      <c r="I85">
        <v>24</v>
      </c>
      <c r="J85">
        <v>60.32</v>
      </c>
      <c r="K85">
        <v>73.7</v>
      </c>
      <c r="O85" t="s">
        <v>106</v>
      </c>
      <c r="P85" t="s">
        <v>68</v>
      </c>
      <c r="Q85" t="s">
        <v>32</v>
      </c>
      <c r="R85" t="s">
        <v>222</v>
      </c>
      <c r="S85">
        <v>24</v>
      </c>
      <c r="T85">
        <v>134.83000000000001</v>
      </c>
      <c r="U85">
        <v>73.7</v>
      </c>
      <c r="V85">
        <v>22.5</v>
      </c>
      <c r="W85">
        <v>68.489999999999995</v>
      </c>
      <c r="X85">
        <v>69.97</v>
      </c>
    </row>
    <row r="86" spans="1:24" x14ac:dyDescent="0.35">
      <c r="A86" s="2" t="s">
        <v>107</v>
      </c>
      <c r="B86" t="s">
        <v>68</v>
      </c>
      <c r="C86" t="s">
        <v>32</v>
      </c>
      <c r="D86" t="s">
        <v>87</v>
      </c>
      <c r="E86">
        <v>23.5</v>
      </c>
      <c r="F86">
        <v>95.17</v>
      </c>
      <c r="G86">
        <v>72.459999999999994</v>
      </c>
      <c r="H86">
        <f t="shared" si="1"/>
        <v>1.3134142975434724</v>
      </c>
      <c r="I86">
        <v>22</v>
      </c>
      <c r="J86">
        <v>57.19</v>
      </c>
      <c r="K86">
        <v>68.72</v>
      </c>
      <c r="O86" s="2" t="s">
        <v>107</v>
      </c>
      <c r="P86" t="s">
        <v>68</v>
      </c>
      <c r="Q86" t="s">
        <v>32</v>
      </c>
      <c r="R86" t="s">
        <v>222</v>
      </c>
      <c r="S86">
        <v>24</v>
      </c>
      <c r="T86">
        <v>158.78</v>
      </c>
      <c r="U86">
        <v>73.7</v>
      </c>
      <c r="V86">
        <v>22</v>
      </c>
      <c r="W86">
        <v>51.14</v>
      </c>
      <c r="X86">
        <v>68.72</v>
      </c>
    </row>
    <row r="87" spans="1:24" x14ac:dyDescent="0.35">
      <c r="A87" t="s">
        <v>108</v>
      </c>
      <c r="B87" t="s">
        <v>68</v>
      </c>
      <c r="C87" t="s">
        <v>32</v>
      </c>
      <c r="D87" t="s">
        <v>87</v>
      </c>
      <c r="E87">
        <v>24.5</v>
      </c>
      <c r="F87">
        <v>173.24</v>
      </c>
      <c r="G87">
        <v>74.930000000000007</v>
      </c>
      <c r="H87">
        <f t="shared" si="1"/>
        <v>2.3120245562525024</v>
      </c>
      <c r="I87">
        <v>22</v>
      </c>
      <c r="J87">
        <v>41.38</v>
      </c>
      <c r="K87">
        <v>68.72</v>
      </c>
      <c r="O87" t="s">
        <v>108</v>
      </c>
      <c r="P87" t="s">
        <v>68</v>
      </c>
      <c r="Q87" t="s">
        <v>32</v>
      </c>
      <c r="R87" t="s">
        <v>222</v>
      </c>
      <c r="S87">
        <v>24</v>
      </c>
      <c r="T87">
        <v>186.33</v>
      </c>
      <c r="U87">
        <v>73.7</v>
      </c>
      <c r="V87">
        <v>22.5</v>
      </c>
      <c r="W87">
        <v>58.52</v>
      </c>
      <c r="X87">
        <v>69.97</v>
      </c>
    </row>
    <row r="88" spans="1:24" x14ac:dyDescent="0.35">
      <c r="A88" t="s">
        <v>109</v>
      </c>
      <c r="B88" t="s">
        <v>75</v>
      </c>
      <c r="C88" t="s">
        <v>32</v>
      </c>
      <c r="D88" t="s">
        <v>87</v>
      </c>
      <c r="E88">
        <v>24</v>
      </c>
      <c r="F88">
        <v>271.8</v>
      </c>
      <c r="G88">
        <v>73.7</v>
      </c>
      <c r="H88">
        <f t="shared" si="1"/>
        <v>3.6879240162822251</v>
      </c>
      <c r="I88">
        <v>22</v>
      </c>
      <c r="J88">
        <v>63.06</v>
      </c>
      <c r="K88">
        <v>68.72</v>
      </c>
      <c r="O88" t="s">
        <v>109</v>
      </c>
      <c r="P88" t="s">
        <v>75</v>
      </c>
      <c r="Q88" t="s">
        <v>32</v>
      </c>
      <c r="R88" t="s">
        <v>222</v>
      </c>
      <c r="S88">
        <v>24</v>
      </c>
      <c r="T88">
        <v>173.18</v>
      </c>
      <c r="U88">
        <v>73.7</v>
      </c>
      <c r="V88">
        <v>22</v>
      </c>
      <c r="W88">
        <v>50.62</v>
      </c>
      <c r="X88">
        <v>68.72</v>
      </c>
    </row>
    <row r="89" spans="1:24" x14ac:dyDescent="0.35">
      <c r="A89" t="s">
        <v>110</v>
      </c>
      <c r="B89" t="s">
        <v>75</v>
      </c>
      <c r="C89" t="s">
        <v>32</v>
      </c>
      <c r="D89" t="s">
        <v>87</v>
      </c>
      <c r="E89">
        <v>23.5</v>
      </c>
      <c r="F89">
        <v>164.17</v>
      </c>
      <c r="G89">
        <v>72.459999999999994</v>
      </c>
      <c r="H89">
        <f t="shared" si="1"/>
        <v>2.265663814518355</v>
      </c>
      <c r="I89">
        <v>22</v>
      </c>
      <c r="J89">
        <v>68.62</v>
      </c>
      <c r="K89">
        <v>68.72</v>
      </c>
      <c r="O89" t="s">
        <v>110</v>
      </c>
      <c r="P89" t="s">
        <v>75</v>
      </c>
      <c r="Q89" t="s">
        <v>32</v>
      </c>
      <c r="R89" t="s">
        <v>222</v>
      </c>
      <c r="S89">
        <v>24</v>
      </c>
      <c r="T89">
        <v>135.61000000000001</v>
      </c>
      <c r="U89">
        <v>73.7</v>
      </c>
      <c r="V89">
        <v>22</v>
      </c>
      <c r="W89">
        <v>53.85</v>
      </c>
      <c r="X89">
        <v>68.72</v>
      </c>
    </row>
    <row r="90" spans="1:24" x14ac:dyDescent="0.35">
      <c r="A90" t="s">
        <v>111</v>
      </c>
      <c r="B90" t="s">
        <v>75</v>
      </c>
      <c r="C90" t="s">
        <v>32</v>
      </c>
      <c r="D90" t="s">
        <v>87</v>
      </c>
      <c r="E90">
        <v>23.5</v>
      </c>
      <c r="F90">
        <v>160.84</v>
      </c>
      <c r="G90">
        <v>72.459999999999994</v>
      </c>
      <c r="H90">
        <f t="shared" si="1"/>
        <v>2.2197074247860891</v>
      </c>
      <c r="I90">
        <v>22</v>
      </c>
      <c r="J90">
        <v>60.47</v>
      </c>
      <c r="K90">
        <v>68.72</v>
      </c>
      <c r="O90" t="s">
        <v>111</v>
      </c>
      <c r="P90" t="s">
        <v>75</v>
      </c>
      <c r="Q90" t="s">
        <v>32</v>
      </c>
      <c r="R90" t="s">
        <v>222</v>
      </c>
      <c r="S90">
        <v>24</v>
      </c>
      <c r="T90">
        <v>139.61000000000001</v>
      </c>
      <c r="U90">
        <v>73.7</v>
      </c>
      <c r="V90">
        <v>23</v>
      </c>
      <c r="W90">
        <v>69.739999999999995</v>
      </c>
      <c r="X90">
        <v>71.22</v>
      </c>
    </row>
    <row r="91" spans="1:24" x14ac:dyDescent="0.35">
      <c r="A91" t="s">
        <v>112</v>
      </c>
      <c r="B91" t="s">
        <v>75</v>
      </c>
      <c r="C91" t="s">
        <v>32</v>
      </c>
      <c r="D91" t="s">
        <v>87</v>
      </c>
      <c r="E91">
        <v>24</v>
      </c>
      <c r="F91">
        <v>128.61000000000001</v>
      </c>
      <c r="G91">
        <v>73.7</v>
      </c>
      <c r="H91">
        <f t="shared" si="1"/>
        <v>1.7450474898236092</v>
      </c>
      <c r="I91">
        <v>22</v>
      </c>
      <c r="J91">
        <v>39.200000000000003</v>
      </c>
      <c r="K91">
        <v>68.72</v>
      </c>
      <c r="O91" t="s">
        <v>112</v>
      </c>
      <c r="P91" t="s">
        <v>75</v>
      </c>
      <c r="Q91" t="s">
        <v>32</v>
      </c>
      <c r="R91" t="s">
        <v>222</v>
      </c>
      <c r="S91">
        <v>24</v>
      </c>
      <c r="T91">
        <v>112.65</v>
      </c>
      <c r="U91">
        <v>73.7</v>
      </c>
      <c r="V91">
        <v>22</v>
      </c>
      <c r="W91">
        <v>74.41</v>
      </c>
      <c r="X91">
        <v>68.72</v>
      </c>
    </row>
    <row r="92" spans="1:24" x14ac:dyDescent="0.35">
      <c r="A92" t="s">
        <v>113</v>
      </c>
      <c r="B92" t="s">
        <v>75</v>
      </c>
      <c r="C92" t="s">
        <v>32</v>
      </c>
      <c r="D92" t="s">
        <v>87</v>
      </c>
      <c r="E92">
        <v>24</v>
      </c>
      <c r="F92">
        <v>223.33</v>
      </c>
      <c r="G92">
        <v>73.7</v>
      </c>
      <c r="H92">
        <f t="shared" si="1"/>
        <v>3.0302578018995932</v>
      </c>
      <c r="I92">
        <v>21.5</v>
      </c>
      <c r="J92">
        <v>51.45</v>
      </c>
      <c r="K92">
        <v>67.47</v>
      </c>
      <c r="O92" t="s">
        <v>113</v>
      </c>
      <c r="P92" t="s">
        <v>75</v>
      </c>
      <c r="Q92" t="s">
        <v>32</v>
      </c>
      <c r="R92" t="s">
        <v>222</v>
      </c>
      <c r="S92">
        <v>24</v>
      </c>
      <c r="T92">
        <v>166.03</v>
      </c>
      <c r="U92">
        <v>73.7</v>
      </c>
      <c r="V92">
        <v>22</v>
      </c>
      <c r="W92">
        <v>52.76</v>
      </c>
      <c r="X92">
        <v>68.72</v>
      </c>
    </row>
    <row r="93" spans="1:24" x14ac:dyDescent="0.35">
      <c r="A93" t="s">
        <v>114</v>
      </c>
      <c r="B93" t="s">
        <v>81</v>
      </c>
      <c r="C93" t="s">
        <v>32</v>
      </c>
      <c r="D93" t="s">
        <v>87</v>
      </c>
      <c r="E93">
        <v>24</v>
      </c>
      <c r="F93">
        <v>206.05</v>
      </c>
      <c r="G93">
        <v>73.7</v>
      </c>
      <c r="H93">
        <f t="shared" si="1"/>
        <v>2.7957937584803259</v>
      </c>
      <c r="I93">
        <v>22</v>
      </c>
      <c r="J93">
        <v>58.29</v>
      </c>
      <c r="K93">
        <v>68.72</v>
      </c>
      <c r="O93" t="s">
        <v>114</v>
      </c>
      <c r="P93" t="s">
        <v>81</v>
      </c>
      <c r="Q93" t="s">
        <v>32</v>
      </c>
      <c r="R93" t="s">
        <v>222</v>
      </c>
      <c r="S93">
        <v>24</v>
      </c>
      <c r="T93">
        <v>130.58000000000001</v>
      </c>
      <c r="U93">
        <v>73.7</v>
      </c>
      <c r="V93">
        <v>23</v>
      </c>
      <c r="W93">
        <v>65.510000000000005</v>
      </c>
      <c r="X93">
        <v>71.22</v>
      </c>
    </row>
    <row r="94" spans="1:24" x14ac:dyDescent="0.35">
      <c r="A94" t="s">
        <v>115</v>
      </c>
      <c r="B94" t="s">
        <v>81</v>
      </c>
      <c r="C94" t="s">
        <v>32</v>
      </c>
      <c r="D94" t="s">
        <v>87</v>
      </c>
      <c r="E94">
        <v>24</v>
      </c>
      <c r="F94">
        <v>195.74</v>
      </c>
      <c r="G94">
        <v>73.7</v>
      </c>
      <c r="H94">
        <f t="shared" si="1"/>
        <v>2.6559023066485752</v>
      </c>
      <c r="I94">
        <v>22</v>
      </c>
      <c r="J94">
        <v>54.84</v>
      </c>
      <c r="K94">
        <v>68.72</v>
      </c>
      <c r="O94" t="s">
        <v>115</v>
      </c>
      <c r="P94" t="s">
        <v>81</v>
      </c>
      <c r="Q94" t="s">
        <v>32</v>
      </c>
      <c r="R94" t="s">
        <v>222</v>
      </c>
      <c r="S94">
        <v>24</v>
      </c>
      <c r="T94">
        <v>149.38</v>
      </c>
      <c r="U94">
        <v>73.7</v>
      </c>
      <c r="V94">
        <v>23</v>
      </c>
      <c r="W94">
        <v>59.98</v>
      </c>
      <c r="X94">
        <v>71.22</v>
      </c>
    </row>
    <row r="95" spans="1:24" x14ac:dyDescent="0.35">
      <c r="A95" t="s">
        <v>116</v>
      </c>
      <c r="B95" t="s">
        <v>81</v>
      </c>
      <c r="C95" t="s">
        <v>32</v>
      </c>
      <c r="D95" t="s">
        <v>87</v>
      </c>
      <c r="E95">
        <v>24</v>
      </c>
      <c r="F95">
        <v>176.27</v>
      </c>
      <c r="G95">
        <v>73.7</v>
      </c>
      <c r="H95">
        <f t="shared" si="1"/>
        <v>2.3917232021709633</v>
      </c>
      <c r="I95">
        <v>22.5</v>
      </c>
      <c r="J95">
        <v>69</v>
      </c>
      <c r="K95">
        <v>69.97</v>
      </c>
      <c r="O95" t="s">
        <v>116</v>
      </c>
      <c r="P95" t="s">
        <v>81</v>
      </c>
      <c r="Q95" t="s">
        <v>32</v>
      </c>
      <c r="R95" t="s">
        <v>222</v>
      </c>
      <c r="S95">
        <v>24</v>
      </c>
      <c r="T95">
        <v>183.07</v>
      </c>
      <c r="U95">
        <v>73.7</v>
      </c>
      <c r="V95">
        <v>22</v>
      </c>
      <c r="W95">
        <v>52.58</v>
      </c>
      <c r="X95">
        <v>68.72</v>
      </c>
    </row>
    <row r="96" spans="1:24" x14ac:dyDescent="0.35">
      <c r="A96" t="s">
        <v>117</v>
      </c>
      <c r="B96" t="s">
        <v>81</v>
      </c>
      <c r="C96" t="s">
        <v>32</v>
      </c>
      <c r="D96" t="s">
        <v>87</v>
      </c>
      <c r="E96">
        <v>23.5</v>
      </c>
      <c r="F96">
        <v>244.58</v>
      </c>
      <c r="G96">
        <v>72.459999999999994</v>
      </c>
      <c r="H96">
        <f t="shared" si="1"/>
        <v>3.3753795197350267</v>
      </c>
      <c r="I96">
        <v>21.5</v>
      </c>
      <c r="J96">
        <v>66.239999999999995</v>
      </c>
      <c r="K96">
        <v>67.47</v>
      </c>
      <c r="O96" t="s">
        <v>117</v>
      </c>
      <c r="P96" t="s">
        <v>81</v>
      </c>
      <c r="Q96" t="s">
        <v>32</v>
      </c>
      <c r="R96" t="s">
        <v>222</v>
      </c>
      <c r="S96">
        <v>24</v>
      </c>
      <c r="T96">
        <v>158.19</v>
      </c>
      <c r="U96">
        <v>73.7</v>
      </c>
      <c r="V96">
        <v>22.5</v>
      </c>
      <c r="W96">
        <v>55.61</v>
      </c>
      <c r="X96">
        <v>69.97</v>
      </c>
    </row>
    <row r="97" spans="1:24" x14ac:dyDescent="0.35">
      <c r="A97" s="2" t="s">
        <v>118</v>
      </c>
      <c r="B97" t="s">
        <v>81</v>
      </c>
      <c r="C97" t="s">
        <v>32</v>
      </c>
      <c r="D97" t="s">
        <v>87</v>
      </c>
      <c r="E97">
        <v>0</v>
      </c>
      <c r="F97">
        <v>0</v>
      </c>
      <c r="G97">
        <v>0</v>
      </c>
      <c r="H97" t="e">
        <f t="shared" si="1"/>
        <v>#DIV/0!</v>
      </c>
      <c r="I97">
        <v>0</v>
      </c>
      <c r="J97">
        <v>0</v>
      </c>
      <c r="K97">
        <v>0</v>
      </c>
      <c r="O97" s="2" t="s">
        <v>118</v>
      </c>
      <c r="P97" t="s">
        <v>81</v>
      </c>
      <c r="Q97" t="s">
        <v>32</v>
      </c>
      <c r="R97" t="s">
        <v>222</v>
      </c>
      <c r="S97">
        <v>16.5</v>
      </c>
      <c r="T97">
        <v>21.65</v>
      </c>
      <c r="U97">
        <v>54.79</v>
      </c>
      <c r="V97">
        <v>16</v>
      </c>
      <c r="W97">
        <v>19.95</v>
      </c>
      <c r="X97">
        <v>53.5</v>
      </c>
    </row>
    <row r="98" spans="1:24" x14ac:dyDescent="0.35">
      <c r="A98" s="2" t="s">
        <v>119</v>
      </c>
      <c r="B98" t="s">
        <v>120</v>
      </c>
      <c r="C98" t="s">
        <v>13</v>
      </c>
      <c r="D98" t="s">
        <v>14</v>
      </c>
      <c r="E98">
        <v>16</v>
      </c>
      <c r="F98">
        <v>32.11</v>
      </c>
      <c r="G98">
        <v>53.5</v>
      </c>
      <c r="H98">
        <f t="shared" si="1"/>
        <v>0.60018691588785045</v>
      </c>
      <c r="I98">
        <v>15.5</v>
      </c>
      <c r="J98">
        <v>17.91</v>
      </c>
      <c r="K98">
        <v>52.21</v>
      </c>
      <c r="O98" s="2" t="s">
        <v>119</v>
      </c>
      <c r="P98" t="s">
        <v>120</v>
      </c>
      <c r="Q98" t="s">
        <v>13</v>
      </c>
      <c r="R98" t="s">
        <v>221</v>
      </c>
      <c r="S98">
        <v>24</v>
      </c>
      <c r="T98">
        <v>86.47</v>
      </c>
      <c r="U98">
        <v>73.7</v>
      </c>
      <c r="V98">
        <v>23</v>
      </c>
      <c r="W98">
        <v>63.14</v>
      </c>
      <c r="X98">
        <v>71.22</v>
      </c>
    </row>
    <row r="99" spans="1:24" x14ac:dyDescent="0.35">
      <c r="A99" t="s">
        <v>121</v>
      </c>
      <c r="B99" t="s">
        <v>120</v>
      </c>
      <c r="C99" t="s">
        <v>13</v>
      </c>
      <c r="D99" t="s">
        <v>14</v>
      </c>
      <c r="E99">
        <v>21</v>
      </c>
      <c r="F99">
        <v>80.650000000000006</v>
      </c>
      <c r="G99">
        <v>66.22</v>
      </c>
      <c r="H99">
        <f t="shared" si="1"/>
        <v>1.2179099969797644</v>
      </c>
      <c r="I99">
        <v>20</v>
      </c>
      <c r="J99">
        <v>62.77</v>
      </c>
      <c r="K99">
        <v>63.71</v>
      </c>
      <c r="O99" t="s">
        <v>121</v>
      </c>
      <c r="P99" t="s">
        <v>120</v>
      </c>
      <c r="Q99" t="s">
        <v>13</v>
      </c>
      <c r="R99" t="s">
        <v>221</v>
      </c>
      <c r="S99">
        <v>24</v>
      </c>
      <c r="T99">
        <v>105.23</v>
      </c>
      <c r="U99">
        <v>73.7</v>
      </c>
      <c r="V99">
        <v>20.5</v>
      </c>
      <c r="W99">
        <v>56.21</v>
      </c>
      <c r="X99">
        <v>64.97</v>
      </c>
    </row>
    <row r="100" spans="1:24" x14ac:dyDescent="0.35">
      <c r="A100" s="2" t="s">
        <v>122</v>
      </c>
      <c r="B100" t="s">
        <v>120</v>
      </c>
      <c r="C100" t="s">
        <v>13</v>
      </c>
      <c r="D100" t="s">
        <v>14</v>
      </c>
      <c r="E100">
        <v>15.5</v>
      </c>
      <c r="F100">
        <v>23.3</v>
      </c>
      <c r="G100">
        <v>52.21</v>
      </c>
      <c r="H100">
        <f t="shared" si="1"/>
        <v>0.44627466002681482</v>
      </c>
      <c r="I100">
        <v>15</v>
      </c>
      <c r="J100">
        <v>20.309999999999999</v>
      </c>
      <c r="K100">
        <v>50.91</v>
      </c>
      <c r="O100" s="2" t="s">
        <v>122</v>
      </c>
      <c r="P100" t="s">
        <v>120</v>
      </c>
      <c r="Q100" t="s">
        <v>13</v>
      </c>
      <c r="R100" t="s">
        <v>221</v>
      </c>
      <c r="S100">
        <v>22.5</v>
      </c>
      <c r="T100">
        <v>99.24</v>
      </c>
      <c r="U100">
        <v>69.97</v>
      </c>
      <c r="V100">
        <v>21.5</v>
      </c>
      <c r="W100">
        <v>66.099999999999994</v>
      </c>
      <c r="X100">
        <v>67.47</v>
      </c>
    </row>
    <row r="101" spans="1:24" x14ac:dyDescent="0.35">
      <c r="A101" t="s">
        <v>123</v>
      </c>
      <c r="B101" t="s">
        <v>120</v>
      </c>
      <c r="C101" t="s">
        <v>13</v>
      </c>
      <c r="D101" t="s">
        <v>14</v>
      </c>
      <c r="E101">
        <v>25.5</v>
      </c>
      <c r="F101">
        <v>66.73</v>
      </c>
      <c r="G101">
        <v>77.400000000000006</v>
      </c>
      <c r="H101">
        <f t="shared" si="1"/>
        <v>0.86214470284237721</v>
      </c>
      <c r="I101">
        <v>25</v>
      </c>
      <c r="J101">
        <v>31.4</v>
      </c>
      <c r="K101">
        <v>76.17</v>
      </c>
      <c r="O101" t="s">
        <v>123</v>
      </c>
      <c r="P101" t="s">
        <v>120</v>
      </c>
      <c r="Q101" t="s">
        <v>13</v>
      </c>
      <c r="R101" t="s">
        <v>221</v>
      </c>
      <c r="S101">
        <v>24</v>
      </c>
      <c r="T101">
        <v>80.209999999999994</v>
      </c>
      <c r="U101">
        <v>73.7</v>
      </c>
      <c r="V101">
        <v>25.5</v>
      </c>
      <c r="W101">
        <v>82.47</v>
      </c>
      <c r="X101">
        <v>77.400000000000006</v>
      </c>
    </row>
    <row r="102" spans="1:24" x14ac:dyDescent="0.35">
      <c r="A102" t="s">
        <v>124</v>
      </c>
      <c r="B102" t="s">
        <v>120</v>
      </c>
      <c r="C102" t="s">
        <v>13</v>
      </c>
      <c r="D102" t="s">
        <v>14</v>
      </c>
      <c r="E102">
        <v>23.5</v>
      </c>
      <c r="F102">
        <v>58.27</v>
      </c>
      <c r="G102">
        <v>72.459999999999994</v>
      </c>
      <c r="H102">
        <f t="shared" si="1"/>
        <v>0.80416781672646986</v>
      </c>
      <c r="I102">
        <v>23</v>
      </c>
      <c r="J102">
        <v>44.38</v>
      </c>
      <c r="K102">
        <v>71.22</v>
      </c>
      <c r="O102" t="s">
        <v>124</v>
      </c>
      <c r="P102" t="s">
        <v>120</v>
      </c>
      <c r="Q102" t="s">
        <v>13</v>
      </c>
      <c r="R102" t="s">
        <v>221</v>
      </c>
      <c r="S102">
        <v>24</v>
      </c>
      <c r="T102">
        <v>136.32</v>
      </c>
      <c r="U102">
        <v>73.7</v>
      </c>
      <c r="V102">
        <v>21.5</v>
      </c>
      <c r="W102">
        <v>64.569999999999993</v>
      </c>
      <c r="X102">
        <v>67.47</v>
      </c>
    </row>
    <row r="103" spans="1:24" x14ac:dyDescent="0.35">
      <c r="A103" t="s">
        <v>125</v>
      </c>
      <c r="B103" t="s">
        <v>120</v>
      </c>
      <c r="C103" t="s">
        <v>13</v>
      </c>
      <c r="D103" t="s">
        <v>14</v>
      </c>
      <c r="E103">
        <v>25.5</v>
      </c>
      <c r="F103">
        <v>65.31</v>
      </c>
      <c r="G103">
        <v>77.400000000000006</v>
      </c>
      <c r="H103">
        <f t="shared" si="1"/>
        <v>0.84379844961240302</v>
      </c>
      <c r="I103">
        <v>25</v>
      </c>
      <c r="J103">
        <v>52.99</v>
      </c>
      <c r="K103">
        <v>76.17</v>
      </c>
      <c r="O103" t="s">
        <v>125</v>
      </c>
      <c r="P103" t="s">
        <v>120</v>
      </c>
      <c r="Q103" t="s">
        <v>13</v>
      </c>
      <c r="R103" t="s">
        <v>221</v>
      </c>
      <c r="S103">
        <v>22.5</v>
      </c>
      <c r="T103">
        <v>68.89</v>
      </c>
      <c r="U103">
        <v>69.97</v>
      </c>
      <c r="V103">
        <v>22</v>
      </c>
      <c r="W103">
        <v>61.2</v>
      </c>
      <c r="X103">
        <v>68.72</v>
      </c>
    </row>
    <row r="104" spans="1:24" x14ac:dyDescent="0.35">
      <c r="A104" t="s">
        <v>126</v>
      </c>
      <c r="B104" t="s">
        <v>120</v>
      </c>
      <c r="C104" t="s">
        <v>13</v>
      </c>
      <c r="D104" t="s">
        <v>14</v>
      </c>
      <c r="E104">
        <v>21.5</v>
      </c>
      <c r="F104">
        <v>54.54</v>
      </c>
      <c r="G104">
        <v>67.47</v>
      </c>
      <c r="H104">
        <f t="shared" si="1"/>
        <v>0.80835927078701642</v>
      </c>
      <c r="I104">
        <v>21</v>
      </c>
      <c r="J104">
        <v>48.35</v>
      </c>
      <c r="K104">
        <v>66.22</v>
      </c>
      <c r="O104" t="s">
        <v>126</v>
      </c>
      <c r="P104" t="s">
        <v>120</v>
      </c>
      <c r="Q104" t="s">
        <v>13</v>
      </c>
      <c r="R104" t="s">
        <v>221</v>
      </c>
      <c r="S104">
        <v>24</v>
      </c>
      <c r="T104">
        <v>109.68</v>
      </c>
      <c r="U104">
        <v>73.7</v>
      </c>
      <c r="V104">
        <v>22</v>
      </c>
      <c r="W104">
        <v>65.709999999999994</v>
      </c>
      <c r="X104">
        <v>68.72</v>
      </c>
    </row>
    <row r="105" spans="1:24" x14ac:dyDescent="0.35">
      <c r="A105" t="s">
        <v>127</v>
      </c>
      <c r="B105" t="s">
        <v>120</v>
      </c>
      <c r="C105" t="s">
        <v>13</v>
      </c>
      <c r="D105" t="s">
        <v>14</v>
      </c>
      <c r="E105">
        <v>21.5</v>
      </c>
      <c r="F105">
        <v>122.71</v>
      </c>
      <c r="G105">
        <v>67.47</v>
      </c>
      <c r="H105">
        <f t="shared" si="1"/>
        <v>1.8187342522602639</v>
      </c>
      <c r="I105">
        <v>20</v>
      </c>
      <c r="J105">
        <v>45.3</v>
      </c>
      <c r="K105">
        <v>63.71</v>
      </c>
      <c r="O105" t="s">
        <v>127</v>
      </c>
      <c r="P105" t="s">
        <v>120</v>
      </c>
      <c r="Q105" t="s">
        <v>13</v>
      </c>
      <c r="R105" t="s">
        <v>221</v>
      </c>
      <c r="S105">
        <v>24</v>
      </c>
      <c r="T105">
        <v>145.86000000000001</v>
      </c>
      <c r="U105">
        <v>73.7</v>
      </c>
      <c r="V105">
        <v>21</v>
      </c>
      <c r="W105">
        <v>58.66</v>
      </c>
      <c r="X105">
        <v>66.22</v>
      </c>
    </row>
    <row r="106" spans="1:24" x14ac:dyDescent="0.35">
      <c r="A106" s="2" t="s">
        <v>128</v>
      </c>
      <c r="B106" t="s">
        <v>120</v>
      </c>
      <c r="C106" t="s">
        <v>13</v>
      </c>
      <c r="D106" t="s">
        <v>14</v>
      </c>
      <c r="E106">
        <v>17.5</v>
      </c>
      <c r="F106">
        <v>33.72</v>
      </c>
      <c r="G106">
        <v>57.36</v>
      </c>
      <c r="H106">
        <f t="shared" si="1"/>
        <v>0.58786610878661083</v>
      </c>
      <c r="I106">
        <v>17</v>
      </c>
      <c r="J106">
        <v>25.18</v>
      </c>
      <c r="K106">
        <v>56.08</v>
      </c>
      <c r="O106" s="2" t="s">
        <v>128</v>
      </c>
      <c r="P106" t="s">
        <v>120</v>
      </c>
      <c r="Q106" t="s">
        <v>13</v>
      </c>
      <c r="R106" t="s">
        <v>221</v>
      </c>
      <c r="S106">
        <v>24</v>
      </c>
      <c r="T106">
        <v>153.46</v>
      </c>
      <c r="U106">
        <v>73.7</v>
      </c>
      <c r="V106">
        <v>21.5</v>
      </c>
      <c r="W106">
        <v>62.42</v>
      </c>
      <c r="X106">
        <v>67.47</v>
      </c>
    </row>
    <row r="107" spans="1:24" x14ac:dyDescent="0.35">
      <c r="A107" s="2" t="s">
        <v>129</v>
      </c>
      <c r="B107" t="s">
        <v>120</v>
      </c>
      <c r="C107" t="s">
        <v>13</v>
      </c>
      <c r="D107" t="s">
        <v>14</v>
      </c>
      <c r="E107">
        <v>15.5</v>
      </c>
      <c r="F107">
        <v>13.36</v>
      </c>
      <c r="G107">
        <v>52.21</v>
      </c>
      <c r="H107">
        <f t="shared" si="1"/>
        <v>0.25588967630722081</v>
      </c>
      <c r="I107">
        <v>15</v>
      </c>
      <c r="J107">
        <v>11.5</v>
      </c>
      <c r="K107">
        <v>50.91</v>
      </c>
      <c r="O107" s="2" t="s">
        <v>129</v>
      </c>
      <c r="P107" t="s">
        <v>120</v>
      </c>
      <c r="Q107" t="s">
        <v>13</v>
      </c>
      <c r="R107" t="s">
        <v>221</v>
      </c>
      <c r="S107">
        <v>24</v>
      </c>
      <c r="T107">
        <v>106.71</v>
      </c>
      <c r="U107">
        <v>73.7</v>
      </c>
      <c r="V107">
        <v>22</v>
      </c>
      <c r="W107">
        <v>64.709999999999994</v>
      </c>
      <c r="X107">
        <v>68.72</v>
      </c>
    </row>
    <row r="108" spans="1:24" x14ac:dyDescent="0.35">
      <c r="A108" s="2" t="s">
        <v>130</v>
      </c>
      <c r="B108" t="s">
        <v>120</v>
      </c>
      <c r="C108" t="s">
        <v>13</v>
      </c>
      <c r="D108" t="s">
        <v>14</v>
      </c>
      <c r="E108">
        <v>26</v>
      </c>
      <c r="F108">
        <v>61.32</v>
      </c>
      <c r="G108">
        <v>78.63</v>
      </c>
      <c r="H108">
        <f t="shared" si="1"/>
        <v>0.7798550171690195</v>
      </c>
      <c r="I108">
        <v>25.5</v>
      </c>
      <c r="J108">
        <v>57.31</v>
      </c>
      <c r="K108">
        <v>77.400000000000006</v>
      </c>
      <c r="O108" s="2" t="s">
        <v>130</v>
      </c>
      <c r="P108" t="s">
        <v>120</v>
      </c>
      <c r="Q108" t="s">
        <v>13</v>
      </c>
      <c r="R108" t="s">
        <v>221</v>
      </c>
      <c r="S108">
        <v>24</v>
      </c>
      <c r="T108">
        <v>93.51</v>
      </c>
      <c r="U108">
        <v>73.7</v>
      </c>
      <c r="V108">
        <v>22.5</v>
      </c>
      <c r="W108">
        <v>61.57</v>
      </c>
      <c r="X108">
        <v>69.97</v>
      </c>
    </row>
    <row r="109" spans="1:24" x14ac:dyDescent="0.35">
      <c r="A109" s="2" t="s">
        <v>131</v>
      </c>
      <c r="B109" t="s">
        <v>120</v>
      </c>
      <c r="C109" t="s">
        <v>13</v>
      </c>
      <c r="D109" t="s">
        <v>14</v>
      </c>
      <c r="E109">
        <v>31.5</v>
      </c>
      <c r="F109">
        <v>84.46</v>
      </c>
      <c r="G109">
        <v>92.02</v>
      </c>
      <c r="H109">
        <f t="shared" si="1"/>
        <v>0.91784394696805038</v>
      </c>
      <c r="I109">
        <v>31</v>
      </c>
      <c r="J109">
        <v>73.92</v>
      </c>
      <c r="K109">
        <v>90.81</v>
      </c>
      <c r="O109" s="2" t="s">
        <v>131</v>
      </c>
      <c r="P109" t="s">
        <v>120</v>
      </c>
      <c r="Q109" t="s">
        <v>13</v>
      </c>
      <c r="R109" t="s">
        <v>221</v>
      </c>
      <c r="S109">
        <v>24</v>
      </c>
      <c r="T109">
        <v>128.35</v>
      </c>
      <c r="U109">
        <v>73.7</v>
      </c>
      <c r="V109">
        <v>21.5</v>
      </c>
      <c r="W109">
        <v>61</v>
      </c>
      <c r="X109">
        <v>67.47</v>
      </c>
    </row>
    <row r="110" spans="1:24" x14ac:dyDescent="0.35">
      <c r="A110" s="2" t="s">
        <v>132</v>
      </c>
      <c r="B110" t="s">
        <v>120</v>
      </c>
      <c r="C110" t="s">
        <v>13</v>
      </c>
      <c r="D110" t="s">
        <v>14</v>
      </c>
      <c r="E110">
        <v>20</v>
      </c>
      <c r="F110">
        <v>43.5</v>
      </c>
      <c r="G110">
        <v>63.71</v>
      </c>
      <c r="H110">
        <f t="shared" si="1"/>
        <v>0.68278135300580756</v>
      </c>
      <c r="I110">
        <v>19.5</v>
      </c>
      <c r="J110">
        <v>33.72</v>
      </c>
      <c r="K110">
        <v>62.44</v>
      </c>
      <c r="O110" s="2" t="s">
        <v>132</v>
      </c>
      <c r="P110" t="s">
        <v>120</v>
      </c>
      <c r="Q110" t="s">
        <v>13</v>
      </c>
      <c r="R110" t="s">
        <v>221</v>
      </c>
      <c r="S110">
        <v>24</v>
      </c>
      <c r="T110">
        <v>116.17</v>
      </c>
      <c r="U110">
        <v>73.7</v>
      </c>
      <c r="V110">
        <v>22</v>
      </c>
      <c r="W110">
        <v>68.709999999999994</v>
      </c>
      <c r="X110">
        <v>68.72</v>
      </c>
    </row>
    <row r="111" spans="1:24" x14ac:dyDescent="0.35">
      <c r="A111" t="s">
        <v>133</v>
      </c>
      <c r="B111" t="s">
        <v>120</v>
      </c>
      <c r="C111" t="s">
        <v>13</v>
      </c>
      <c r="D111" t="s">
        <v>14</v>
      </c>
      <c r="E111">
        <v>22.5</v>
      </c>
      <c r="F111">
        <v>81.819999999999993</v>
      </c>
      <c r="G111">
        <v>69.97</v>
      </c>
      <c r="H111">
        <f t="shared" si="1"/>
        <v>1.1693582964127482</v>
      </c>
      <c r="I111">
        <v>21</v>
      </c>
      <c r="J111">
        <v>72.48</v>
      </c>
      <c r="K111">
        <v>66.22</v>
      </c>
      <c r="O111" t="s">
        <v>133</v>
      </c>
      <c r="P111" t="s">
        <v>120</v>
      </c>
      <c r="Q111" t="s">
        <v>13</v>
      </c>
      <c r="R111" t="s">
        <v>221</v>
      </c>
      <c r="S111">
        <v>24</v>
      </c>
      <c r="T111">
        <v>142.21</v>
      </c>
      <c r="U111">
        <v>73.7</v>
      </c>
      <c r="V111">
        <v>20.5</v>
      </c>
      <c r="W111">
        <v>52.49</v>
      </c>
      <c r="X111">
        <v>64.97</v>
      </c>
    </row>
    <row r="112" spans="1:24" x14ac:dyDescent="0.35">
      <c r="A112" t="s">
        <v>134</v>
      </c>
      <c r="B112" t="s">
        <v>120</v>
      </c>
      <c r="C112" t="s">
        <v>13</v>
      </c>
      <c r="D112" t="s">
        <v>14</v>
      </c>
      <c r="E112">
        <v>22.5</v>
      </c>
      <c r="F112">
        <v>76.459999999999994</v>
      </c>
      <c r="G112">
        <v>69.97</v>
      </c>
      <c r="H112">
        <f t="shared" si="1"/>
        <v>1.092754037444619</v>
      </c>
      <c r="I112">
        <v>22</v>
      </c>
      <c r="J112">
        <v>57.58</v>
      </c>
      <c r="K112">
        <v>68.72</v>
      </c>
      <c r="O112" t="s">
        <v>134</v>
      </c>
      <c r="P112" t="s">
        <v>120</v>
      </c>
      <c r="Q112" t="s">
        <v>13</v>
      </c>
      <c r="R112" t="s">
        <v>221</v>
      </c>
      <c r="S112">
        <v>22.5</v>
      </c>
      <c r="T112">
        <v>96.11</v>
      </c>
      <c r="U112">
        <v>69.97</v>
      </c>
      <c r="V112">
        <v>21.5</v>
      </c>
      <c r="W112">
        <v>61.15</v>
      </c>
      <c r="X112">
        <v>67.47</v>
      </c>
    </row>
    <row r="113" spans="1:24" x14ac:dyDescent="0.35">
      <c r="A113" s="2" t="s">
        <v>135</v>
      </c>
      <c r="B113" t="s">
        <v>120</v>
      </c>
      <c r="C113" t="s">
        <v>13</v>
      </c>
      <c r="D113" t="s">
        <v>14</v>
      </c>
      <c r="E113">
        <v>0</v>
      </c>
      <c r="F113">
        <v>0</v>
      </c>
      <c r="G113">
        <v>0</v>
      </c>
      <c r="H113" t="e">
        <f t="shared" si="1"/>
        <v>#DIV/0!</v>
      </c>
      <c r="I113">
        <v>0</v>
      </c>
      <c r="J113">
        <v>0</v>
      </c>
      <c r="K113">
        <v>0</v>
      </c>
      <c r="O113" s="2" t="s">
        <v>135</v>
      </c>
      <c r="P113" t="s">
        <v>120</v>
      </c>
      <c r="Q113" t="s">
        <v>13</v>
      </c>
      <c r="R113" t="s">
        <v>221</v>
      </c>
      <c r="S113">
        <v>23</v>
      </c>
      <c r="T113">
        <v>68.010000000000005</v>
      </c>
      <c r="U113">
        <v>71.22</v>
      </c>
      <c r="V113">
        <v>22.5</v>
      </c>
      <c r="W113">
        <v>58.65</v>
      </c>
      <c r="X113">
        <v>69.97</v>
      </c>
    </row>
    <row r="114" spans="1:24" x14ac:dyDescent="0.35">
      <c r="A114" t="s">
        <v>136</v>
      </c>
      <c r="B114" t="s">
        <v>120</v>
      </c>
      <c r="C114" t="s">
        <v>13</v>
      </c>
      <c r="D114" t="s">
        <v>14</v>
      </c>
      <c r="E114">
        <v>33</v>
      </c>
      <c r="F114">
        <v>76.05</v>
      </c>
      <c r="G114">
        <v>95.64</v>
      </c>
      <c r="H114">
        <f t="shared" si="1"/>
        <v>0.79516938519447922</v>
      </c>
      <c r="I114">
        <v>32.5</v>
      </c>
      <c r="J114">
        <v>53.6</v>
      </c>
      <c r="K114">
        <v>94.43</v>
      </c>
      <c r="O114" t="s">
        <v>136</v>
      </c>
      <c r="P114" t="s">
        <v>120</v>
      </c>
      <c r="Q114" t="s">
        <v>13</v>
      </c>
      <c r="R114" t="s">
        <v>221</v>
      </c>
      <c r="S114">
        <v>24</v>
      </c>
      <c r="T114">
        <v>150.86000000000001</v>
      </c>
      <c r="U114">
        <v>73.7</v>
      </c>
      <c r="V114">
        <v>21.5</v>
      </c>
      <c r="W114">
        <v>63.48</v>
      </c>
      <c r="X114">
        <v>67.47</v>
      </c>
    </row>
    <row r="115" spans="1:24" x14ac:dyDescent="0.35">
      <c r="A115" t="s">
        <v>137</v>
      </c>
      <c r="B115" t="s">
        <v>120</v>
      </c>
      <c r="C115" t="s">
        <v>13</v>
      </c>
      <c r="D115" t="s">
        <v>14</v>
      </c>
      <c r="E115">
        <v>24</v>
      </c>
      <c r="F115">
        <v>85.11</v>
      </c>
      <c r="G115">
        <v>73.7</v>
      </c>
      <c r="H115">
        <f t="shared" si="1"/>
        <v>1.1548168249660786</v>
      </c>
      <c r="I115">
        <v>23</v>
      </c>
      <c r="J115">
        <v>61.96</v>
      </c>
      <c r="K115">
        <v>71.22</v>
      </c>
      <c r="O115" t="s">
        <v>137</v>
      </c>
      <c r="P115" t="s">
        <v>120</v>
      </c>
      <c r="Q115" t="s">
        <v>13</v>
      </c>
      <c r="R115" t="s">
        <v>221</v>
      </c>
      <c r="S115">
        <v>24</v>
      </c>
      <c r="T115">
        <v>104.83</v>
      </c>
      <c r="U115">
        <v>73.7</v>
      </c>
      <c r="V115">
        <v>23</v>
      </c>
      <c r="W115">
        <v>49.21</v>
      </c>
      <c r="X115">
        <v>71.22</v>
      </c>
    </row>
    <row r="116" spans="1:24" x14ac:dyDescent="0.35">
      <c r="A116" s="2" t="s">
        <v>138</v>
      </c>
      <c r="B116" t="s">
        <v>139</v>
      </c>
      <c r="C116" t="s">
        <v>32</v>
      </c>
      <c r="D116" t="s">
        <v>14</v>
      </c>
      <c r="E116">
        <v>25.5</v>
      </c>
      <c r="F116">
        <v>57.11</v>
      </c>
      <c r="G116">
        <v>77.400000000000006</v>
      </c>
      <c r="H116">
        <f t="shared" si="1"/>
        <v>0.73785529715762266</v>
      </c>
      <c r="I116">
        <v>25</v>
      </c>
      <c r="J116">
        <v>54.28</v>
      </c>
      <c r="K116">
        <v>76.17</v>
      </c>
      <c r="O116" s="2" t="s">
        <v>138</v>
      </c>
      <c r="P116" t="s">
        <v>139</v>
      </c>
      <c r="Q116" t="s">
        <v>32</v>
      </c>
      <c r="R116" t="s">
        <v>221</v>
      </c>
      <c r="S116">
        <v>24</v>
      </c>
      <c r="T116">
        <v>86.23</v>
      </c>
      <c r="U116">
        <v>73.7</v>
      </c>
      <c r="V116">
        <v>23</v>
      </c>
      <c r="W116">
        <v>75.209999999999994</v>
      </c>
      <c r="X116">
        <v>71.22</v>
      </c>
    </row>
    <row r="117" spans="1:24" x14ac:dyDescent="0.35">
      <c r="A117" t="s">
        <v>140</v>
      </c>
      <c r="B117" t="s">
        <v>139</v>
      </c>
      <c r="C117" t="s">
        <v>32</v>
      </c>
      <c r="D117" t="s">
        <v>14</v>
      </c>
      <c r="E117">
        <v>24.5</v>
      </c>
      <c r="F117">
        <v>78.709999999999994</v>
      </c>
      <c r="G117">
        <v>74.930000000000007</v>
      </c>
      <c r="H117">
        <f t="shared" si="1"/>
        <v>1.0504470839450151</v>
      </c>
      <c r="I117">
        <v>23.5</v>
      </c>
      <c r="J117">
        <v>75.36</v>
      </c>
      <c r="K117">
        <v>72.459999999999994</v>
      </c>
      <c r="O117" t="s">
        <v>140</v>
      </c>
      <c r="P117" t="s">
        <v>139</v>
      </c>
      <c r="Q117" t="s">
        <v>32</v>
      </c>
      <c r="R117" t="s">
        <v>221</v>
      </c>
      <c r="S117">
        <v>24</v>
      </c>
      <c r="T117">
        <v>115.99</v>
      </c>
      <c r="U117">
        <v>73.7</v>
      </c>
      <c r="V117">
        <v>22</v>
      </c>
      <c r="W117">
        <v>64.78</v>
      </c>
      <c r="X117">
        <v>68.72</v>
      </c>
    </row>
    <row r="118" spans="1:24" x14ac:dyDescent="0.35">
      <c r="A118" t="s">
        <v>141</v>
      </c>
      <c r="B118" t="s">
        <v>139</v>
      </c>
      <c r="C118" t="s">
        <v>32</v>
      </c>
      <c r="D118" t="s">
        <v>14</v>
      </c>
      <c r="E118">
        <v>24.5</v>
      </c>
      <c r="F118">
        <v>54.58</v>
      </c>
      <c r="G118">
        <v>74.930000000000007</v>
      </c>
      <c r="H118">
        <f t="shared" si="1"/>
        <v>0.72841318563993052</v>
      </c>
      <c r="I118">
        <v>24</v>
      </c>
      <c r="J118">
        <v>43.01</v>
      </c>
      <c r="K118">
        <v>73.7</v>
      </c>
      <c r="O118" t="s">
        <v>141</v>
      </c>
      <c r="P118" t="s">
        <v>139</v>
      </c>
      <c r="Q118" t="s">
        <v>32</v>
      </c>
      <c r="R118" t="s">
        <v>221</v>
      </c>
      <c r="S118">
        <v>24</v>
      </c>
      <c r="T118">
        <v>134.91999999999999</v>
      </c>
      <c r="U118">
        <v>73.7</v>
      </c>
      <c r="V118">
        <v>21.5</v>
      </c>
      <c r="W118">
        <v>60.7</v>
      </c>
      <c r="X118">
        <v>67.47</v>
      </c>
    </row>
    <row r="119" spans="1:24" x14ac:dyDescent="0.35">
      <c r="A119" t="s">
        <v>142</v>
      </c>
      <c r="B119" t="s">
        <v>139</v>
      </c>
      <c r="C119" t="s">
        <v>32</v>
      </c>
      <c r="D119" t="s">
        <v>14</v>
      </c>
      <c r="E119">
        <v>22</v>
      </c>
      <c r="F119">
        <v>70.64</v>
      </c>
      <c r="G119">
        <v>68.72</v>
      </c>
      <c r="H119">
        <f t="shared" si="1"/>
        <v>1.0279394644935973</v>
      </c>
      <c r="I119">
        <v>24.5</v>
      </c>
      <c r="J119">
        <v>75.16</v>
      </c>
      <c r="K119">
        <v>74.930000000000007</v>
      </c>
      <c r="O119" t="s">
        <v>142</v>
      </c>
      <c r="P119" t="s">
        <v>139</v>
      </c>
      <c r="Q119" t="s">
        <v>32</v>
      </c>
      <c r="R119" t="s">
        <v>221</v>
      </c>
      <c r="S119">
        <v>24</v>
      </c>
      <c r="T119">
        <v>104.96</v>
      </c>
      <c r="U119">
        <v>73.7</v>
      </c>
      <c r="V119">
        <v>25</v>
      </c>
      <c r="W119">
        <v>76.290000000000006</v>
      </c>
      <c r="X119">
        <v>76.17</v>
      </c>
    </row>
    <row r="120" spans="1:24" x14ac:dyDescent="0.35">
      <c r="A120" t="s">
        <v>143</v>
      </c>
      <c r="B120" t="s">
        <v>139</v>
      </c>
      <c r="C120" t="s">
        <v>32</v>
      </c>
      <c r="D120" t="s">
        <v>14</v>
      </c>
      <c r="E120">
        <v>24</v>
      </c>
      <c r="F120">
        <v>89.97</v>
      </c>
      <c r="G120">
        <v>73.7</v>
      </c>
      <c r="H120">
        <f t="shared" si="1"/>
        <v>1.2207598371777475</v>
      </c>
      <c r="I120">
        <v>22</v>
      </c>
      <c r="J120">
        <v>73.77</v>
      </c>
      <c r="K120">
        <v>68.72</v>
      </c>
      <c r="O120" t="s">
        <v>143</v>
      </c>
      <c r="P120" t="s">
        <v>139</v>
      </c>
      <c r="Q120" t="s">
        <v>32</v>
      </c>
      <c r="R120" t="s">
        <v>221</v>
      </c>
      <c r="S120">
        <v>24</v>
      </c>
      <c r="T120">
        <v>129</v>
      </c>
      <c r="U120">
        <v>73.7</v>
      </c>
      <c r="V120">
        <v>21.5</v>
      </c>
      <c r="W120">
        <v>49.94</v>
      </c>
      <c r="X120">
        <v>67.47</v>
      </c>
    </row>
    <row r="121" spans="1:24" x14ac:dyDescent="0.35">
      <c r="A121" s="2" t="s">
        <v>144</v>
      </c>
      <c r="B121" t="s">
        <v>139</v>
      </c>
      <c r="C121" t="s">
        <v>32</v>
      </c>
      <c r="D121" t="s">
        <v>14</v>
      </c>
      <c r="E121">
        <v>25</v>
      </c>
      <c r="F121">
        <v>96.72</v>
      </c>
      <c r="G121">
        <v>76.17</v>
      </c>
      <c r="H121">
        <f t="shared" si="1"/>
        <v>1.2697912564001574</v>
      </c>
      <c r="I121">
        <v>24</v>
      </c>
      <c r="J121">
        <v>69.489999999999995</v>
      </c>
      <c r="K121">
        <v>73.7</v>
      </c>
      <c r="O121" s="2" t="s">
        <v>144</v>
      </c>
      <c r="P121" t="s">
        <v>139</v>
      </c>
      <c r="Q121" t="s">
        <v>32</v>
      </c>
      <c r="R121" t="s">
        <v>221</v>
      </c>
      <c r="S121">
        <v>24.5</v>
      </c>
      <c r="T121">
        <v>127.54</v>
      </c>
      <c r="U121">
        <v>74.930000000000007</v>
      </c>
      <c r="V121">
        <v>22</v>
      </c>
      <c r="W121">
        <v>54.72</v>
      </c>
      <c r="X121">
        <v>68.72</v>
      </c>
    </row>
    <row r="122" spans="1:24" x14ac:dyDescent="0.35">
      <c r="A122" s="2" t="s">
        <v>145</v>
      </c>
      <c r="B122" t="s">
        <v>139</v>
      </c>
      <c r="C122" t="s">
        <v>32</v>
      </c>
      <c r="D122" t="s">
        <v>14</v>
      </c>
      <c r="E122">
        <v>0</v>
      </c>
      <c r="F122">
        <v>0</v>
      </c>
      <c r="G122">
        <v>0</v>
      </c>
      <c r="H122" t="e">
        <f t="shared" si="1"/>
        <v>#DIV/0!</v>
      </c>
      <c r="I122">
        <v>0</v>
      </c>
      <c r="J122">
        <v>0</v>
      </c>
      <c r="K122">
        <v>0</v>
      </c>
      <c r="O122" s="2" t="s">
        <v>145</v>
      </c>
      <c r="P122" t="s">
        <v>139</v>
      </c>
      <c r="Q122" t="s">
        <v>32</v>
      </c>
      <c r="R122" t="s">
        <v>221</v>
      </c>
      <c r="S122">
        <v>15</v>
      </c>
      <c r="T122">
        <v>17.8</v>
      </c>
      <c r="U122">
        <v>50.91</v>
      </c>
      <c r="V122">
        <v>15</v>
      </c>
      <c r="W122">
        <v>17.8</v>
      </c>
      <c r="X122">
        <v>50.91</v>
      </c>
    </row>
    <row r="123" spans="1:24" x14ac:dyDescent="0.35">
      <c r="A123" s="2" t="s">
        <v>146</v>
      </c>
      <c r="B123" t="s">
        <v>139</v>
      </c>
      <c r="C123" t="s">
        <v>32</v>
      </c>
      <c r="D123" t="s">
        <v>14</v>
      </c>
      <c r="E123">
        <v>15</v>
      </c>
      <c r="F123">
        <v>21.89</v>
      </c>
      <c r="G123">
        <v>50.91</v>
      </c>
      <c r="H123">
        <f t="shared" si="1"/>
        <v>0.42997446474170109</v>
      </c>
      <c r="I123">
        <v>15</v>
      </c>
      <c r="J123">
        <v>21.89</v>
      </c>
      <c r="K123">
        <v>50.91</v>
      </c>
      <c r="O123" s="2" t="s">
        <v>146</v>
      </c>
      <c r="P123" t="s">
        <v>139</v>
      </c>
      <c r="Q123" t="s">
        <v>32</v>
      </c>
      <c r="R123" t="s">
        <v>221</v>
      </c>
      <c r="S123">
        <v>24</v>
      </c>
      <c r="T123">
        <v>143.41</v>
      </c>
      <c r="U123">
        <v>73.7</v>
      </c>
      <c r="V123">
        <v>22.5</v>
      </c>
      <c r="W123">
        <v>57.16</v>
      </c>
      <c r="X123">
        <v>69.97</v>
      </c>
    </row>
    <row r="124" spans="1:24" x14ac:dyDescent="0.35">
      <c r="A124" s="2" t="s">
        <v>147</v>
      </c>
      <c r="B124" t="s">
        <v>139</v>
      </c>
      <c r="C124" t="s">
        <v>32</v>
      </c>
      <c r="D124" t="s">
        <v>14</v>
      </c>
      <c r="E124">
        <v>23</v>
      </c>
      <c r="F124">
        <v>88.32</v>
      </c>
      <c r="G124">
        <v>71.22</v>
      </c>
      <c r="H124">
        <f t="shared" si="1"/>
        <v>1.2401010951979781</v>
      </c>
      <c r="I124">
        <v>21</v>
      </c>
      <c r="J124">
        <v>38.869999999999997</v>
      </c>
      <c r="K124">
        <v>66.22</v>
      </c>
      <c r="O124" s="2" t="s">
        <v>147</v>
      </c>
      <c r="P124" t="s">
        <v>139</v>
      </c>
      <c r="Q124" t="s">
        <v>32</v>
      </c>
      <c r="R124" t="s">
        <v>221</v>
      </c>
      <c r="S124">
        <v>24</v>
      </c>
      <c r="T124">
        <v>135.79</v>
      </c>
      <c r="U124">
        <v>73.7</v>
      </c>
      <c r="V124">
        <v>22</v>
      </c>
      <c r="W124">
        <v>68.319999999999993</v>
      </c>
      <c r="X124">
        <v>68.72</v>
      </c>
    </row>
    <row r="125" spans="1:24" x14ac:dyDescent="0.35">
      <c r="A125" s="2" t="s">
        <v>148</v>
      </c>
      <c r="B125" t="s">
        <v>139</v>
      </c>
      <c r="C125" t="s">
        <v>32</v>
      </c>
      <c r="D125" t="s">
        <v>14</v>
      </c>
      <c r="E125">
        <v>23.5</v>
      </c>
      <c r="F125">
        <v>92.28</v>
      </c>
      <c r="G125">
        <v>72.459999999999994</v>
      </c>
      <c r="H125">
        <f t="shared" si="1"/>
        <v>1.2735302235716259</v>
      </c>
      <c r="I125">
        <v>21.5</v>
      </c>
      <c r="J125">
        <v>62.05</v>
      </c>
      <c r="K125">
        <v>67.47</v>
      </c>
      <c r="O125" s="2" t="s">
        <v>148</v>
      </c>
      <c r="P125" t="s">
        <v>139</v>
      </c>
      <c r="Q125" t="s">
        <v>32</v>
      </c>
      <c r="R125" t="s">
        <v>221</v>
      </c>
      <c r="S125">
        <v>24</v>
      </c>
      <c r="T125">
        <v>103.73</v>
      </c>
      <c r="U125">
        <v>73.7</v>
      </c>
      <c r="V125">
        <v>22.5</v>
      </c>
      <c r="W125">
        <v>58.18</v>
      </c>
      <c r="X125">
        <v>69.97</v>
      </c>
    </row>
    <row r="126" spans="1:24" x14ac:dyDescent="0.35">
      <c r="A126" t="s">
        <v>149</v>
      </c>
      <c r="B126" t="s">
        <v>139</v>
      </c>
      <c r="C126" t="s">
        <v>32</v>
      </c>
      <c r="D126" t="s">
        <v>14</v>
      </c>
      <c r="E126">
        <v>23</v>
      </c>
      <c r="F126">
        <v>68.48</v>
      </c>
      <c r="G126">
        <v>71.22</v>
      </c>
      <c r="H126">
        <f t="shared" si="1"/>
        <v>0.96152766076944685</v>
      </c>
      <c r="I126">
        <v>22.5</v>
      </c>
      <c r="J126">
        <v>53.89</v>
      </c>
      <c r="K126">
        <v>69.97</v>
      </c>
      <c r="O126" t="s">
        <v>149</v>
      </c>
      <c r="P126" t="s">
        <v>139</v>
      </c>
      <c r="Q126" t="s">
        <v>32</v>
      </c>
      <c r="R126" t="s">
        <v>221</v>
      </c>
      <c r="S126">
        <v>24</v>
      </c>
      <c r="T126">
        <v>122.83</v>
      </c>
      <c r="U126">
        <v>73.7</v>
      </c>
      <c r="V126">
        <v>21</v>
      </c>
      <c r="W126">
        <v>63.47</v>
      </c>
      <c r="X126">
        <v>66.22</v>
      </c>
    </row>
    <row r="127" spans="1:24" x14ac:dyDescent="0.35">
      <c r="A127" t="s">
        <v>150</v>
      </c>
      <c r="B127" t="s">
        <v>139</v>
      </c>
      <c r="C127" t="s">
        <v>32</v>
      </c>
      <c r="D127" t="s">
        <v>14</v>
      </c>
      <c r="E127">
        <v>23.5</v>
      </c>
      <c r="F127">
        <v>85.51</v>
      </c>
      <c r="G127">
        <v>72.459999999999994</v>
      </c>
      <c r="H127">
        <f t="shared" si="1"/>
        <v>1.1800993651669889</v>
      </c>
      <c r="I127">
        <v>22.5</v>
      </c>
      <c r="J127">
        <v>55.01</v>
      </c>
      <c r="K127">
        <v>69.97</v>
      </c>
      <c r="O127" t="s">
        <v>150</v>
      </c>
      <c r="P127" t="s">
        <v>139</v>
      </c>
      <c r="Q127" t="s">
        <v>32</v>
      </c>
      <c r="R127" t="s">
        <v>221</v>
      </c>
      <c r="S127">
        <v>24</v>
      </c>
      <c r="T127">
        <v>123.85</v>
      </c>
      <c r="U127">
        <v>73.7</v>
      </c>
      <c r="V127">
        <v>22</v>
      </c>
      <c r="W127">
        <v>64.89</v>
      </c>
      <c r="X127">
        <v>68.72</v>
      </c>
    </row>
    <row r="128" spans="1:24" x14ac:dyDescent="0.35">
      <c r="A128" t="s">
        <v>151</v>
      </c>
      <c r="B128" t="s">
        <v>139</v>
      </c>
      <c r="C128" t="s">
        <v>32</v>
      </c>
      <c r="D128" t="s">
        <v>14</v>
      </c>
      <c r="E128">
        <v>34.5</v>
      </c>
      <c r="F128">
        <v>89.69</v>
      </c>
      <c r="G128">
        <v>99.24</v>
      </c>
      <c r="H128">
        <f t="shared" si="1"/>
        <v>0.90376864167674331</v>
      </c>
      <c r="I128">
        <v>34</v>
      </c>
      <c r="J128">
        <v>62.21</v>
      </c>
      <c r="K128">
        <v>98.04</v>
      </c>
      <c r="O128" t="s">
        <v>151</v>
      </c>
      <c r="P128" t="s">
        <v>139</v>
      </c>
      <c r="Q128" t="s">
        <v>32</v>
      </c>
      <c r="R128" t="s">
        <v>221</v>
      </c>
      <c r="S128">
        <v>24</v>
      </c>
      <c r="T128">
        <v>78.14</v>
      </c>
      <c r="U128">
        <v>73.7</v>
      </c>
      <c r="V128">
        <v>23.5</v>
      </c>
      <c r="W128">
        <v>57.78</v>
      </c>
      <c r="X128">
        <v>72.459999999999994</v>
      </c>
    </row>
    <row r="129" spans="1:24" x14ac:dyDescent="0.35">
      <c r="A129" s="2" t="s">
        <v>152</v>
      </c>
      <c r="B129" t="s">
        <v>139</v>
      </c>
      <c r="C129" t="s">
        <v>32</v>
      </c>
      <c r="D129" t="s">
        <v>14</v>
      </c>
      <c r="E129">
        <v>0</v>
      </c>
      <c r="F129">
        <v>0</v>
      </c>
      <c r="G129">
        <v>0</v>
      </c>
      <c r="H129" t="e">
        <f t="shared" si="1"/>
        <v>#DIV/0!</v>
      </c>
      <c r="I129">
        <v>0</v>
      </c>
      <c r="J129">
        <v>0</v>
      </c>
      <c r="K129">
        <v>0</v>
      </c>
      <c r="O129" s="2" t="s">
        <v>152</v>
      </c>
      <c r="P129" t="s">
        <v>139</v>
      </c>
      <c r="Q129" t="s">
        <v>32</v>
      </c>
      <c r="R129" t="s">
        <v>221</v>
      </c>
      <c r="S129">
        <v>29.5</v>
      </c>
      <c r="T129">
        <v>65.180000000000007</v>
      </c>
      <c r="U129">
        <v>87.18</v>
      </c>
      <c r="V129">
        <v>29</v>
      </c>
      <c r="W129">
        <v>61.16</v>
      </c>
      <c r="X129">
        <v>85.96</v>
      </c>
    </row>
    <row r="130" spans="1:24" x14ac:dyDescent="0.35">
      <c r="A130" t="s">
        <v>153</v>
      </c>
      <c r="B130" t="s">
        <v>154</v>
      </c>
      <c r="C130" t="s">
        <v>13</v>
      </c>
      <c r="D130" t="s">
        <v>14</v>
      </c>
      <c r="E130">
        <v>24</v>
      </c>
      <c r="F130">
        <v>89.85</v>
      </c>
      <c r="G130">
        <v>73.7</v>
      </c>
      <c r="H130">
        <f t="shared" si="1"/>
        <v>1.2191316146540025</v>
      </c>
      <c r="I130">
        <v>22</v>
      </c>
      <c r="J130">
        <v>70.44</v>
      </c>
      <c r="K130">
        <v>68.72</v>
      </c>
      <c r="O130" t="s">
        <v>153</v>
      </c>
      <c r="P130" t="s">
        <v>154</v>
      </c>
      <c r="Q130" t="s">
        <v>13</v>
      </c>
      <c r="R130" t="s">
        <v>221</v>
      </c>
      <c r="S130">
        <v>24</v>
      </c>
      <c r="T130">
        <v>142.77000000000001</v>
      </c>
      <c r="U130">
        <v>73.7</v>
      </c>
      <c r="V130">
        <v>22.5</v>
      </c>
      <c r="W130">
        <v>52.34</v>
      </c>
      <c r="X130">
        <v>69.97</v>
      </c>
    </row>
    <row r="131" spans="1:24" x14ac:dyDescent="0.35">
      <c r="A131" t="s">
        <v>155</v>
      </c>
      <c r="B131" t="s">
        <v>154</v>
      </c>
      <c r="C131" t="s">
        <v>13</v>
      </c>
      <c r="D131" t="s">
        <v>14</v>
      </c>
      <c r="E131">
        <v>24</v>
      </c>
      <c r="F131">
        <v>67.16</v>
      </c>
      <c r="G131">
        <v>73.7</v>
      </c>
      <c r="H131">
        <f t="shared" ref="H131:H194" si="2">F131/G131</f>
        <v>0.91126187245590218</v>
      </c>
      <c r="I131">
        <v>23.5</v>
      </c>
      <c r="J131">
        <v>60.03</v>
      </c>
      <c r="K131">
        <v>72.459999999999994</v>
      </c>
      <c r="O131" t="s">
        <v>155</v>
      </c>
      <c r="P131" t="s">
        <v>154</v>
      </c>
      <c r="Q131" t="s">
        <v>13</v>
      </c>
      <c r="R131" t="s">
        <v>221</v>
      </c>
      <c r="S131">
        <v>24</v>
      </c>
      <c r="T131">
        <v>128.83000000000001</v>
      </c>
      <c r="U131">
        <v>73.7</v>
      </c>
      <c r="V131">
        <v>35</v>
      </c>
      <c r="W131">
        <v>102.76</v>
      </c>
      <c r="X131">
        <v>100.44</v>
      </c>
    </row>
    <row r="132" spans="1:24" x14ac:dyDescent="0.35">
      <c r="A132" t="s">
        <v>156</v>
      </c>
      <c r="B132" t="s">
        <v>154</v>
      </c>
      <c r="C132" t="s">
        <v>13</v>
      </c>
      <c r="D132" t="s">
        <v>14</v>
      </c>
      <c r="E132">
        <v>23</v>
      </c>
      <c r="F132">
        <v>119.38</v>
      </c>
      <c r="G132">
        <v>71.22</v>
      </c>
      <c r="H132">
        <f t="shared" si="2"/>
        <v>1.676214546475709</v>
      </c>
      <c r="I132">
        <v>21</v>
      </c>
      <c r="J132">
        <v>51.37</v>
      </c>
      <c r="K132">
        <v>66.22</v>
      </c>
      <c r="O132" t="s">
        <v>156</v>
      </c>
      <c r="P132" t="s">
        <v>154</v>
      </c>
      <c r="Q132" t="s">
        <v>13</v>
      </c>
      <c r="R132" t="s">
        <v>221</v>
      </c>
      <c r="S132">
        <v>24</v>
      </c>
      <c r="T132">
        <v>142.75</v>
      </c>
      <c r="U132">
        <v>73.7</v>
      </c>
      <c r="V132">
        <v>22.5</v>
      </c>
      <c r="W132">
        <v>49.56</v>
      </c>
      <c r="X132">
        <v>69.97</v>
      </c>
    </row>
    <row r="133" spans="1:24" x14ac:dyDescent="0.35">
      <c r="A133" t="s">
        <v>157</v>
      </c>
      <c r="B133" t="s">
        <v>154</v>
      </c>
      <c r="C133" t="s">
        <v>13</v>
      </c>
      <c r="D133" t="s">
        <v>14</v>
      </c>
      <c r="E133">
        <v>24</v>
      </c>
      <c r="F133">
        <v>96.59</v>
      </c>
      <c r="G133">
        <v>73.7</v>
      </c>
      <c r="H133">
        <f t="shared" si="2"/>
        <v>1.310583446404342</v>
      </c>
      <c r="I133">
        <v>23</v>
      </c>
      <c r="J133">
        <v>63.27</v>
      </c>
      <c r="K133">
        <v>71.22</v>
      </c>
      <c r="O133" t="s">
        <v>157</v>
      </c>
      <c r="P133" t="s">
        <v>154</v>
      </c>
      <c r="Q133" t="s">
        <v>13</v>
      </c>
      <c r="R133" t="s">
        <v>221</v>
      </c>
      <c r="S133">
        <v>24</v>
      </c>
      <c r="T133">
        <v>122.29</v>
      </c>
      <c r="U133">
        <v>73.7</v>
      </c>
      <c r="V133">
        <v>22.5</v>
      </c>
      <c r="W133">
        <v>50.76</v>
      </c>
      <c r="X133">
        <v>69.97</v>
      </c>
    </row>
    <row r="134" spans="1:24" x14ac:dyDescent="0.35">
      <c r="A134" t="s">
        <v>158</v>
      </c>
      <c r="B134" t="s">
        <v>154</v>
      </c>
      <c r="C134" t="s">
        <v>13</v>
      </c>
      <c r="D134" t="s">
        <v>14</v>
      </c>
      <c r="E134">
        <v>23</v>
      </c>
      <c r="F134">
        <v>92.56</v>
      </c>
      <c r="G134">
        <v>71.22</v>
      </c>
      <c r="H134">
        <f t="shared" si="2"/>
        <v>1.2996349340073015</v>
      </c>
      <c r="I134">
        <v>21.5</v>
      </c>
      <c r="J134">
        <v>57.5</v>
      </c>
      <c r="K134">
        <v>67.47</v>
      </c>
      <c r="O134" t="s">
        <v>158</v>
      </c>
      <c r="P134" t="s">
        <v>154</v>
      </c>
      <c r="Q134" t="s">
        <v>13</v>
      </c>
      <c r="R134" t="s">
        <v>221</v>
      </c>
      <c r="S134">
        <v>24</v>
      </c>
      <c r="T134">
        <v>134.63</v>
      </c>
      <c r="U134">
        <v>73.7</v>
      </c>
      <c r="V134">
        <v>23</v>
      </c>
      <c r="W134">
        <v>67.37</v>
      </c>
      <c r="X134">
        <v>71.22</v>
      </c>
    </row>
    <row r="135" spans="1:24" x14ac:dyDescent="0.35">
      <c r="A135" t="s">
        <v>159</v>
      </c>
      <c r="B135" t="s">
        <v>154</v>
      </c>
      <c r="C135" t="s">
        <v>13</v>
      </c>
      <c r="D135" t="s">
        <v>14</v>
      </c>
      <c r="E135">
        <v>23.5</v>
      </c>
      <c r="F135">
        <v>106.66</v>
      </c>
      <c r="G135">
        <v>72.459999999999994</v>
      </c>
      <c r="H135">
        <f t="shared" si="2"/>
        <v>1.4719845431962464</v>
      </c>
      <c r="I135">
        <v>21.5</v>
      </c>
      <c r="J135">
        <v>69.13</v>
      </c>
      <c r="K135">
        <v>67.47</v>
      </c>
      <c r="O135" t="s">
        <v>159</v>
      </c>
      <c r="P135" t="s">
        <v>154</v>
      </c>
      <c r="Q135" t="s">
        <v>13</v>
      </c>
      <c r="R135" t="s">
        <v>221</v>
      </c>
      <c r="S135">
        <v>24</v>
      </c>
      <c r="T135">
        <v>123.4</v>
      </c>
      <c r="U135">
        <v>73.7</v>
      </c>
      <c r="V135">
        <v>22.5</v>
      </c>
      <c r="W135">
        <v>57.72</v>
      </c>
      <c r="X135">
        <v>69.97</v>
      </c>
    </row>
    <row r="136" spans="1:24" x14ac:dyDescent="0.35">
      <c r="A136" s="2" t="s">
        <v>160</v>
      </c>
      <c r="B136" t="s">
        <v>154</v>
      </c>
      <c r="C136" t="s">
        <v>13</v>
      </c>
      <c r="D136" t="s">
        <v>14</v>
      </c>
      <c r="E136">
        <v>23.5</v>
      </c>
      <c r="F136">
        <v>67.59</v>
      </c>
      <c r="G136">
        <v>72.459999999999994</v>
      </c>
      <c r="H136">
        <f t="shared" si="2"/>
        <v>0.9327905051062656</v>
      </c>
      <c r="I136">
        <v>23</v>
      </c>
      <c r="J136">
        <v>56.83</v>
      </c>
      <c r="K136">
        <v>71.22</v>
      </c>
      <c r="O136" s="2" t="s">
        <v>160</v>
      </c>
      <c r="P136" t="s">
        <v>154</v>
      </c>
      <c r="Q136" t="s">
        <v>13</v>
      </c>
      <c r="R136" t="s">
        <v>221</v>
      </c>
      <c r="S136">
        <v>24.5</v>
      </c>
      <c r="T136">
        <v>116.4</v>
      </c>
      <c r="U136">
        <v>74.930000000000007</v>
      </c>
      <c r="V136">
        <v>23.5</v>
      </c>
      <c r="W136">
        <v>71.790000000000006</v>
      </c>
      <c r="X136">
        <v>72.459999999999994</v>
      </c>
    </row>
    <row r="137" spans="1:24" x14ac:dyDescent="0.35">
      <c r="A137" t="s">
        <v>161</v>
      </c>
      <c r="B137" t="s">
        <v>154</v>
      </c>
      <c r="C137" t="s">
        <v>13</v>
      </c>
      <c r="D137" t="s">
        <v>14</v>
      </c>
      <c r="E137">
        <v>23.5</v>
      </c>
      <c r="F137">
        <v>116.65</v>
      </c>
      <c r="G137">
        <v>72.459999999999994</v>
      </c>
      <c r="H137">
        <f t="shared" si="2"/>
        <v>1.6098537123930448</v>
      </c>
      <c r="I137">
        <v>22</v>
      </c>
      <c r="J137">
        <v>61.76</v>
      </c>
      <c r="K137">
        <v>68.72</v>
      </c>
      <c r="O137" t="s">
        <v>161</v>
      </c>
      <c r="P137" t="s">
        <v>154</v>
      </c>
      <c r="Q137" t="s">
        <v>13</v>
      </c>
      <c r="R137" t="s">
        <v>221</v>
      </c>
      <c r="S137">
        <v>24</v>
      </c>
      <c r="T137">
        <v>116.59</v>
      </c>
      <c r="U137">
        <v>73.7</v>
      </c>
      <c r="V137">
        <v>22.5</v>
      </c>
      <c r="W137">
        <v>42.48</v>
      </c>
      <c r="X137">
        <v>69.97</v>
      </c>
    </row>
    <row r="138" spans="1:24" x14ac:dyDescent="0.35">
      <c r="A138" t="s">
        <v>162</v>
      </c>
      <c r="B138" t="s">
        <v>154</v>
      </c>
      <c r="C138" t="s">
        <v>13</v>
      </c>
      <c r="D138" t="s">
        <v>14</v>
      </c>
      <c r="E138">
        <v>24</v>
      </c>
      <c r="F138">
        <v>94.36</v>
      </c>
      <c r="G138">
        <v>73.7</v>
      </c>
      <c r="H138">
        <f t="shared" si="2"/>
        <v>1.2803256445047488</v>
      </c>
      <c r="I138">
        <v>21.5</v>
      </c>
      <c r="J138">
        <v>53.91</v>
      </c>
      <c r="K138">
        <v>67.47</v>
      </c>
      <c r="O138" t="s">
        <v>162</v>
      </c>
      <c r="P138" t="s">
        <v>154</v>
      </c>
      <c r="Q138" t="s">
        <v>13</v>
      </c>
      <c r="R138" t="s">
        <v>221</v>
      </c>
      <c r="S138">
        <v>24</v>
      </c>
      <c r="T138">
        <v>116.67</v>
      </c>
      <c r="U138">
        <v>73.7</v>
      </c>
      <c r="V138">
        <v>23</v>
      </c>
      <c r="W138">
        <v>67.319999999999993</v>
      </c>
      <c r="X138">
        <v>71.22</v>
      </c>
    </row>
    <row r="139" spans="1:24" x14ac:dyDescent="0.35">
      <c r="A139" s="2" t="s">
        <v>163</v>
      </c>
      <c r="B139" t="s">
        <v>154</v>
      </c>
      <c r="C139" t="s">
        <v>13</v>
      </c>
      <c r="D139" t="s">
        <v>14</v>
      </c>
      <c r="E139">
        <v>0</v>
      </c>
      <c r="F139">
        <v>0</v>
      </c>
      <c r="G139">
        <v>0</v>
      </c>
      <c r="H139" t="e">
        <f t="shared" si="2"/>
        <v>#DIV/0!</v>
      </c>
      <c r="I139">
        <v>0</v>
      </c>
      <c r="J139">
        <v>0</v>
      </c>
      <c r="K139">
        <v>0</v>
      </c>
      <c r="O139" s="2" t="s">
        <v>163</v>
      </c>
      <c r="P139" t="s">
        <v>154</v>
      </c>
      <c r="Q139" t="s">
        <v>13</v>
      </c>
      <c r="R139" t="s">
        <v>221</v>
      </c>
      <c r="S139">
        <v>24.5</v>
      </c>
      <c r="T139">
        <v>48.7</v>
      </c>
      <c r="U139">
        <v>74.930000000000007</v>
      </c>
      <c r="V139">
        <v>24</v>
      </c>
      <c r="W139">
        <v>45.54</v>
      </c>
      <c r="X139">
        <v>73.7</v>
      </c>
    </row>
    <row r="140" spans="1:24" x14ac:dyDescent="0.35">
      <c r="A140" s="2" t="s">
        <v>164</v>
      </c>
      <c r="B140" t="s">
        <v>154</v>
      </c>
      <c r="C140" t="s">
        <v>13</v>
      </c>
      <c r="D140" t="s">
        <v>14</v>
      </c>
      <c r="E140">
        <v>19</v>
      </c>
      <c r="F140">
        <v>34.83</v>
      </c>
      <c r="G140">
        <v>61.18</v>
      </c>
      <c r="H140">
        <f t="shared" si="2"/>
        <v>0.56930369401765279</v>
      </c>
      <c r="I140">
        <v>18.5</v>
      </c>
      <c r="J140">
        <v>27.39</v>
      </c>
      <c r="K140">
        <v>59.91</v>
      </c>
      <c r="O140" s="2" t="s">
        <v>164</v>
      </c>
      <c r="P140" t="s">
        <v>154</v>
      </c>
      <c r="Q140" t="s">
        <v>13</v>
      </c>
      <c r="R140" t="s">
        <v>221</v>
      </c>
      <c r="S140">
        <v>24</v>
      </c>
      <c r="T140">
        <v>138.11000000000001</v>
      </c>
      <c r="U140">
        <v>73.7</v>
      </c>
      <c r="V140">
        <v>22.5</v>
      </c>
      <c r="W140">
        <v>53.98</v>
      </c>
      <c r="X140">
        <v>69.97</v>
      </c>
    </row>
    <row r="141" spans="1:24" x14ac:dyDescent="0.35">
      <c r="A141" t="s">
        <v>165</v>
      </c>
      <c r="B141" t="s">
        <v>154</v>
      </c>
      <c r="C141" t="s">
        <v>13</v>
      </c>
      <c r="D141" t="s">
        <v>14</v>
      </c>
      <c r="E141">
        <v>23.5</v>
      </c>
      <c r="F141">
        <v>79.25</v>
      </c>
      <c r="G141">
        <v>72.459999999999994</v>
      </c>
      <c r="H141">
        <f t="shared" si="2"/>
        <v>1.0937068727573835</v>
      </c>
      <c r="I141">
        <v>23</v>
      </c>
      <c r="J141">
        <v>62</v>
      </c>
      <c r="K141">
        <v>71.22</v>
      </c>
      <c r="O141" t="s">
        <v>165</v>
      </c>
      <c r="P141" t="s">
        <v>154</v>
      </c>
      <c r="Q141" t="s">
        <v>13</v>
      </c>
      <c r="R141" t="s">
        <v>221</v>
      </c>
      <c r="S141">
        <v>24</v>
      </c>
      <c r="T141">
        <v>98.74</v>
      </c>
      <c r="U141">
        <v>73.7</v>
      </c>
      <c r="V141">
        <v>23.5</v>
      </c>
      <c r="W141">
        <v>64.12</v>
      </c>
      <c r="X141">
        <v>72.459999999999994</v>
      </c>
    </row>
    <row r="142" spans="1:24" x14ac:dyDescent="0.35">
      <c r="A142" s="2" t="s">
        <v>166</v>
      </c>
      <c r="B142" t="s">
        <v>154</v>
      </c>
      <c r="C142" t="s">
        <v>13</v>
      </c>
      <c r="D142" t="s">
        <v>14</v>
      </c>
      <c r="E142">
        <v>19.5</v>
      </c>
      <c r="F142">
        <v>32.46</v>
      </c>
      <c r="G142">
        <v>62.44</v>
      </c>
      <c r="H142">
        <f t="shared" si="2"/>
        <v>0.51985906470211407</v>
      </c>
      <c r="I142">
        <v>19</v>
      </c>
      <c r="J142">
        <v>25.01</v>
      </c>
      <c r="K142">
        <v>61.18</v>
      </c>
      <c r="O142" s="2" t="s">
        <v>166</v>
      </c>
      <c r="P142" t="s">
        <v>154</v>
      </c>
      <c r="Q142" t="s">
        <v>13</v>
      </c>
      <c r="R142" t="s">
        <v>221</v>
      </c>
      <c r="S142">
        <v>24</v>
      </c>
      <c r="T142">
        <v>108.12</v>
      </c>
      <c r="U142">
        <v>73.7</v>
      </c>
      <c r="V142">
        <v>23</v>
      </c>
      <c r="W142">
        <v>70.680000000000007</v>
      </c>
      <c r="X142">
        <v>71.22</v>
      </c>
    </row>
    <row r="143" spans="1:24" x14ac:dyDescent="0.35">
      <c r="A143" t="s">
        <v>167</v>
      </c>
      <c r="B143" t="s">
        <v>154</v>
      </c>
      <c r="C143" t="s">
        <v>13</v>
      </c>
      <c r="D143" t="s">
        <v>14</v>
      </c>
      <c r="E143">
        <v>24</v>
      </c>
      <c r="F143">
        <v>132.41</v>
      </c>
      <c r="G143">
        <v>73.7</v>
      </c>
      <c r="H143">
        <f t="shared" si="2"/>
        <v>1.7966078697421979</v>
      </c>
      <c r="I143">
        <v>22</v>
      </c>
      <c r="J143">
        <v>47.07</v>
      </c>
      <c r="K143">
        <v>68.72</v>
      </c>
      <c r="O143" t="s">
        <v>167</v>
      </c>
      <c r="P143" t="s">
        <v>154</v>
      </c>
      <c r="Q143" t="s">
        <v>13</v>
      </c>
      <c r="R143" t="s">
        <v>221</v>
      </c>
      <c r="S143">
        <v>24</v>
      </c>
      <c r="T143">
        <v>104.4</v>
      </c>
      <c r="U143">
        <v>73.7</v>
      </c>
      <c r="V143">
        <v>23</v>
      </c>
      <c r="W143">
        <v>66.37</v>
      </c>
      <c r="X143">
        <v>71.22</v>
      </c>
    </row>
    <row r="144" spans="1:24" x14ac:dyDescent="0.35">
      <c r="A144" s="2" t="s">
        <v>168</v>
      </c>
      <c r="B144" t="s">
        <v>154</v>
      </c>
      <c r="C144" t="s">
        <v>13</v>
      </c>
      <c r="D144" t="s">
        <v>14</v>
      </c>
      <c r="E144">
        <v>21.5</v>
      </c>
      <c r="F144">
        <v>70.510000000000005</v>
      </c>
      <c r="G144">
        <v>67.47</v>
      </c>
      <c r="H144">
        <f t="shared" si="2"/>
        <v>1.045057062398103</v>
      </c>
      <c r="I144">
        <v>20.5</v>
      </c>
      <c r="J144">
        <v>54.06</v>
      </c>
      <c r="K144">
        <v>64.97</v>
      </c>
      <c r="O144" s="2" t="s">
        <v>168</v>
      </c>
      <c r="P144" t="s">
        <v>154</v>
      </c>
      <c r="Q144" t="s">
        <v>13</v>
      </c>
      <c r="R144" t="s">
        <v>221</v>
      </c>
      <c r="S144">
        <v>24</v>
      </c>
      <c r="T144">
        <v>145.80000000000001</v>
      </c>
      <c r="U144">
        <v>73.7</v>
      </c>
      <c r="V144">
        <v>35</v>
      </c>
      <c r="W144">
        <v>100.56</v>
      </c>
      <c r="X144">
        <v>100.44</v>
      </c>
    </row>
    <row r="145" spans="1:24" x14ac:dyDescent="0.35">
      <c r="A145" s="2" t="s">
        <v>169</v>
      </c>
      <c r="B145" t="s">
        <v>154</v>
      </c>
      <c r="C145" t="s">
        <v>13</v>
      </c>
      <c r="D145" t="s">
        <v>14</v>
      </c>
      <c r="E145">
        <v>20.5</v>
      </c>
      <c r="F145">
        <v>47.54</v>
      </c>
      <c r="G145">
        <v>64.97</v>
      </c>
      <c r="H145">
        <f t="shared" si="2"/>
        <v>0.7317223333846391</v>
      </c>
      <c r="I145">
        <v>20</v>
      </c>
      <c r="J145">
        <v>45.33</v>
      </c>
      <c r="K145">
        <v>63.71</v>
      </c>
      <c r="O145" s="2" t="s">
        <v>169</v>
      </c>
      <c r="P145" t="s">
        <v>154</v>
      </c>
      <c r="Q145" t="s">
        <v>13</v>
      </c>
      <c r="R145" t="s">
        <v>221</v>
      </c>
      <c r="S145">
        <v>24</v>
      </c>
      <c r="T145">
        <v>79.95</v>
      </c>
      <c r="U145">
        <v>73.7</v>
      </c>
      <c r="V145">
        <v>23.5</v>
      </c>
      <c r="W145">
        <v>60.67</v>
      </c>
      <c r="X145">
        <v>72.459999999999994</v>
      </c>
    </row>
    <row r="146" spans="1:24" x14ac:dyDescent="0.35">
      <c r="A146" s="2" t="s">
        <v>170</v>
      </c>
      <c r="B146" t="s">
        <v>171</v>
      </c>
      <c r="C146" t="s">
        <v>32</v>
      </c>
      <c r="D146" t="s">
        <v>14</v>
      </c>
      <c r="E146">
        <v>0</v>
      </c>
      <c r="F146">
        <v>0</v>
      </c>
      <c r="G146">
        <v>0</v>
      </c>
      <c r="H146" t="e">
        <f t="shared" si="2"/>
        <v>#DIV/0!</v>
      </c>
      <c r="I146">
        <v>0</v>
      </c>
      <c r="J146">
        <v>0</v>
      </c>
      <c r="K146">
        <v>0</v>
      </c>
      <c r="O146" s="2" t="s">
        <v>170</v>
      </c>
      <c r="P146" t="s">
        <v>171</v>
      </c>
      <c r="Q146" t="s">
        <v>32</v>
      </c>
      <c r="R146" t="s">
        <v>221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</row>
    <row r="147" spans="1:24" x14ac:dyDescent="0.35">
      <c r="A147" t="s">
        <v>172</v>
      </c>
      <c r="B147" t="s">
        <v>171</v>
      </c>
      <c r="C147" t="s">
        <v>32</v>
      </c>
      <c r="D147" t="s">
        <v>14</v>
      </c>
      <c r="E147">
        <v>24</v>
      </c>
      <c r="F147">
        <v>121.26</v>
      </c>
      <c r="G147">
        <v>73.7</v>
      </c>
      <c r="H147">
        <f t="shared" si="2"/>
        <v>1.6453188602442335</v>
      </c>
      <c r="I147">
        <v>22</v>
      </c>
      <c r="J147">
        <v>63.46</v>
      </c>
      <c r="K147">
        <v>68.72</v>
      </c>
      <c r="O147" t="s">
        <v>172</v>
      </c>
      <c r="P147" t="s">
        <v>171</v>
      </c>
      <c r="Q147" t="s">
        <v>32</v>
      </c>
      <c r="R147" t="s">
        <v>221</v>
      </c>
      <c r="S147">
        <v>24</v>
      </c>
      <c r="T147">
        <v>144.9</v>
      </c>
      <c r="U147">
        <v>73.7</v>
      </c>
      <c r="V147">
        <v>22.5</v>
      </c>
      <c r="W147">
        <v>66.319999999999993</v>
      </c>
      <c r="X147">
        <v>69.97</v>
      </c>
    </row>
    <row r="148" spans="1:24" x14ac:dyDescent="0.35">
      <c r="A148" t="s">
        <v>173</v>
      </c>
      <c r="B148" t="s">
        <v>171</v>
      </c>
      <c r="C148" t="s">
        <v>32</v>
      </c>
      <c r="D148" t="s">
        <v>14</v>
      </c>
      <c r="E148">
        <v>24</v>
      </c>
      <c r="F148">
        <v>58.73</v>
      </c>
      <c r="G148">
        <v>73.7</v>
      </c>
      <c r="H148">
        <f t="shared" si="2"/>
        <v>0.79687924016282219</v>
      </c>
      <c r="I148">
        <v>23.5</v>
      </c>
      <c r="J148">
        <v>51.49</v>
      </c>
      <c r="K148">
        <v>72.459999999999994</v>
      </c>
      <c r="O148" t="s">
        <v>173</v>
      </c>
      <c r="P148" t="s">
        <v>171</v>
      </c>
      <c r="Q148" t="s">
        <v>32</v>
      </c>
      <c r="R148" t="s">
        <v>221</v>
      </c>
      <c r="S148">
        <v>23.5</v>
      </c>
      <c r="T148">
        <v>105.23</v>
      </c>
      <c r="U148">
        <v>72.459999999999994</v>
      </c>
      <c r="V148">
        <v>26</v>
      </c>
      <c r="W148">
        <v>78.87</v>
      </c>
      <c r="X148">
        <v>78.63</v>
      </c>
    </row>
    <row r="149" spans="1:24" x14ac:dyDescent="0.35">
      <c r="A149" s="2" t="s">
        <v>174</v>
      </c>
      <c r="B149" t="s">
        <v>171</v>
      </c>
      <c r="C149" t="s">
        <v>32</v>
      </c>
      <c r="D149" t="s">
        <v>14</v>
      </c>
      <c r="E149">
        <v>24.5</v>
      </c>
      <c r="F149">
        <v>91.07</v>
      </c>
      <c r="G149">
        <v>74.930000000000007</v>
      </c>
      <c r="H149">
        <f t="shared" si="2"/>
        <v>1.2154010409715732</v>
      </c>
      <c r="I149">
        <v>24</v>
      </c>
      <c r="J149">
        <v>58.85</v>
      </c>
      <c r="K149">
        <v>73.7</v>
      </c>
      <c r="O149" s="2" t="s">
        <v>174</v>
      </c>
      <c r="P149" t="s">
        <v>171</v>
      </c>
      <c r="Q149" t="s">
        <v>32</v>
      </c>
      <c r="R149" t="s">
        <v>221</v>
      </c>
      <c r="S149">
        <v>24</v>
      </c>
      <c r="T149">
        <v>124.58</v>
      </c>
      <c r="U149">
        <v>73.7</v>
      </c>
      <c r="V149">
        <v>22.5</v>
      </c>
      <c r="W149">
        <v>63.01</v>
      </c>
      <c r="X149">
        <v>69.97</v>
      </c>
    </row>
    <row r="150" spans="1:24" x14ac:dyDescent="0.35">
      <c r="A150" t="s">
        <v>175</v>
      </c>
      <c r="B150" t="s">
        <v>171</v>
      </c>
      <c r="C150" t="s">
        <v>32</v>
      </c>
      <c r="D150" t="s">
        <v>14</v>
      </c>
      <c r="E150">
        <v>25.5</v>
      </c>
      <c r="F150">
        <v>65.86</v>
      </c>
      <c r="G150">
        <v>77.400000000000006</v>
      </c>
      <c r="H150">
        <f t="shared" si="2"/>
        <v>0.85090439276485785</v>
      </c>
      <c r="I150">
        <v>25</v>
      </c>
      <c r="J150">
        <v>54.11</v>
      </c>
      <c r="K150">
        <v>76.17</v>
      </c>
      <c r="O150" t="s">
        <v>175</v>
      </c>
      <c r="P150" t="s">
        <v>171</v>
      </c>
      <c r="Q150" t="s">
        <v>32</v>
      </c>
      <c r="R150" t="s">
        <v>221</v>
      </c>
      <c r="S150">
        <v>24</v>
      </c>
      <c r="T150">
        <v>111.63</v>
      </c>
      <c r="U150">
        <v>73.7</v>
      </c>
      <c r="V150">
        <v>23</v>
      </c>
      <c r="W150">
        <v>65.59</v>
      </c>
      <c r="X150">
        <v>71.22</v>
      </c>
    </row>
    <row r="151" spans="1:24" x14ac:dyDescent="0.35">
      <c r="A151" t="s">
        <v>176</v>
      </c>
      <c r="B151" t="s">
        <v>171</v>
      </c>
      <c r="C151" t="s">
        <v>32</v>
      </c>
      <c r="D151" t="s">
        <v>14</v>
      </c>
      <c r="E151">
        <v>23.5</v>
      </c>
      <c r="F151">
        <v>108.67</v>
      </c>
      <c r="G151">
        <v>72.459999999999994</v>
      </c>
      <c r="H151">
        <f t="shared" si="2"/>
        <v>1.4997239856472537</v>
      </c>
      <c r="I151">
        <v>16</v>
      </c>
      <c r="J151">
        <v>55.59</v>
      </c>
      <c r="K151">
        <v>53.5</v>
      </c>
      <c r="O151" t="s">
        <v>176</v>
      </c>
      <c r="P151" t="s">
        <v>171</v>
      </c>
      <c r="Q151" t="s">
        <v>32</v>
      </c>
      <c r="R151" t="s">
        <v>221</v>
      </c>
      <c r="S151">
        <v>24</v>
      </c>
      <c r="T151">
        <v>127.66</v>
      </c>
      <c r="U151">
        <v>73.7</v>
      </c>
      <c r="V151">
        <v>22.5</v>
      </c>
      <c r="W151">
        <v>60.45</v>
      </c>
      <c r="X151">
        <v>69.97</v>
      </c>
    </row>
    <row r="152" spans="1:24" x14ac:dyDescent="0.35">
      <c r="A152" t="s">
        <v>177</v>
      </c>
      <c r="B152" t="s">
        <v>171</v>
      </c>
      <c r="C152" t="s">
        <v>32</v>
      </c>
      <c r="D152" t="s">
        <v>14</v>
      </c>
      <c r="E152">
        <v>24</v>
      </c>
      <c r="F152">
        <v>140.66</v>
      </c>
      <c r="G152">
        <v>73.7</v>
      </c>
      <c r="H152">
        <f t="shared" si="2"/>
        <v>1.9085481682496606</v>
      </c>
      <c r="I152">
        <v>22.5</v>
      </c>
      <c r="J152">
        <v>65.16</v>
      </c>
      <c r="K152">
        <v>69.97</v>
      </c>
      <c r="O152" t="s">
        <v>177</v>
      </c>
      <c r="P152" t="s">
        <v>171</v>
      </c>
      <c r="Q152" t="s">
        <v>32</v>
      </c>
      <c r="R152" t="s">
        <v>221</v>
      </c>
      <c r="S152">
        <v>24</v>
      </c>
      <c r="T152">
        <v>96</v>
      </c>
      <c r="U152">
        <v>73.7</v>
      </c>
      <c r="V152">
        <v>23.5</v>
      </c>
      <c r="W152">
        <v>58.22</v>
      </c>
      <c r="X152">
        <v>72.459999999999994</v>
      </c>
    </row>
    <row r="153" spans="1:24" x14ac:dyDescent="0.35">
      <c r="A153" s="2" t="s">
        <v>178</v>
      </c>
      <c r="B153" t="s">
        <v>171</v>
      </c>
      <c r="C153" t="s">
        <v>32</v>
      </c>
      <c r="D153" t="s">
        <v>14</v>
      </c>
      <c r="E153">
        <v>0</v>
      </c>
      <c r="F153">
        <v>0</v>
      </c>
      <c r="G153">
        <v>0</v>
      </c>
      <c r="H153" t="e">
        <f t="shared" si="2"/>
        <v>#DIV/0!</v>
      </c>
      <c r="I153">
        <v>0</v>
      </c>
      <c r="J153">
        <v>0</v>
      </c>
      <c r="K153">
        <v>0</v>
      </c>
      <c r="O153" s="2" t="s">
        <v>178</v>
      </c>
      <c r="P153" t="s">
        <v>171</v>
      </c>
      <c r="Q153" t="s">
        <v>32</v>
      </c>
      <c r="R153" t="s">
        <v>221</v>
      </c>
      <c r="S153">
        <v>25</v>
      </c>
      <c r="T153">
        <v>97.17</v>
      </c>
      <c r="U153">
        <v>76.17</v>
      </c>
      <c r="V153">
        <v>23</v>
      </c>
      <c r="W153">
        <v>61.2</v>
      </c>
      <c r="X153">
        <v>71.22</v>
      </c>
    </row>
    <row r="154" spans="1:24" x14ac:dyDescent="0.35">
      <c r="A154" s="2" t="s">
        <v>179</v>
      </c>
      <c r="B154" t="s">
        <v>171</v>
      </c>
      <c r="C154" t="s">
        <v>32</v>
      </c>
      <c r="D154" t="s">
        <v>14</v>
      </c>
      <c r="E154">
        <v>0</v>
      </c>
      <c r="F154">
        <v>0</v>
      </c>
      <c r="G154">
        <v>0</v>
      </c>
      <c r="H154" t="e">
        <f t="shared" si="2"/>
        <v>#DIV/0!</v>
      </c>
      <c r="I154">
        <v>0</v>
      </c>
      <c r="J154">
        <v>0</v>
      </c>
      <c r="K154">
        <v>0</v>
      </c>
      <c r="O154" s="2" t="s">
        <v>179</v>
      </c>
      <c r="P154" t="s">
        <v>171</v>
      </c>
      <c r="Q154" t="s">
        <v>32</v>
      </c>
      <c r="R154" t="s">
        <v>221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</row>
    <row r="155" spans="1:24" x14ac:dyDescent="0.35">
      <c r="A155" s="2" t="s">
        <v>180</v>
      </c>
      <c r="B155" t="s">
        <v>171</v>
      </c>
      <c r="C155" t="s">
        <v>32</v>
      </c>
      <c r="D155" t="s">
        <v>14</v>
      </c>
      <c r="E155">
        <v>17</v>
      </c>
      <c r="F155">
        <v>45.05</v>
      </c>
      <c r="G155">
        <v>56.08</v>
      </c>
      <c r="H155">
        <f t="shared" si="2"/>
        <v>0.80331669044222531</v>
      </c>
      <c r="I155">
        <v>16.5</v>
      </c>
      <c r="J155">
        <v>33.64</v>
      </c>
      <c r="K155">
        <v>54.79</v>
      </c>
      <c r="O155" s="2" t="s">
        <v>180</v>
      </c>
      <c r="P155" t="s">
        <v>171</v>
      </c>
      <c r="Q155" t="s">
        <v>32</v>
      </c>
      <c r="R155" t="s">
        <v>221</v>
      </c>
      <c r="S155">
        <v>24.5</v>
      </c>
      <c r="T155">
        <v>97.97</v>
      </c>
      <c r="U155">
        <v>74.930000000000007</v>
      </c>
      <c r="V155">
        <v>23.5</v>
      </c>
      <c r="W155">
        <v>68.64</v>
      </c>
      <c r="X155">
        <v>72.459999999999994</v>
      </c>
    </row>
    <row r="156" spans="1:24" x14ac:dyDescent="0.35">
      <c r="A156" t="s">
        <v>181</v>
      </c>
      <c r="B156" t="s">
        <v>171</v>
      </c>
      <c r="C156" t="s">
        <v>32</v>
      </c>
      <c r="D156" t="s">
        <v>14</v>
      </c>
      <c r="E156">
        <v>24</v>
      </c>
      <c r="F156">
        <v>87.64</v>
      </c>
      <c r="G156">
        <v>73.7</v>
      </c>
      <c r="H156">
        <f t="shared" si="2"/>
        <v>1.1891451831750339</v>
      </c>
      <c r="I156">
        <v>23</v>
      </c>
      <c r="J156">
        <v>51.15</v>
      </c>
      <c r="K156">
        <v>71.22</v>
      </c>
      <c r="O156" t="s">
        <v>181</v>
      </c>
      <c r="P156" t="s">
        <v>171</v>
      </c>
      <c r="Q156" t="s">
        <v>32</v>
      </c>
      <c r="R156" t="s">
        <v>221</v>
      </c>
      <c r="S156">
        <v>24</v>
      </c>
      <c r="T156">
        <v>142.49</v>
      </c>
      <c r="U156">
        <v>73.7</v>
      </c>
      <c r="V156">
        <v>22.5</v>
      </c>
      <c r="W156">
        <v>64.930000000000007</v>
      </c>
      <c r="X156">
        <v>69.97</v>
      </c>
    </row>
    <row r="157" spans="1:24" x14ac:dyDescent="0.35">
      <c r="A157" t="s">
        <v>182</v>
      </c>
      <c r="B157" t="s">
        <v>171</v>
      </c>
      <c r="C157" t="s">
        <v>32</v>
      </c>
      <c r="D157" t="s">
        <v>14</v>
      </c>
      <c r="E157">
        <v>24.5</v>
      </c>
      <c r="F157">
        <v>126.92</v>
      </c>
      <c r="G157">
        <v>74.930000000000007</v>
      </c>
      <c r="H157">
        <f t="shared" si="2"/>
        <v>1.6938475910850126</v>
      </c>
      <c r="I157">
        <v>23.5</v>
      </c>
      <c r="J157">
        <v>70.23</v>
      </c>
      <c r="K157">
        <v>72.459999999999994</v>
      </c>
      <c r="O157" t="s">
        <v>182</v>
      </c>
      <c r="P157" t="s">
        <v>171</v>
      </c>
      <c r="Q157" t="s">
        <v>32</v>
      </c>
      <c r="R157" t="s">
        <v>221</v>
      </c>
      <c r="S157">
        <v>24</v>
      </c>
      <c r="T157">
        <v>130.80000000000001</v>
      </c>
      <c r="U157">
        <v>73.7</v>
      </c>
      <c r="V157">
        <v>22.5</v>
      </c>
      <c r="W157">
        <v>57.49</v>
      </c>
      <c r="X157">
        <v>69.97</v>
      </c>
    </row>
    <row r="158" spans="1:24" x14ac:dyDescent="0.35">
      <c r="A158" s="2" t="s">
        <v>183</v>
      </c>
      <c r="B158" t="s">
        <v>171</v>
      </c>
      <c r="C158" t="s">
        <v>32</v>
      </c>
      <c r="D158" t="s">
        <v>14</v>
      </c>
      <c r="E158">
        <v>15.5</v>
      </c>
      <c r="F158">
        <v>31.54</v>
      </c>
      <c r="G158">
        <v>52.21</v>
      </c>
      <c r="H158">
        <f t="shared" si="2"/>
        <v>0.60409883164144795</v>
      </c>
      <c r="I158">
        <v>15</v>
      </c>
      <c r="J158">
        <v>11.16</v>
      </c>
      <c r="K158">
        <v>50.91</v>
      </c>
      <c r="O158" s="2" t="s">
        <v>183</v>
      </c>
      <c r="P158" t="s">
        <v>171</v>
      </c>
      <c r="Q158" t="s">
        <v>32</v>
      </c>
      <c r="R158" t="s">
        <v>221</v>
      </c>
      <c r="S158">
        <v>24</v>
      </c>
      <c r="T158">
        <v>134.84</v>
      </c>
      <c r="U158">
        <v>73.7</v>
      </c>
      <c r="V158">
        <v>22</v>
      </c>
      <c r="W158">
        <v>59.22</v>
      </c>
      <c r="X158">
        <v>68.72</v>
      </c>
    </row>
    <row r="159" spans="1:24" x14ac:dyDescent="0.35">
      <c r="A159" s="2" t="s">
        <v>184</v>
      </c>
      <c r="B159" t="s">
        <v>171</v>
      </c>
      <c r="C159" t="s">
        <v>32</v>
      </c>
      <c r="D159" t="s">
        <v>14</v>
      </c>
      <c r="E159">
        <v>0</v>
      </c>
      <c r="F159">
        <v>0</v>
      </c>
      <c r="G159">
        <v>0</v>
      </c>
      <c r="H159" t="e">
        <f t="shared" si="2"/>
        <v>#DIV/0!</v>
      </c>
      <c r="I159">
        <v>0</v>
      </c>
      <c r="J159">
        <v>0</v>
      </c>
      <c r="K159">
        <v>0</v>
      </c>
      <c r="O159" s="2" t="s">
        <v>184</v>
      </c>
      <c r="P159" t="s">
        <v>171</v>
      </c>
      <c r="Q159" t="s">
        <v>32</v>
      </c>
      <c r="R159" t="s">
        <v>221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</row>
    <row r="160" spans="1:24" x14ac:dyDescent="0.35">
      <c r="A160" t="s">
        <v>185</v>
      </c>
      <c r="B160" t="s">
        <v>171</v>
      </c>
      <c r="C160" t="s">
        <v>32</v>
      </c>
      <c r="D160" t="s">
        <v>14</v>
      </c>
      <c r="E160">
        <v>23</v>
      </c>
      <c r="F160">
        <v>68.66</v>
      </c>
      <c r="G160">
        <v>71.22</v>
      </c>
      <c r="H160">
        <f t="shared" si="2"/>
        <v>0.96405504071889914</v>
      </c>
      <c r="I160">
        <v>22.5</v>
      </c>
      <c r="J160">
        <v>61.38</v>
      </c>
      <c r="K160">
        <v>69.97</v>
      </c>
      <c r="O160" t="s">
        <v>185</v>
      </c>
      <c r="P160" t="s">
        <v>171</v>
      </c>
      <c r="Q160" t="s">
        <v>32</v>
      </c>
      <c r="R160" t="s">
        <v>221</v>
      </c>
      <c r="S160">
        <v>24</v>
      </c>
      <c r="T160">
        <v>90.46</v>
      </c>
      <c r="U160">
        <v>73.7</v>
      </c>
      <c r="V160">
        <v>23</v>
      </c>
      <c r="W160">
        <v>63.76</v>
      </c>
      <c r="X160">
        <v>71.22</v>
      </c>
    </row>
    <row r="161" spans="1:24" x14ac:dyDescent="0.35">
      <c r="A161" s="2" t="s">
        <v>186</v>
      </c>
      <c r="B161" t="s">
        <v>171</v>
      </c>
      <c r="C161" t="s">
        <v>32</v>
      </c>
      <c r="D161" t="s">
        <v>14</v>
      </c>
      <c r="E161">
        <v>24</v>
      </c>
      <c r="F161">
        <v>99.35</v>
      </c>
      <c r="G161">
        <v>73.7</v>
      </c>
      <c r="H161">
        <f t="shared" si="2"/>
        <v>1.3480325644504747</v>
      </c>
      <c r="I161">
        <v>23</v>
      </c>
      <c r="J161">
        <v>66.94</v>
      </c>
      <c r="K161">
        <v>71.22</v>
      </c>
      <c r="O161" s="2" t="s">
        <v>186</v>
      </c>
      <c r="P161" t="s">
        <v>171</v>
      </c>
      <c r="Q161" t="s">
        <v>32</v>
      </c>
      <c r="R161" t="s">
        <v>221</v>
      </c>
      <c r="S161">
        <v>24</v>
      </c>
      <c r="T161">
        <v>136.09</v>
      </c>
      <c r="U161">
        <v>73.7</v>
      </c>
      <c r="V161">
        <v>22</v>
      </c>
      <c r="W161">
        <v>51.42</v>
      </c>
      <c r="X161">
        <v>68.72</v>
      </c>
    </row>
    <row r="162" spans="1:24" x14ac:dyDescent="0.35">
      <c r="A162" s="2" t="s">
        <v>187</v>
      </c>
      <c r="B162" t="s">
        <v>188</v>
      </c>
      <c r="C162" t="s">
        <v>13</v>
      </c>
      <c r="D162" t="s">
        <v>14</v>
      </c>
      <c r="E162">
        <v>0</v>
      </c>
      <c r="F162">
        <v>0</v>
      </c>
      <c r="G162">
        <v>0</v>
      </c>
      <c r="H162" t="e">
        <f t="shared" si="2"/>
        <v>#DIV/0!</v>
      </c>
      <c r="I162">
        <v>0</v>
      </c>
      <c r="J162">
        <v>0</v>
      </c>
      <c r="K162">
        <v>0</v>
      </c>
      <c r="O162" s="2" t="s">
        <v>187</v>
      </c>
      <c r="P162" t="s">
        <v>188</v>
      </c>
      <c r="Q162" t="s">
        <v>13</v>
      </c>
      <c r="R162" t="s">
        <v>221</v>
      </c>
      <c r="S162">
        <v>15</v>
      </c>
      <c r="T162">
        <v>29.12</v>
      </c>
      <c r="U162">
        <v>50.91</v>
      </c>
      <c r="V162">
        <v>15</v>
      </c>
      <c r="W162">
        <v>29.12</v>
      </c>
      <c r="X162">
        <v>50.91</v>
      </c>
    </row>
    <row r="163" spans="1:24" x14ac:dyDescent="0.35">
      <c r="A163" s="2" t="s">
        <v>189</v>
      </c>
      <c r="B163" t="s">
        <v>188</v>
      </c>
      <c r="C163" t="s">
        <v>13</v>
      </c>
      <c r="D163" t="s">
        <v>14</v>
      </c>
      <c r="E163">
        <v>22.5</v>
      </c>
      <c r="F163">
        <v>52.39</v>
      </c>
      <c r="G163">
        <v>69.97</v>
      </c>
      <c r="H163">
        <f t="shared" si="2"/>
        <v>0.74874946405602405</v>
      </c>
      <c r="I163">
        <v>22</v>
      </c>
      <c r="J163">
        <v>45.06</v>
      </c>
      <c r="K163">
        <v>68.72</v>
      </c>
      <c r="O163" s="2" t="s">
        <v>189</v>
      </c>
      <c r="P163" t="s">
        <v>188</v>
      </c>
      <c r="Q163" t="s">
        <v>13</v>
      </c>
      <c r="R163" t="s">
        <v>221</v>
      </c>
      <c r="S163">
        <v>24</v>
      </c>
      <c r="T163">
        <v>100.99</v>
      </c>
      <c r="U163">
        <v>73.7</v>
      </c>
      <c r="V163">
        <v>23</v>
      </c>
      <c r="W163">
        <v>64.42</v>
      </c>
      <c r="X163">
        <v>71.22</v>
      </c>
    </row>
    <row r="164" spans="1:24" x14ac:dyDescent="0.35">
      <c r="A164" t="s">
        <v>190</v>
      </c>
      <c r="B164" t="s">
        <v>188</v>
      </c>
      <c r="C164" t="s">
        <v>13</v>
      </c>
      <c r="D164" t="s">
        <v>14</v>
      </c>
      <c r="E164">
        <v>24</v>
      </c>
      <c r="F164">
        <v>89.64</v>
      </c>
      <c r="G164">
        <v>73.7</v>
      </c>
      <c r="H164">
        <f t="shared" si="2"/>
        <v>1.216282225237449</v>
      </c>
      <c r="I164">
        <v>22.5</v>
      </c>
      <c r="J164">
        <v>44.98</v>
      </c>
      <c r="K164">
        <v>69.97</v>
      </c>
      <c r="O164" t="s">
        <v>190</v>
      </c>
      <c r="P164" t="s">
        <v>188</v>
      </c>
      <c r="Q164" t="s">
        <v>13</v>
      </c>
      <c r="R164" t="s">
        <v>221</v>
      </c>
      <c r="S164">
        <v>24</v>
      </c>
      <c r="T164">
        <v>110.07</v>
      </c>
      <c r="U164">
        <v>73.7</v>
      </c>
      <c r="V164">
        <v>23</v>
      </c>
      <c r="W164">
        <v>62.28</v>
      </c>
      <c r="X164">
        <v>71.22</v>
      </c>
    </row>
    <row r="165" spans="1:24" x14ac:dyDescent="0.35">
      <c r="A165" t="s">
        <v>191</v>
      </c>
      <c r="B165" t="s">
        <v>188</v>
      </c>
      <c r="C165" t="s">
        <v>13</v>
      </c>
      <c r="D165" t="s">
        <v>14</v>
      </c>
      <c r="E165">
        <v>23.5</v>
      </c>
      <c r="F165">
        <v>65.16</v>
      </c>
      <c r="G165">
        <v>72.459999999999994</v>
      </c>
      <c r="H165">
        <f t="shared" si="2"/>
        <v>0.89925476124758486</v>
      </c>
      <c r="I165">
        <v>23</v>
      </c>
      <c r="J165">
        <v>57.49</v>
      </c>
      <c r="K165">
        <v>71.22</v>
      </c>
      <c r="O165" t="s">
        <v>191</v>
      </c>
      <c r="P165" t="s">
        <v>188</v>
      </c>
      <c r="Q165" t="s">
        <v>13</v>
      </c>
      <c r="R165" t="s">
        <v>221</v>
      </c>
      <c r="S165">
        <v>24</v>
      </c>
      <c r="T165">
        <v>85.87</v>
      </c>
      <c r="U165">
        <v>73.7</v>
      </c>
      <c r="V165">
        <v>25</v>
      </c>
      <c r="W165">
        <v>82.6</v>
      </c>
      <c r="X165">
        <v>76.17</v>
      </c>
    </row>
    <row r="166" spans="1:24" x14ac:dyDescent="0.35">
      <c r="A166" t="s">
        <v>192</v>
      </c>
      <c r="B166" t="s">
        <v>188</v>
      </c>
      <c r="C166" t="s">
        <v>13</v>
      </c>
      <c r="D166" t="s">
        <v>14</v>
      </c>
      <c r="E166">
        <v>24</v>
      </c>
      <c r="F166">
        <v>61.31</v>
      </c>
      <c r="G166">
        <v>73.7</v>
      </c>
      <c r="H166">
        <f t="shared" si="2"/>
        <v>0.83188602442333781</v>
      </c>
      <c r="I166">
        <v>23.5</v>
      </c>
      <c r="J166">
        <v>56.65</v>
      </c>
      <c r="K166">
        <v>72.459999999999994</v>
      </c>
      <c r="O166" t="s">
        <v>192</v>
      </c>
      <c r="P166" t="s">
        <v>188</v>
      </c>
      <c r="Q166" t="s">
        <v>13</v>
      </c>
      <c r="R166" t="s">
        <v>221</v>
      </c>
      <c r="S166">
        <v>24</v>
      </c>
      <c r="T166">
        <v>92.91</v>
      </c>
      <c r="U166">
        <v>73.7</v>
      </c>
      <c r="V166">
        <v>23</v>
      </c>
      <c r="W166">
        <v>48.88</v>
      </c>
      <c r="X166">
        <v>71.22</v>
      </c>
    </row>
    <row r="167" spans="1:24" x14ac:dyDescent="0.35">
      <c r="A167" s="2" t="s">
        <v>193</v>
      </c>
      <c r="B167" t="s">
        <v>188</v>
      </c>
      <c r="C167" t="s">
        <v>13</v>
      </c>
      <c r="D167" t="s">
        <v>14</v>
      </c>
      <c r="E167">
        <v>0</v>
      </c>
      <c r="F167">
        <v>0</v>
      </c>
      <c r="G167">
        <v>0</v>
      </c>
      <c r="H167" t="e">
        <f t="shared" si="2"/>
        <v>#DIV/0!</v>
      </c>
      <c r="I167">
        <v>0</v>
      </c>
      <c r="J167">
        <v>0</v>
      </c>
      <c r="K167">
        <v>0</v>
      </c>
      <c r="O167" s="2" t="s">
        <v>193</v>
      </c>
      <c r="P167" t="s">
        <v>188</v>
      </c>
      <c r="Q167" t="s">
        <v>13</v>
      </c>
      <c r="R167" t="s">
        <v>221</v>
      </c>
      <c r="S167">
        <v>16</v>
      </c>
      <c r="T167">
        <v>30.02</v>
      </c>
      <c r="U167">
        <v>53.5</v>
      </c>
      <c r="V167">
        <v>15.5</v>
      </c>
      <c r="W167">
        <v>20.82</v>
      </c>
      <c r="X167">
        <v>52.21</v>
      </c>
    </row>
    <row r="168" spans="1:24" x14ac:dyDescent="0.35">
      <c r="A168" t="s">
        <v>194</v>
      </c>
      <c r="B168" t="s">
        <v>188</v>
      </c>
      <c r="C168" t="s">
        <v>13</v>
      </c>
      <c r="D168" t="s">
        <v>14</v>
      </c>
      <c r="E168">
        <v>24.5</v>
      </c>
      <c r="F168">
        <v>79.42</v>
      </c>
      <c r="G168">
        <v>74.930000000000007</v>
      </c>
      <c r="H168">
        <f t="shared" si="2"/>
        <v>1.0599225944214599</v>
      </c>
      <c r="I168">
        <v>24</v>
      </c>
      <c r="J168">
        <v>67.5</v>
      </c>
      <c r="K168">
        <v>73.7</v>
      </c>
      <c r="O168" t="s">
        <v>194</v>
      </c>
      <c r="P168" t="s">
        <v>188</v>
      </c>
      <c r="Q168" t="s">
        <v>13</v>
      </c>
      <c r="R168" t="s">
        <v>221</v>
      </c>
      <c r="S168">
        <v>24</v>
      </c>
      <c r="T168">
        <v>66.2</v>
      </c>
      <c r="U168">
        <v>73.7</v>
      </c>
      <c r="V168">
        <v>23.5</v>
      </c>
      <c r="W168">
        <v>61.06</v>
      </c>
      <c r="X168">
        <v>72.459999999999994</v>
      </c>
    </row>
    <row r="169" spans="1:24" x14ac:dyDescent="0.35">
      <c r="A169" s="2" t="s">
        <v>195</v>
      </c>
      <c r="B169" t="s">
        <v>188</v>
      </c>
      <c r="C169" t="s">
        <v>13</v>
      </c>
      <c r="D169" t="s">
        <v>14</v>
      </c>
      <c r="E169">
        <v>0</v>
      </c>
      <c r="F169">
        <v>0</v>
      </c>
      <c r="G169">
        <v>0</v>
      </c>
      <c r="H169" t="e">
        <f t="shared" si="2"/>
        <v>#DIV/0!</v>
      </c>
      <c r="I169">
        <v>0</v>
      </c>
      <c r="J169">
        <v>0</v>
      </c>
      <c r="K169">
        <v>0</v>
      </c>
      <c r="O169" s="2" t="s">
        <v>195</v>
      </c>
      <c r="P169" t="s">
        <v>188</v>
      </c>
      <c r="Q169" t="s">
        <v>13</v>
      </c>
      <c r="R169" t="s">
        <v>221</v>
      </c>
      <c r="S169">
        <v>24.5</v>
      </c>
      <c r="T169">
        <v>63.89</v>
      </c>
      <c r="U169">
        <v>74.930000000000007</v>
      </c>
      <c r="V169">
        <v>24</v>
      </c>
      <c r="W169">
        <v>58.06</v>
      </c>
      <c r="X169">
        <v>73.7</v>
      </c>
    </row>
    <row r="170" spans="1:24" x14ac:dyDescent="0.35">
      <c r="A170" t="s">
        <v>196</v>
      </c>
      <c r="B170" t="s">
        <v>188</v>
      </c>
      <c r="C170" t="s">
        <v>13</v>
      </c>
      <c r="D170" t="s">
        <v>14</v>
      </c>
      <c r="E170">
        <v>23</v>
      </c>
      <c r="F170">
        <v>94.63</v>
      </c>
      <c r="G170">
        <v>71.22</v>
      </c>
      <c r="H170">
        <f t="shared" si="2"/>
        <v>1.3286998034260038</v>
      </c>
      <c r="I170">
        <v>21.5</v>
      </c>
      <c r="J170">
        <v>45.2</v>
      </c>
      <c r="K170">
        <v>67.47</v>
      </c>
      <c r="O170" t="s">
        <v>196</v>
      </c>
      <c r="P170" t="s">
        <v>188</v>
      </c>
      <c r="Q170" t="s">
        <v>13</v>
      </c>
      <c r="R170" t="s">
        <v>221</v>
      </c>
      <c r="S170">
        <v>24</v>
      </c>
      <c r="T170">
        <v>90.51</v>
      </c>
      <c r="U170">
        <v>73.7</v>
      </c>
      <c r="V170">
        <v>22.5</v>
      </c>
      <c r="W170">
        <v>70.52</v>
      </c>
      <c r="X170">
        <v>69.97</v>
      </c>
    </row>
    <row r="171" spans="1:24" x14ac:dyDescent="0.35">
      <c r="A171" s="2" t="s">
        <v>197</v>
      </c>
      <c r="B171" t="s">
        <v>188</v>
      </c>
      <c r="C171" t="s">
        <v>13</v>
      </c>
      <c r="D171" t="s">
        <v>14</v>
      </c>
      <c r="E171">
        <v>22.5</v>
      </c>
      <c r="F171">
        <v>48.72</v>
      </c>
      <c r="G171">
        <v>69.97</v>
      </c>
      <c r="H171">
        <f t="shared" si="2"/>
        <v>0.69629841360583111</v>
      </c>
      <c r="I171">
        <v>22</v>
      </c>
      <c r="J171">
        <v>39.54</v>
      </c>
      <c r="K171">
        <v>68.72</v>
      </c>
      <c r="O171" s="2" t="s">
        <v>197</v>
      </c>
      <c r="P171" t="s">
        <v>188</v>
      </c>
      <c r="Q171" t="s">
        <v>13</v>
      </c>
      <c r="R171" t="s">
        <v>221</v>
      </c>
      <c r="S171">
        <v>24</v>
      </c>
      <c r="T171">
        <v>106.21</v>
      </c>
      <c r="U171">
        <v>73.7</v>
      </c>
      <c r="V171">
        <v>23</v>
      </c>
      <c r="W171">
        <v>64.39</v>
      </c>
      <c r="X171">
        <v>71.22</v>
      </c>
    </row>
    <row r="172" spans="1:24" x14ac:dyDescent="0.35">
      <c r="A172" t="s">
        <v>198</v>
      </c>
      <c r="B172" t="s">
        <v>188</v>
      </c>
      <c r="C172" t="s">
        <v>13</v>
      </c>
      <c r="D172" t="s">
        <v>14</v>
      </c>
      <c r="E172">
        <v>24</v>
      </c>
      <c r="F172">
        <v>160.22</v>
      </c>
      <c r="G172">
        <v>73.7</v>
      </c>
      <c r="H172">
        <f t="shared" si="2"/>
        <v>2.1739484396200814</v>
      </c>
      <c r="I172">
        <v>22.5</v>
      </c>
      <c r="J172">
        <v>47.99</v>
      </c>
      <c r="K172">
        <v>69.97</v>
      </c>
      <c r="O172" t="s">
        <v>198</v>
      </c>
      <c r="P172" t="s">
        <v>188</v>
      </c>
      <c r="Q172" t="s">
        <v>13</v>
      </c>
      <c r="R172" t="s">
        <v>221</v>
      </c>
      <c r="S172">
        <v>24</v>
      </c>
      <c r="T172">
        <v>106.41</v>
      </c>
      <c r="U172">
        <v>73.7</v>
      </c>
      <c r="V172">
        <v>23</v>
      </c>
      <c r="W172">
        <v>52.62</v>
      </c>
      <c r="X172">
        <v>71.22</v>
      </c>
    </row>
    <row r="173" spans="1:24" x14ac:dyDescent="0.35">
      <c r="A173" t="s">
        <v>199</v>
      </c>
      <c r="B173" t="s">
        <v>188</v>
      </c>
      <c r="C173" t="s">
        <v>13</v>
      </c>
      <c r="D173" t="s">
        <v>14</v>
      </c>
      <c r="E173">
        <v>24</v>
      </c>
      <c r="F173">
        <v>110.51</v>
      </c>
      <c r="G173">
        <v>73.7</v>
      </c>
      <c r="H173">
        <f t="shared" si="2"/>
        <v>1.4994572591587516</v>
      </c>
      <c r="I173">
        <v>22</v>
      </c>
      <c r="J173">
        <v>55.73</v>
      </c>
      <c r="K173">
        <v>68.72</v>
      </c>
      <c r="O173" t="s">
        <v>199</v>
      </c>
      <c r="P173" t="s">
        <v>188</v>
      </c>
      <c r="Q173" t="s">
        <v>13</v>
      </c>
      <c r="R173" t="s">
        <v>221</v>
      </c>
      <c r="S173">
        <v>24</v>
      </c>
      <c r="T173">
        <v>100.62</v>
      </c>
      <c r="U173">
        <v>73.7</v>
      </c>
      <c r="V173">
        <v>25.5</v>
      </c>
      <c r="W173">
        <v>82.61</v>
      </c>
      <c r="X173">
        <v>77.400000000000006</v>
      </c>
    </row>
    <row r="174" spans="1:24" x14ac:dyDescent="0.35">
      <c r="A174" s="2" t="s">
        <v>200</v>
      </c>
      <c r="B174" t="s">
        <v>188</v>
      </c>
      <c r="C174" t="s">
        <v>13</v>
      </c>
      <c r="D174" t="s">
        <v>14</v>
      </c>
      <c r="E174">
        <v>22.5</v>
      </c>
      <c r="F174">
        <v>70.739999999999995</v>
      </c>
      <c r="G174">
        <v>69.97</v>
      </c>
      <c r="H174">
        <f t="shared" si="2"/>
        <v>1.0110047163069886</v>
      </c>
      <c r="I174">
        <v>22</v>
      </c>
      <c r="J174">
        <v>46.7</v>
      </c>
      <c r="K174">
        <v>68.72</v>
      </c>
      <c r="O174" s="2" t="s">
        <v>200</v>
      </c>
      <c r="P174" t="s">
        <v>188</v>
      </c>
      <c r="Q174" t="s">
        <v>13</v>
      </c>
      <c r="R174" t="s">
        <v>221</v>
      </c>
      <c r="S174">
        <v>26.5</v>
      </c>
      <c r="T174">
        <v>86.46</v>
      </c>
      <c r="U174">
        <v>79.86</v>
      </c>
      <c r="V174">
        <v>26</v>
      </c>
      <c r="W174">
        <v>46.63</v>
      </c>
      <c r="X174">
        <v>78.63</v>
      </c>
    </row>
    <row r="175" spans="1:24" x14ac:dyDescent="0.35">
      <c r="A175" s="2" t="s">
        <v>201</v>
      </c>
      <c r="B175" t="s">
        <v>188</v>
      </c>
      <c r="C175" t="s">
        <v>13</v>
      </c>
      <c r="D175" t="s">
        <v>14</v>
      </c>
      <c r="E175">
        <v>23.5</v>
      </c>
      <c r="F175">
        <v>101.16</v>
      </c>
      <c r="G175">
        <v>72.459999999999994</v>
      </c>
      <c r="H175">
        <f t="shared" si="2"/>
        <v>1.3960805961910021</v>
      </c>
      <c r="I175">
        <v>22</v>
      </c>
      <c r="J175">
        <v>56.85</v>
      </c>
      <c r="K175">
        <v>68.72</v>
      </c>
      <c r="O175" s="2" t="s">
        <v>201</v>
      </c>
      <c r="P175" t="s">
        <v>188</v>
      </c>
      <c r="Q175" t="s">
        <v>13</v>
      </c>
      <c r="R175" t="s">
        <v>221</v>
      </c>
      <c r="S175">
        <v>24</v>
      </c>
      <c r="T175">
        <v>101.76</v>
      </c>
      <c r="U175">
        <v>73.7</v>
      </c>
      <c r="V175">
        <v>23.5</v>
      </c>
      <c r="W175">
        <v>68.16</v>
      </c>
      <c r="X175">
        <v>72.459999999999994</v>
      </c>
    </row>
    <row r="176" spans="1:24" x14ac:dyDescent="0.35">
      <c r="A176" t="s">
        <v>202</v>
      </c>
      <c r="B176" t="s">
        <v>188</v>
      </c>
      <c r="C176" t="s">
        <v>13</v>
      </c>
      <c r="D176" t="s">
        <v>14</v>
      </c>
      <c r="E176">
        <v>23.5</v>
      </c>
      <c r="F176">
        <v>78.11</v>
      </c>
      <c r="G176">
        <v>72.459999999999994</v>
      </c>
      <c r="H176">
        <f t="shared" si="2"/>
        <v>1.0779740546508418</v>
      </c>
      <c r="I176">
        <v>23</v>
      </c>
      <c r="J176">
        <v>66</v>
      </c>
      <c r="K176">
        <v>71.22</v>
      </c>
      <c r="O176" t="s">
        <v>202</v>
      </c>
      <c r="P176" t="s">
        <v>188</v>
      </c>
      <c r="Q176" t="s">
        <v>13</v>
      </c>
      <c r="R176" t="s">
        <v>221</v>
      </c>
      <c r="S176">
        <v>24</v>
      </c>
      <c r="T176">
        <v>101.18</v>
      </c>
      <c r="U176">
        <v>73.7</v>
      </c>
      <c r="V176">
        <v>23.5</v>
      </c>
      <c r="W176">
        <v>64.94</v>
      </c>
      <c r="X176">
        <v>72.459999999999994</v>
      </c>
    </row>
    <row r="177" spans="1:24" x14ac:dyDescent="0.35">
      <c r="A177" t="s">
        <v>203</v>
      </c>
      <c r="B177" t="s">
        <v>188</v>
      </c>
      <c r="C177" t="s">
        <v>13</v>
      </c>
      <c r="D177" t="s">
        <v>14</v>
      </c>
      <c r="E177">
        <v>24</v>
      </c>
      <c r="F177">
        <v>90.22</v>
      </c>
      <c r="G177">
        <v>73.7</v>
      </c>
      <c r="H177">
        <f t="shared" si="2"/>
        <v>1.2241519674355494</v>
      </c>
      <c r="I177">
        <v>22.5</v>
      </c>
      <c r="J177">
        <v>52.48</v>
      </c>
      <c r="K177">
        <v>69.97</v>
      </c>
      <c r="O177" t="s">
        <v>203</v>
      </c>
      <c r="P177" t="s">
        <v>188</v>
      </c>
      <c r="Q177" t="s">
        <v>13</v>
      </c>
      <c r="R177" t="s">
        <v>221</v>
      </c>
      <c r="S177">
        <v>24</v>
      </c>
      <c r="T177">
        <v>84.02</v>
      </c>
      <c r="U177">
        <v>73.7</v>
      </c>
      <c r="V177">
        <v>23</v>
      </c>
      <c r="W177">
        <v>61.85</v>
      </c>
      <c r="X177">
        <v>71.22</v>
      </c>
    </row>
    <row r="178" spans="1:24" x14ac:dyDescent="0.35">
      <c r="A178" s="2" t="s">
        <v>204</v>
      </c>
      <c r="B178" t="s">
        <v>205</v>
      </c>
      <c r="C178" t="s">
        <v>32</v>
      </c>
      <c r="D178" t="s">
        <v>14</v>
      </c>
      <c r="E178">
        <v>15.5</v>
      </c>
      <c r="F178">
        <v>10.14</v>
      </c>
      <c r="G178">
        <v>52.21</v>
      </c>
      <c r="H178">
        <f t="shared" si="2"/>
        <v>0.19421566749664815</v>
      </c>
      <c r="I178">
        <v>15</v>
      </c>
      <c r="J178">
        <v>8.6300000000000008</v>
      </c>
      <c r="K178">
        <v>50.91</v>
      </c>
      <c r="O178" s="2" t="s">
        <v>204</v>
      </c>
      <c r="P178" t="s">
        <v>205</v>
      </c>
      <c r="Q178" t="s">
        <v>32</v>
      </c>
      <c r="R178" t="s">
        <v>221</v>
      </c>
      <c r="S178">
        <v>24</v>
      </c>
      <c r="T178">
        <v>68.13</v>
      </c>
      <c r="U178">
        <v>73.7</v>
      </c>
      <c r="V178">
        <v>23.5</v>
      </c>
      <c r="W178">
        <v>66.650000000000006</v>
      </c>
      <c r="X178">
        <v>72.459999999999994</v>
      </c>
    </row>
    <row r="179" spans="1:24" x14ac:dyDescent="0.35">
      <c r="A179" t="s">
        <v>206</v>
      </c>
      <c r="B179" t="s">
        <v>205</v>
      </c>
      <c r="C179" t="s">
        <v>32</v>
      </c>
      <c r="D179" t="s">
        <v>14</v>
      </c>
      <c r="E179">
        <v>16.5</v>
      </c>
      <c r="F179">
        <v>40.36</v>
      </c>
      <c r="G179">
        <v>54.79</v>
      </c>
      <c r="H179">
        <f t="shared" si="2"/>
        <v>0.7366307720386932</v>
      </c>
      <c r="I179">
        <v>16</v>
      </c>
      <c r="J179">
        <v>33.56</v>
      </c>
      <c r="K179">
        <v>53.5</v>
      </c>
      <c r="O179" t="s">
        <v>206</v>
      </c>
      <c r="P179" t="s">
        <v>205</v>
      </c>
      <c r="Q179" t="s">
        <v>32</v>
      </c>
      <c r="R179" t="s">
        <v>221</v>
      </c>
      <c r="S179">
        <v>24</v>
      </c>
      <c r="T179">
        <v>98.28</v>
      </c>
      <c r="U179">
        <v>73.7</v>
      </c>
      <c r="V179">
        <v>23.5</v>
      </c>
      <c r="W179">
        <v>57.76</v>
      </c>
      <c r="X179">
        <v>72.459999999999994</v>
      </c>
    </row>
    <row r="180" spans="1:24" x14ac:dyDescent="0.35">
      <c r="A180" s="2" t="s">
        <v>207</v>
      </c>
      <c r="B180" t="s">
        <v>205</v>
      </c>
      <c r="C180" t="s">
        <v>32</v>
      </c>
      <c r="D180" t="s">
        <v>14</v>
      </c>
      <c r="E180">
        <v>16</v>
      </c>
      <c r="F180">
        <v>23.53</v>
      </c>
      <c r="G180">
        <v>53.5</v>
      </c>
      <c r="H180">
        <f t="shared" si="2"/>
        <v>0.43981308411214953</v>
      </c>
      <c r="I180">
        <v>15.5</v>
      </c>
      <c r="J180">
        <v>19.27</v>
      </c>
      <c r="K180">
        <v>52.21</v>
      </c>
      <c r="O180" s="2" t="s">
        <v>207</v>
      </c>
      <c r="P180" t="s">
        <v>205</v>
      </c>
      <c r="Q180" t="s">
        <v>32</v>
      </c>
      <c r="R180" t="s">
        <v>221</v>
      </c>
      <c r="S180">
        <v>24</v>
      </c>
      <c r="T180">
        <v>124.32</v>
      </c>
      <c r="U180">
        <v>73.7</v>
      </c>
      <c r="V180">
        <v>22</v>
      </c>
      <c r="W180">
        <v>58.05</v>
      </c>
      <c r="X180">
        <v>68.72</v>
      </c>
    </row>
    <row r="181" spans="1:24" x14ac:dyDescent="0.35">
      <c r="A181" t="s">
        <v>208</v>
      </c>
      <c r="B181" t="s">
        <v>205</v>
      </c>
      <c r="C181" t="s">
        <v>32</v>
      </c>
      <c r="D181" t="s">
        <v>14</v>
      </c>
      <c r="E181">
        <v>24.5</v>
      </c>
      <c r="F181">
        <v>99.35</v>
      </c>
      <c r="G181">
        <v>74.930000000000007</v>
      </c>
      <c r="H181">
        <f t="shared" si="2"/>
        <v>1.325904177232083</v>
      </c>
      <c r="I181">
        <v>24</v>
      </c>
      <c r="J181">
        <v>54.58</v>
      </c>
      <c r="K181">
        <v>73.7</v>
      </c>
      <c r="O181" t="s">
        <v>208</v>
      </c>
      <c r="P181" t="s">
        <v>205</v>
      </c>
      <c r="Q181" t="s">
        <v>32</v>
      </c>
      <c r="R181" t="s">
        <v>221</v>
      </c>
      <c r="S181">
        <v>24</v>
      </c>
      <c r="T181">
        <v>106.57</v>
      </c>
      <c r="U181">
        <v>73.7</v>
      </c>
      <c r="V181">
        <v>23</v>
      </c>
      <c r="W181">
        <v>62.62</v>
      </c>
      <c r="X181">
        <v>71.22</v>
      </c>
    </row>
    <row r="182" spans="1:24" x14ac:dyDescent="0.35">
      <c r="A182" s="2" t="s">
        <v>209</v>
      </c>
      <c r="B182" t="s">
        <v>205</v>
      </c>
      <c r="C182" t="s">
        <v>32</v>
      </c>
      <c r="D182" t="s">
        <v>14</v>
      </c>
      <c r="E182">
        <v>22</v>
      </c>
      <c r="F182">
        <v>37.770000000000003</v>
      </c>
      <c r="G182">
        <v>68.72</v>
      </c>
      <c r="H182">
        <f t="shared" si="2"/>
        <v>0.54962165308498256</v>
      </c>
      <c r="I182">
        <v>21.5</v>
      </c>
      <c r="J182">
        <v>30.33</v>
      </c>
      <c r="K182">
        <v>67.47</v>
      </c>
      <c r="O182" s="2" t="s">
        <v>209</v>
      </c>
      <c r="P182" t="s">
        <v>205</v>
      </c>
      <c r="Q182" t="s">
        <v>32</v>
      </c>
      <c r="R182" t="s">
        <v>221</v>
      </c>
      <c r="S182">
        <v>24</v>
      </c>
      <c r="T182">
        <v>67.680000000000007</v>
      </c>
      <c r="U182">
        <v>73.7</v>
      </c>
      <c r="V182">
        <v>23.5</v>
      </c>
      <c r="W182">
        <v>58.42</v>
      </c>
      <c r="X182">
        <v>72.459999999999994</v>
      </c>
    </row>
    <row r="183" spans="1:24" x14ac:dyDescent="0.35">
      <c r="A183" t="s">
        <v>210</v>
      </c>
      <c r="B183" t="s">
        <v>205</v>
      </c>
      <c r="C183" t="s">
        <v>32</v>
      </c>
      <c r="D183" t="s">
        <v>14</v>
      </c>
      <c r="E183">
        <v>24</v>
      </c>
      <c r="F183">
        <v>98.28</v>
      </c>
      <c r="G183">
        <v>73.7</v>
      </c>
      <c r="H183">
        <f t="shared" si="2"/>
        <v>1.3335142469470826</v>
      </c>
      <c r="I183">
        <v>22.5</v>
      </c>
      <c r="J183">
        <v>64.17</v>
      </c>
      <c r="K183">
        <v>69.97</v>
      </c>
      <c r="O183" t="s">
        <v>210</v>
      </c>
      <c r="P183" t="s">
        <v>205</v>
      </c>
      <c r="Q183" t="s">
        <v>32</v>
      </c>
      <c r="R183" t="s">
        <v>221</v>
      </c>
      <c r="S183">
        <v>24</v>
      </c>
      <c r="T183">
        <v>95.97</v>
      </c>
      <c r="U183">
        <v>73.7</v>
      </c>
      <c r="V183">
        <v>23.5</v>
      </c>
      <c r="W183">
        <v>71.040000000000006</v>
      </c>
      <c r="X183">
        <v>72.459999999999994</v>
      </c>
    </row>
    <row r="184" spans="1:24" x14ac:dyDescent="0.35">
      <c r="A184" s="2" t="s">
        <v>211</v>
      </c>
      <c r="B184" t="s">
        <v>205</v>
      </c>
      <c r="C184" t="s">
        <v>32</v>
      </c>
      <c r="D184" t="s">
        <v>14</v>
      </c>
      <c r="E184">
        <v>0</v>
      </c>
      <c r="F184">
        <v>0</v>
      </c>
      <c r="G184">
        <v>0</v>
      </c>
      <c r="H184" t="e">
        <f t="shared" si="2"/>
        <v>#DIV/0!</v>
      </c>
      <c r="I184">
        <v>0</v>
      </c>
      <c r="J184">
        <v>0</v>
      </c>
      <c r="K184">
        <v>0</v>
      </c>
      <c r="O184" s="2" t="s">
        <v>211</v>
      </c>
      <c r="P184" t="s">
        <v>205</v>
      </c>
      <c r="Q184" t="s">
        <v>32</v>
      </c>
      <c r="R184" t="s">
        <v>221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</row>
    <row r="185" spans="1:24" x14ac:dyDescent="0.35">
      <c r="A185" s="2" t="s">
        <v>212</v>
      </c>
      <c r="B185" t="s">
        <v>205</v>
      </c>
      <c r="C185" t="s">
        <v>32</v>
      </c>
      <c r="D185" t="s">
        <v>14</v>
      </c>
      <c r="E185">
        <v>15.5</v>
      </c>
      <c r="F185">
        <v>28.91</v>
      </c>
      <c r="G185">
        <v>52.21</v>
      </c>
      <c r="H185">
        <f t="shared" si="2"/>
        <v>0.55372533997318518</v>
      </c>
      <c r="I185">
        <v>15</v>
      </c>
      <c r="J185">
        <v>22.99</v>
      </c>
      <c r="K185">
        <v>50.91</v>
      </c>
      <c r="O185" s="2" t="s">
        <v>212</v>
      </c>
      <c r="P185" t="s">
        <v>205</v>
      </c>
      <c r="Q185" t="s">
        <v>32</v>
      </c>
      <c r="R185" t="s">
        <v>221</v>
      </c>
      <c r="S185">
        <v>24</v>
      </c>
      <c r="T185">
        <v>125.68</v>
      </c>
      <c r="U185">
        <v>73.7</v>
      </c>
      <c r="V185">
        <v>22.5</v>
      </c>
      <c r="W185">
        <v>55.57</v>
      </c>
      <c r="X185">
        <v>69.97</v>
      </c>
    </row>
    <row r="186" spans="1:24" x14ac:dyDescent="0.35">
      <c r="A186" s="2" t="s">
        <v>213</v>
      </c>
      <c r="B186" t="s">
        <v>205</v>
      </c>
      <c r="C186" t="s">
        <v>32</v>
      </c>
      <c r="D186" t="s">
        <v>14</v>
      </c>
      <c r="E186">
        <v>15.5</v>
      </c>
      <c r="F186">
        <v>22.95</v>
      </c>
      <c r="G186">
        <v>52.21</v>
      </c>
      <c r="H186">
        <f t="shared" si="2"/>
        <v>0.43957096341696988</v>
      </c>
      <c r="I186">
        <v>15</v>
      </c>
      <c r="J186">
        <v>16.7</v>
      </c>
      <c r="K186">
        <v>50.91</v>
      </c>
      <c r="O186" s="2" t="s">
        <v>213</v>
      </c>
      <c r="P186" t="s">
        <v>205</v>
      </c>
      <c r="Q186" t="s">
        <v>32</v>
      </c>
      <c r="R186" t="s">
        <v>221</v>
      </c>
      <c r="S186">
        <v>24.5</v>
      </c>
      <c r="T186">
        <v>84.07</v>
      </c>
      <c r="U186">
        <v>74.930000000000007</v>
      </c>
      <c r="V186">
        <v>24</v>
      </c>
      <c r="W186">
        <v>61.37</v>
      </c>
      <c r="X186">
        <v>73.7</v>
      </c>
    </row>
    <row r="187" spans="1:24" x14ac:dyDescent="0.35">
      <c r="A187" s="2" t="s">
        <v>214</v>
      </c>
      <c r="B187" t="s">
        <v>205</v>
      </c>
      <c r="C187" t="s">
        <v>32</v>
      </c>
      <c r="D187" t="s">
        <v>14</v>
      </c>
      <c r="E187">
        <v>24</v>
      </c>
      <c r="F187">
        <v>62.9</v>
      </c>
      <c r="G187">
        <v>73.7</v>
      </c>
      <c r="H187">
        <f t="shared" si="2"/>
        <v>0.85345997286295794</v>
      </c>
      <c r="I187">
        <v>23.5</v>
      </c>
      <c r="J187">
        <v>60.39</v>
      </c>
      <c r="K187">
        <v>72.459999999999994</v>
      </c>
      <c r="O187" s="2" t="s">
        <v>214</v>
      </c>
      <c r="P187" t="s">
        <v>205</v>
      </c>
      <c r="Q187" t="s">
        <v>32</v>
      </c>
      <c r="R187" t="s">
        <v>221</v>
      </c>
      <c r="S187">
        <v>24</v>
      </c>
      <c r="T187">
        <v>135.94</v>
      </c>
      <c r="U187">
        <v>73.7</v>
      </c>
      <c r="V187">
        <v>22</v>
      </c>
      <c r="W187">
        <v>57.06</v>
      </c>
      <c r="X187">
        <v>68.72</v>
      </c>
    </row>
    <row r="188" spans="1:24" x14ac:dyDescent="0.35">
      <c r="A188" s="2" t="s">
        <v>215</v>
      </c>
      <c r="B188" t="s">
        <v>205</v>
      </c>
      <c r="C188" t="s">
        <v>32</v>
      </c>
      <c r="D188" t="s">
        <v>14</v>
      </c>
      <c r="E188">
        <v>17</v>
      </c>
      <c r="F188">
        <v>30.45</v>
      </c>
      <c r="G188">
        <v>56.08</v>
      </c>
      <c r="H188">
        <f t="shared" si="2"/>
        <v>0.54297432239657628</v>
      </c>
      <c r="I188">
        <v>16.5</v>
      </c>
      <c r="J188">
        <v>13.17</v>
      </c>
      <c r="K188">
        <v>54.79</v>
      </c>
      <c r="O188" s="2" t="s">
        <v>215</v>
      </c>
      <c r="P188" t="s">
        <v>205</v>
      </c>
      <c r="Q188" t="s">
        <v>32</v>
      </c>
      <c r="R188" t="s">
        <v>221</v>
      </c>
      <c r="S188">
        <v>24</v>
      </c>
      <c r="T188">
        <v>116.28</v>
      </c>
      <c r="U188">
        <v>73.7</v>
      </c>
      <c r="V188">
        <v>22.5</v>
      </c>
      <c r="W188">
        <v>62.52</v>
      </c>
      <c r="X188">
        <v>69.97</v>
      </c>
    </row>
    <row r="189" spans="1:24" x14ac:dyDescent="0.35">
      <c r="A189" t="s">
        <v>216</v>
      </c>
      <c r="B189" t="s">
        <v>205</v>
      </c>
      <c r="C189" t="s">
        <v>32</v>
      </c>
      <c r="D189" t="s">
        <v>14</v>
      </c>
      <c r="E189">
        <v>23.5</v>
      </c>
      <c r="F189">
        <v>73.39</v>
      </c>
      <c r="G189">
        <v>72.459999999999994</v>
      </c>
      <c r="H189">
        <f t="shared" si="2"/>
        <v>1.0128346674027051</v>
      </c>
      <c r="I189">
        <v>23</v>
      </c>
      <c r="J189">
        <v>52.27</v>
      </c>
      <c r="K189">
        <v>71.22</v>
      </c>
      <c r="O189" t="s">
        <v>216</v>
      </c>
      <c r="P189" t="s">
        <v>205</v>
      </c>
      <c r="Q189" t="s">
        <v>32</v>
      </c>
      <c r="R189" t="s">
        <v>221</v>
      </c>
      <c r="S189">
        <v>24.5</v>
      </c>
      <c r="T189">
        <v>101.37</v>
      </c>
      <c r="U189">
        <v>74.930000000000007</v>
      </c>
      <c r="V189">
        <v>23</v>
      </c>
      <c r="W189">
        <v>59.76</v>
      </c>
      <c r="X189">
        <v>71.22</v>
      </c>
    </row>
    <row r="190" spans="1:24" x14ac:dyDescent="0.35">
      <c r="A190" s="2" t="s">
        <v>217</v>
      </c>
      <c r="B190" t="s">
        <v>205</v>
      </c>
      <c r="C190" t="s">
        <v>32</v>
      </c>
      <c r="D190" t="s">
        <v>14</v>
      </c>
      <c r="E190">
        <v>15.5</v>
      </c>
      <c r="F190">
        <v>10.77</v>
      </c>
      <c r="G190">
        <v>52.21</v>
      </c>
      <c r="H190">
        <f t="shared" si="2"/>
        <v>0.20628232139436889</v>
      </c>
      <c r="I190">
        <v>15</v>
      </c>
      <c r="J190">
        <v>9.01</v>
      </c>
      <c r="K190">
        <v>50.91</v>
      </c>
      <c r="O190" s="2" t="s">
        <v>217</v>
      </c>
      <c r="P190" t="s">
        <v>205</v>
      </c>
      <c r="Q190" t="s">
        <v>32</v>
      </c>
      <c r="R190" t="s">
        <v>221</v>
      </c>
      <c r="S190">
        <v>21.5</v>
      </c>
      <c r="T190">
        <v>64.19</v>
      </c>
      <c r="U190">
        <v>67.47</v>
      </c>
      <c r="V190">
        <v>21</v>
      </c>
      <c r="W190">
        <v>52.5</v>
      </c>
      <c r="X190">
        <v>66.22</v>
      </c>
    </row>
    <row r="191" spans="1:24" x14ac:dyDescent="0.35">
      <c r="A191" t="s">
        <v>218</v>
      </c>
      <c r="B191" t="s">
        <v>205</v>
      </c>
      <c r="C191" t="s">
        <v>32</v>
      </c>
      <c r="D191" t="s">
        <v>14</v>
      </c>
      <c r="E191">
        <v>24</v>
      </c>
      <c r="F191">
        <v>100.51</v>
      </c>
      <c r="G191">
        <v>73.7</v>
      </c>
      <c r="H191">
        <f t="shared" si="2"/>
        <v>1.3637720488466758</v>
      </c>
      <c r="I191">
        <v>23</v>
      </c>
      <c r="J191">
        <v>43.28</v>
      </c>
      <c r="K191">
        <v>71.22</v>
      </c>
      <c r="O191" t="s">
        <v>218</v>
      </c>
      <c r="P191" t="s">
        <v>205</v>
      </c>
      <c r="Q191" t="s">
        <v>32</v>
      </c>
      <c r="R191" t="s">
        <v>221</v>
      </c>
      <c r="S191">
        <v>24</v>
      </c>
      <c r="T191">
        <v>102.47</v>
      </c>
      <c r="U191">
        <v>73.7</v>
      </c>
      <c r="V191">
        <v>22</v>
      </c>
      <c r="W191">
        <v>54.77</v>
      </c>
      <c r="X191">
        <v>68.72</v>
      </c>
    </row>
    <row r="192" spans="1:24" x14ac:dyDescent="0.35">
      <c r="A192" s="2" t="s">
        <v>219</v>
      </c>
      <c r="B192" t="s">
        <v>205</v>
      </c>
      <c r="C192" t="s">
        <v>32</v>
      </c>
      <c r="D192" t="s">
        <v>14</v>
      </c>
      <c r="E192">
        <v>29.5</v>
      </c>
      <c r="F192">
        <v>76.569999999999993</v>
      </c>
      <c r="G192">
        <v>87.18</v>
      </c>
      <c r="H192">
        <f t="shared" si="2"/>
        <v>0.87829777471897208</v>
      </c>
      <c r="I192">
        <v>29</v>
      </c>
      <c r="J192">
        <v>49.08</v>
      </c>
      <c r="K192">
        <v>85.96</v>
      </c>
      <c r="O192" s="2" t="s">
        <v>219</v>
      </c>
      <c r="P192" t="s">
        <v>205</v>
      </c>
      <c r="Q192" t="s">
        <v>32</v>
      </c>
      <c r="R192" t="s">
        <v>221</v>
      </c>
      <c r="S192">
        <v>25</v>
      </c>
      <c r="T192">
        <v>76.150000000000006</v>
      </c>
      <c r="U192">
        <v>76.17</v>
      </c>
      <c r="V192">
        <v>24.5</v>
      </c>
      <c r="W192">
        <v>72.34</v>
      </c>
      <c r="X192">
        <v>74.930000000000007</v>
      </c>
    </row>
    <row r="193" spans="1:24" x14ac:dyDescent="0.35">
      <c r="A193" s="2" t="s">
        <v>220</v>
      </c>
      <c r="B193" t="s">
        <v>205</v>
      </c>
      <c r="C193" t="s">
        <v>32</v>
      </c>
      <c r="D193" t="s">
        <v>14</v>
      </c>
      <c r="E193">
        <v>24.5</v>
      </c>
      <c r="F193">
        <v>66.680000000000007</v>
      </c>
      <c r="G193">
        <v>74.930000000000007</v>
      </c>
      <c r="H193">
        <f t="shared" si="2"/>
        <v>0.88989723742159355</v>
      </c>
      <c r="I193">
        <v>24</v>
      </c>
      <c r="J193">
        <v>19.11</v>
      </c>
      <c r="K193">
        <v>73.7</v>
      </c>
      <c r="O193" s="2" t="s">
        <v>220</v>
      </c>
      <c r="P193" t="s">
        <v>205</v>
      </c>
      <c r="Q193" t="s">
        <v>32</v>
      </c>
      <c r="R193" t="s">
        <v>221</v>
      </c>
      <c r="S193">
        <v>24</v>
      </c>
      <c r="T193">
        <v>102.15</v>
      </c>
      <c r="U193">
        <v>73.7</v>
      </c>
      <c r="V193">
        <v>22</v>
      </c>
      <c r="W193">
        <v>61.45</v>
      </c>
      <c r="X193">
        <v>68.72</v>
      </c>
    </row>
    <row r="194" spans="1:24" x14ac:dyDescent="0.35">
      <c r="A194" s="2" t="s">
        <v>223</v>
      </c>
      <c r="B194" t="s">
        <v>188</v>
      </c>
      <c r="C194" t="s">
        <v>13</v>
      </c>
      <c r="D194" t="s">
        <v>87</v>
      </c>
      <c r="E194">
        <v>15</v>
      </c>
      <c r="F194">
        <v>15.84</v>
      </c>
      <c r="G194">
        <v>50.91</v>
      </c>
      <c r="H194">
        <f t="shared" si="2"/>
        <v>0.3111373011196229</v>
      </c>
      <c r="I194">
        <v>15</v>
      </c>
      <c r="J194">
        <v>15.84</v>
      </c>
      <c r="K194">
        <v>50.91</v>
      </c>
      <c r="O194" s="2" t="s">
        <v>223</v>
      </c>
      <c r="P194" t="s">
        <v>188</v>
      </c>
      <c r="Q194" t="s">
        <v>13</v>
      </c>
      <c r="R194" t="s">
        <v>222</v>
      </c>
      <c r="S194">
        <v>24</v>
      </c>
      <c r="T194">
        <v>80.02</v>
      </c>
      <c r="U194">
        <v>73.7</v>
      </c>
      <c r="V194">
        <v>23.5</v>
      </c>
      <c r="W194">
        <v>62.82</v>
      </c>
      <c r="X194">
        <v>72.459999999999994</v>
      </c>
    </row>
    <row r="195" spans="1:24" x14ac:dyDescent="0.35">
      <c r="A195" s="2" t="s">
        <v>224</v>
      </c>
      <c r="B195" t="s">
        <v>188</v>
      </c>
      <c r="C195" t="s">
        <v>13</v>
      </c>
      <c r="D195" t="s">
        <v>87</v>
      </c>
      <c r="E195">
        <v>0</v>
      </c>
      <c r="F195">
        <v>0</v>
      </c>
      <c r="G195">
        <v>0</v>
      </c>
      <c r="H195" t="e">
        <f t="shared" ref="H195:H258" si="3">F195/G195</f>
        <v>#DIV/0!</v>
      </c>
      <c r="I195">
        <v>0</v>
      </c>
      <c r="J195">
        <v>0</v>
      </c>
      <c r="K195">
        <v>0</v>
      </c>
      <c r="O195" s="2" t="s">
        <v>224</v>
      </c>
      <c r="P195" t="s">
        <v>188</v>
      </c>
      <c r="Q195" t="s">
        <v>13</v>
      </c>
      <c r="R195" t="s">
        <v>222</v>
      </c>
      <c r="S195">
        <v>24</v>
      </c>
      <c r="T195">
        <v>60.79</v>
      </c>
      <c r="U195">
        <v>73.7</v>
      </c>
      <c r="V195">
        <v>23.5</v>
      </c>
      <c r="W195">
        <v>56.09</v>
      </c>
      <c r="X195">
        <v>72.459999999999994</v>
      </c>
    </row>
    <row r="196" spans="1:24" x14ac:dyDescent="0.35">
      <c r="A196" s="2" t="s">
        <v>225</v>
      </c>
      <c r="B196" t="s">
        <v>188</v>
      </c>
      <c r="C196" t="s">
        <v>13</v>
      </c>
      <c r="D196" t="s">
        <v>87</v>
      </c>
      <c r="E196">
        <v>23</v>
      </c>
      <c r="F196">
        <v>53.8</v>
      </c>
      <c r="G196">
        <v>71.22</v>
      </c>
      <c r="H196">
        <f t="shared" si="3"/>
        <v>0.75540578489188426</v>
      </c>
      <c r="I196">
        <v>22.5</v>
      </c>
      <c r="J196">
        <v>44.62</v>
      </c>
      <c r="K196">
        <v>69.97</v>
      </c>
      <c r="O196" s="2" t="s">
        <v>225</v>
      </c>
      <c r="P196" t="s">
        <v>188</v>
      </c>
      <c r="Q196" t="s">
        <v>13</v>
      </c>
      <c r="R196" t="s">
        <v>222</v>
      </c>
      <c r="S196">
        <v>24</v>
      </c>
      <c r="T196">
        <v>82.27</v>
      </c>
      <c r="U196">
        <v>73.7</v>
      </c>
      <c r="V196">
        <v>23</v>
      </c>
      <c r="W196">
        <v>50.53</v>
      </c>
      <c r="X196">
        <v>71.22</v>
      </c>
    </row>
    <row r="197" spans="1:24" x14ac:dyDescent="0.35">
      <c r="A197" s="2" t="s">
        <v>226</v>
      </c>
      <c r="B197" t="s">
        <v>188</v>
      </c>
      <c r="C197" t="s">
        <v>13</v>
      </c>
      <c r="D197" t="s">
        <v>87</v>
      </c>
      <c r="E197">
        <v>0</v>
      </c>
      <c r="F197">
        <v>0</v>
      </c>
      <c r="G197">
        <v>0</v>
      </c>
      <c r="H197" t="e">
        <f t="shared" si="3"/>
        <v>#DIV/0!</v>
      </c>
      <c r="I197">
        <v>0</v>
      </c>
      <c r="J197">
        <v>0</v>
      </c>
      <c r="K197">
        <v>0</v>
      </c>
      <c r="O197" s="2" t="s">
        <v>226</v>
      </c>
      <c r="P197" t="s">
        <v>188</v>
      </c>
      <c r="Q197" t="s">
        <v>13</v>
      </c>
      <c r="R197" t="s">
        <v>222</v>
      </c>
      <c r="S197">
        <v>23.5</v>
      </c>
      <c r="T197">
        <v>90.8</v>
      </c>
      <c r="U197">
        <v>72.459999999999994</v>
      </c>
      <c r="V197">
        <v>23</v>
      </c>
      <c r="W197">
        <v>64.38</v>
      </c>
      <c r="X197">
        <v>71.22</v>
      </c>
    </row>
    <row r="198" spans="1:24" x14ac:dyDescent="0.35">
      <c r="A198" s="2" t="s">
        <v>227</v>
      </c>
      <c r="B198" t="s">
        <v>188</v>
      </c>
      <c r="C198" t="s">
        <v>13</v>
      </c>
      <c r="D198" t="s">
        <v>87</v>
      </c>
      <c r="E198">
        <v>16.5</v>
      </c>
      <c r="F198">
        <v>37.840000000000003</v>
      </c>
      <c r="G198">
        <v>54.79</v>
      </c>
      <c r="H198">
        <f t="shared" si="3"/>
        <v>0.69063697755064801</v>
      </c>
      <c r="I198">
        <v>16</v>
      </c>
      <c r="J198">
        <v>35.08</v>
      </c>
      <c r="K198">
        <v>53.5</v>
      </c>
      <c r="O198" s="2" t="s">
        <v>227</v>
      </c>
      <c r="P198" t="s">
        <v>188</v>
      </c>
      <c r="Q198" t="s">
        <v>13</v>
      </c>
      <c r="R198" t="s">
        <v>222</v>
      </c>
      <c r="S198">
        <v>24</v>
      </c>
      <c r="T198">
        <v>100.26</v>
      </c>
      <c r="U198">
        <v>73.7</v>
      </c>
      <c r="V198">
        <v>23.5</v>
      </c>
      <c r="W198">
        <v>57.26</v>
      </c>
      <c r="X198">
        <v>72.459999999999994</v>
      </c>
    </row>
    <row r="199" spans="1:24" x14ac:dyDescent="0.35">
      <c r="A199" t="s">
        <v>228</v>
      </c>
      <c r="B199" t="s">
        <v>188</v>
      </c>
      <c r="C199" t="s">
        <v>13</v>
      </c>
      <c r="D199" t="s">
        <v>87</v>
      </c>
      <c r="E199">
        <v>24</v>
      </c>
      <c r="F199">
        <v>93.42</v>
      </c>
      <c r="G199">
        <v>73.7</v>
      </c>
      <c r="H199">
        <f t="shared" si="3"/>
        <v>1.2675712347354138</v>
      </c>
      <c r="I199">
        <v>23</v>
      </c>
      <c r="J199">
        <v>61.16</v>
      </c>
      <c r="K199">
        <v>71.22</v>
      </c>
      <c r="O199" t="s">
        <v>228</v>
      </c>
      <c r="P199" t="s">
        <v>188</v>
      </c>
      <c r="Q199" t="s">
        <v>13</v>
      </c>
      <c r="R199" t="s">
        <v>222</v>
      </c>
      <c r="S199">
        <v>24.5</v>
      </c>
      <c r="T199">
        <v>101.72</v>
      </c>
      <c r="U199">
        <v>74.930000000000007</v>
      </c>
      <c r="V199">
        <v>23.5</v>
      </c>
      <c r="W199">
        <v>64.39</v>
      </c>
      <c r="X199">
        <v>72.459999999999994</v>
      </c>
    </row>
    <row r="200" spans="1:24" x14ac:dyDescent="0.35">
      <c r="A200" s="2" t="s">
        <v>229</v>
      </c>
      <c r="B200" t="s">
        <v>188</v>
      </c>
      <c r="C200" t="s">
        <v>13</v>
      </c>
      <c r="D200" t="s">
        <v>87</v>
      </c>
      <c r="E200">
        <v>0</v>
      </c>
      <c r="F200">
        <v>0</v>
      </c>
      <c r="G200">
        <v>0</v>
      </c>
      <c r="H200" t="e">
        <f t="shared" si="3"/>
        <v>#DIV/0!</v>
      </c>
      <c r="I200">
        <v>0</v>
      </c>
      <c r="J200">
        <v>0</v>
      </c>
      <c r="K200">
        <v>0</v>
      </c>
      <c r="O200" s="2" t="s">
        <v>229</v>
      </c>
      <c r="P200" t="s">
        <v>188</v>
      </c>
      <c r="Q200" t="s">
        <v>13</v>
      </c>
      <c r="R200" t="s">
        <v>222</v>
      </c>
      <c r="S200">
        <v>24</v>
      </c>
      <c r="T200">
        <v>87.6</v>
      </c>
      <c r="U200">
        <v>73.7</v>
      </c>
      <c r="V200">
        <v>23</v>
      </c>
      <c r="W200">
        <v>54.85</v>
      </c>
      <c r="X200">
        <v>71.22</v>
      </c>
    </row>
    <row r="201" spans="1:24" x14ac:dyDescent="0.35">
      <c r="A201" t="s">
        <v>230</v>
      </c>
      <c r="B201" t="s">
        <v>188</v>
      </c>
      <c r="C201" t="s">
        <v>13</v>
      </c>
      <c r="D201" t="s">
        <v>87</v>
      </c>
      <c r="E201">
        <v>22.5</v>
      </c>
      <c r="F201">
        <v>73.900000000000006</v>
      </c>
      <c r="G201">
        <v>69.97</v>
      </c>
      <c r="H201">
        <f t="shared" si="3"/>
        <v>1.0561669286837216</v>
      </c>
      <c r="I201">
        <v>23.5</v>
      </c>
      <c r="J201">
        <v>73.87</v>
      </c>
      <c r="K201">
        <v>72.459999999999994</v>
      </c>
      <c r="O201" t="s">
        <v>230</v>
      </c>
      <c r="P201" t="s">
        <v>188</v>
      </c>
      <c r="Q201" t="s">
        <v>13</v>
      </c>
      <c r="R201" t="s">
        <v>222</v>
      </c>
      <c r="S201">
        <v>24</v>
      </c>
      <c r="T201">
        <v>78.540000000000006</v>
      </c>
      <c r="U201">
        <v>73.7</v>
      </c>
      <c r="V201">
        <v>23.5</v>
      </c>
      <c r="W201">
        <v>49.69</v>
      </c>
      <c r="X201">
        <v>72.459999999999994</v>
      </c>
    </row>
    <row r="202" spans="1:24" x14ac:dyDescent="0.35">
      <c r="A202" t="s">
        <v>231</v>
      </c>
      <c r="B202" t="s">
        <v>188</v>
      </c>
      <c r="C202" t="s">
        <v>13</v>
      </c>
      <c r="D202" t="s">
        <v>87</v>
      </c>
      <c r="E202">
        <v>24</v>
      </c>
      <c r="F202">
        <v>64</v>
      </c>
      <c r="G202">
        <v>73.7</v>
      </c>
      <c r="H202">
        <f t="shared" si="3"/>
        <v>0.86838534599728623</v>
      </c>
      <c r="I202">
        <v>23.5</v>
      </c>
      <c r="J202">
        <v>56.02</v>
      </c>
      <c r="K202">
        <v>72.459999999999994</v>
      </c>
      <c r="O202" t="s">
        <v>231</v>
      </c>
      <c r="P202" t="s">
        <v>188</v>
      </c>
      <c r="Q202" t="s">
        <v>13</v>
      </c>
      <c r="R202" t="s">
        <v>222</v>
      </c>
      <c r="S202">
        <v>24</v>
      </c>
      <c r="T202">
        <v>107.06</v>
      </c>
      <c r="U202">
        <v>73.7</v>
      </c>
      <c r="V202">
        <v>25.5</v>
      </c>
      <c r="W202">
        <v>86.54</v>
      </c>
      <c r="X202">
        <v>77.400000000000006</v>
      </c>
    </row>
    <row r="203" spans="1:24" x14ac:dyDescent="0.35">
      <c r="A203" s="2" t="s">
        <v>232</v>
      </c>
      <c r="B203" t="s">
        <v>188</v>
      </c>
      <c r="C203" t="s">
        <v>13</v>
      </c>
      <c r="D203" t="s">
        <v>87</v>
      </c>
      <c r="E203">
        <v>18.5</v>
      </c>
      <c r="F203">
        <v>31.92</v>
      </c>
      <c r="G203">
        <v>59.91</v>
      </c>
      <c r="H203">
        <f t="shared" si="3"/>
        <v>0.53279919879819737</v>
      </c>
      <c r="I203">
        <v>18</v>
      </c>
      <c r="J203">
        <v>20.68</v>
      </c>
      <c r="K203">
        <v>58.64</v>
      </c>
      <c r="O203" s="2" t="s">
        <v>232</v>
      </c>
      <c r="P203" t="s">
        <v>188</v>
      </c>
      <c r="Q203" t="s">
        <v>13</v>
      </c>
      <c r="R203" t="s">
        <v>222</v>
      </c>
      <c r="S203">
        <v>24</v>
      </c>
      <c r="T203">
        <v>120.82</v>
      </c>
      <c r="U203">
        <v>73.7</v>
      </c>
      <c r="V203">
        <v>22.5</v>
      </c>
      <c r="W203">
        <v>63.01</v>
      </c>
      <c r="X203">
        <v>69.97</v>
      </c>
    </row>
    <row r="204" spans="1:24" x14ac:dyDescent="0.35">
      <c r="A204" t="s">
        <v>233</v>
      </c>
      <c r="B204" t="s">
        <v>188</v>
      </c>
      <c r="C204" t="s">
        <v>13</v>
      </c>
      <c r="D204" t="s">
        <v>87</v>
      </c>
      <c r="E204">
        <v>23</v>
      </c>
      <c r="F204">
        <v>73.17</v>
      </c>
      <c r="G204">
        <v>71.22</v>
      </c>
      <c r="H204">
        <f t="shared" si="3"/>
        <v>1.027379949452401</v>
      </c>
      <c r="I204">
        <v>22.5</v>
      </c>
      <c r="J204">
        <v>38.1</v>
      </c>
      <c r="K204">
        <v>69.97</v>
      </c>
      <c r="O204" t="s">
        <v>233</v>
      </c>
      <c r="P204" t="s">
        <v>188</v>
      </c>
      <c r="Q204" t="s">
        <v>13</v>
      </c>
      <c r="R204" t="s">
        <v>222</v>
      </c>
      <c r="S204">
        <v>24</v>
      </c>
      <c r="T204">
        <v>114.85</v>
      </c>
      <c r="U204">
        <v>73.7</v>
      </c>
      <c r="V204">
        <v>23</v>
      </c>
      <c r="W204">
        <v>67.819999999999993</v>
      </c>
      <c r="X204">
        <v>71.22</v>
      </c>
    </row>
    <row r="205" spans="1:24" x14ac:dyDescent="0.35">
      <c r="A205" s="2" t="s">
        <v>234</v>
      </c>
      <c r="B205" t="s">
        <v>188</v>
      </c>
      <c r="C205" t="s">
        <v>13</v>
      </c>
      <c r="D205" t="s">
        <v>87</v>
      </c>
      <c r="E205">
        <v>24.5</v>
      </c>
      <c r="F205">
        <v>59.52</v>
      </c>
      <c r="G205">
        <v>74.930000000000007</v>
      </c>
      <c r="H205">
        <f t="shared" si="3"/>
        <v>0.79434138529294007</v>
      </c>
      <c r="I205">
        <v>24</v>
      </c>
      <c r="J205">
        <v>51.7</v>
      </c>
      <c r="K205">
        <v>73.7</v>
      </c>
      <c r="O205" s="2" t="s">
        <v>234</v>
      </c>
      <c r="P205" t="s">
        <v>188</v>
      </c>
      <c r="Q205" t="s">
        <v>13</v>
      </c>
      <c r="R205" t="s">
        <v>222</v>
      </c>
      <c r="S205">
        <v>24</v>
      </c>
      <c r="T205">
        <v>137.69</v>
      </c>
      <c r="U205">
        <v>73.7</v>
      </c>
      <c r="V205">
        <v>23</v>
      </c>
      <c r="W205">
        <v>61.77</v>
      </c>
      <c r="X205">
        <v>71.22</v>
      </c>
    </row>
    <row r="206" spans="1:24" x14ac:dyDescent="0.35">
      <c r="A206" s="2" t="s">
        <v>235</v>
      </c>
      <c r="B206" t="s">
        <v>188</v>
      </c>
      <c r="C206" t="s">
        <v>13</v>
      </c>
      <c r="D206" t="s">
        <v>87</v>
      </c>
      <c r="E206">
        <v>23.5</v>
      </c>
      <c r="F206">
        <v>45.8</v>
      </c>
      <c r="G206">
        <v>72.459999999999994</v>
      </c>
      <c r="H206">
        <f t="shared" si="3"/>
        <v>0.63207286778912508</v>
      </c>
      <c r="I206">
        <v>23</v>
      </c>
      <c r="J206">
        <v>41.89</v>
      </c>
      <c r="K206">
        <v>71.22</v>
      </c>
      <c r="O206" s="2" t="s">
        <v>235</v>
      </c>
      <c r="P206" t="s">
        <v>188</v>
      </c>
      <c r="Q206" t="s">
        <v>13</v>
      </c>
      <c r="R206" t="s">
        <v>222</v>
      </c>
      <c r="S206">
        <v>33.5</v>
      </c>
      <c r="T206">
        <v>87.12</v>
      </c>
      <c r="U206">
        <v>96.84</v>
      </c>
      <c r="V206">
        <v>33</v>
      </c>
      <c r="W206">
        <v>64.06</v>
      </c>
      <c r="X206">
        <v>95.64</v>
      </c>
    </row>
    <row r="207" spans="1:24" x14ac:dyDescent="0.35">
      <c r="A207" t="s">
        <v>236</v>
      </c>
      <c r="B207" t="s">
        <v>188</v>
      </c>
      <c r="C207" t="s">
        <v>13</v>
      </c>
      <c r="D207" t="s">
        <v>87</v>
      </c>
      <c r="E207">
        <v>23.5</v>
      </c>
      <c r="F207">
        <v>87.22</v>
      </c>
      <c r="G207">
        <v>72.459999999999994</v>
      </c>
      <c r="H207">
        <f t="shared" si="3"/>
        <v>1.2036985923268011</v>
      </c>
      <c r="I207">
        <v>23</v>
      </c>
      <c r="J207">
        <v>58.11</v>
      </c>
      <c r="K207">
        <v>71.22</v>
      </c>
      <c r="O207" t="s">
        <v>236</v>
      </c>
      <c r="P207" t="s">
        <v>188</v>
      </c>
      <c r="Q207" t="s">
        <v>13</v>
      </c>
      <c r="R207" t="s">
        <v>222</v>
      </c>
      <c r="S207">
        <v>24</v>
      </c>
      <c r="T207">
        <v>123.27</v>
      </c>
      <c r="U207">
        <v>73.7</v>
      </c>
      <c r="V207">
        <v>23</v>
      </c>
      <c r="W207">
        <v>65.400000000000006</v>
      </c>
      <c r="X207">
        <v>71.22</v>
      </c>
    </row>
    <row r="208" spans="1:24" x14ac:dyDescent="0.35">
      <c r="A208" t="s">
        <v>237</v>
      </c>
      <c r="B208" t="s">
        <v>188</v>
      </c>
      <c r="C208" t="s">
        <v>13</v>
      </c>
      <c r="D208" t="s">
        <v>87</v>
      </c>
      <c r="E208">
        <v>16</v>
      </c>
      <c r="F208">
        <v>35.21</v>
      </c>
      <c r="G208">
        <v>53.5</v>
      </c>
      <c r="H208">
        <f t="shared" si="3"/>
        <v>0.65813084112149534</v>
      </c>
      <c r="I208">
        <v>15.5</v>
      </c>
      <c r="J208">
        <v>23</v>
      </c>
      <c r="K208">
        <v>52.21</v>
      </c>
      <c r="O208" t="s">
        <v>237</v>
      </c>
      <c r="P208" t="s">
        <v>188</v>
      </c>
      <c r="Q208" t="s">
        <v>13</v>
      </c>
      <c r="R208" t="s">
        <v>222</v>
      </c>
      <c r="S208">
        <v>24</v>
      </c>
      <c r="T208">
        <v>70.260000000000005</v>
      </c>
      <c r="U208">
        <v>73.7</v>
      </c>
      <c r="V208">
        <v>23.5</v>
      </c>
      <c r="W208">
        <v>58.69</v>
      </c>
      <c r="X208">
        <v>72.459999999999994</v>
      </c>
    </row>
    <row r="209" spans="1:24" x14ac:dyDescent="0.35">
      <c r="A209" s="2" t="s">
        <v>238</v>
      </c>
      <c r="B209" t="s">
        <v>188</v>
      </c>
      <c r="C209" t="s">
        <v>13</v>
      </c>
      <c r="D209" t="s">
        <v>87</v>
      </c>
      <c r="E209">
        <v>16.5</v>
      </c>
      <c r="F209">
        <v>23.35</v>
      </c>
      <c r="G209">
        <v>54.79</v>
      </c>
      <c r="H209">
        <f t="shared" si="3"/>
        <v>0.42617265924438769</v>
      </c>
      <c r="I209">
        <v>16</v>
      </c>
      <c r="J209">
        <v>17.600000000000001</v>
      </c>
      <c r="K209">
        <v>53.5</v>
      </c>
      <c r="O209" s="2" t="s">
        <v>238</v>
      </c>
      <c r="P209" t="s">
        <v>188</v>
      </c>
      <c r="Q209" t="s">
        <v>13</v>
      </c>
      <c r="R209" t="s">
        <v>222</v>
      </c>
      <c r="S209">
        <v>24</v>
      </c>
      <c r="T209">
        <v>100.34</v>
      </c>
      <c r="U209">
        <v>73.7</v>
      </c>
      <c r="V209">
        <v>23.5</v>
      </c>
      <c r="W209">
        <v>57.4</v>
      </c>
      <c r="X209">
        <v>72.459999999999994</v>
      </c>
    </row>
    <row r="210" spans="1:24" x14ac:dyDescent="0.35">
      <c r="A210" t="s">
        <v>239</v>
      </c>
      <c r="B210" t="s">
        <v>205</v>
      </c>
      <c r="C210" t="s">
        <v>32</v>
      </c>
      <c r="D210" t="s">
        <v>87</v>
      </c>
      <c r="E210">
        <v>24</v>
      </c>
      <c r="F210">
        <v>151.78</v>
      </c>
      <c r="G210">
        <v>73.7</v>
      </c>
      <c r="H210">
        <f t="shared" si="3"/>
        <v>2.0594301221166891</v>
      </c>
      <c r="I210">
        <v>23</v>
      </c>
      <c r="J210">
        <v>66.87</v>
      </c>
      <c r="K210">
        <v>71.22</v>
      </c>
      <c r="O210" t="s">
        <v>239</v>
      </c>
      <c r="P210" t="s">
        <v>205</v>
      </c>
      <c r="Q210" t="s">
        <v>32</v>
      </c>
      <c r="R210" t="s">
        <v>222</v>
      </c>
      <c r="S210">
        <v>24</v>
      </c>
      <c r="T210">
        <v>157.58000000000001</v>
      </c>
      <c r="U210">
        <v>73.7</v>
      </c>
      <c r="V210">
        <v>16</v>
      </c>
      <c r="W210">
        <v>57.89</v>
      </c>
      <c r="X210">
        <v>53.5</v>
      </c>
    </row>
    <row r="211" spans="1:24" x14ac:dyDescent="0.35">
      <c r="A211" s="2" t="s">
        <v>240</v>
      </c>
      <c r="B211" t="s">
        <v>205</v>
      </c>
      <c r="C211" t="s">
        <v>32</v>
      </c>
      <c r="D211" t="s">
        <v>87</v>
      </c>
      <c r="E211">
        <v>16</v>
      </c>
      <c r="F211">
        <v>37.11</v>
      </c>
      <c r="G211">
        <v>53.5</v>
      </c>
      <c r="H211">
        <f t="shared" si="3"/>
        <v>0.6936448598130841</v>
      </c>
      <c r="I211">
        <v>15.5</v>
      </c>
      <c r="J211">
        <v>21.44</v>
      </c>
      <c r="K211">
        <v>52.21</v>
      </c>
      <c r="O211" s="2" t="s">
        <v>240</v>
      </c>
      <c r="P211" t="s">
        <v>205</v>
      </c>
      <c r="Q211" t="s">
        <v>32</v>
      </c>
      <c r="R211" t="s">
        <v>222</v>
      </c>
      <c r="S211">
        <v>24</v>
      </c>
      <c r="T211">
        <v>91.59</v>
      </c>
      <c r="U211">
        <v>73.7</v>
      </c>
      <c r="V211">
        <v>23</v>
      </c>
      <c r="W211">
        <v>62.49</v>
      </c>
      <c r="X211">
        <v>71.22</v>
      </c>
    </row>
    <row r="212" spans="1:24" x14ac:dyDescent="0.35">
      <c r="A212" s="2" t="s">
        <v>241</v>
      </c>
      <c r="B212" t="s">
        <v>205</v>
      </c>
      <c r="C212" t="s">
        <v>32</v>
      </c>
      <c r="D212" t="s">
        <v>87</v>
      </c>
      <c r="E212">
        <v>20</v>
      </c>
      <c r="F212">
        <v>32.17</v>
      </c>
      <c r="G212">
        <v>63.71</v>
      </c>
      <c r="H212">
        <f t="shared" si="3"/>
        <v>0.50494427876314552</v>
      </c>
      <c r="I212">
        <v>19.5</v>
      </c>
      <c r="J212">
        <v>28.84</v>
      </c>
      <c r="K212">
        <v>62.44</v>
      </c>
      <c r="O212" s="2" t="s">
        <v>241</v>
      </c>
      <c r="P212" t="s">
        <v>205</v>
      </c>
      <c r="Q212" t="s">
        <v>32</v>
      </c>
      <c r="R212" t="s">
        <v>222</v>
      </c>
      <c r="S212">
        <v>24.5</v>
      </c>
      <c r="T212">
        <v>65.209999999999994</v>
      </c>
      <c r="U212">
        <v>74.930000000000007</v>
      </c>
      <c r="V212">
        <v>24</v>
      </c>
      <c r="W212">
        <v>54.25</v>
      </c>
      <c r="X212">
        <v>73.7</v>
      </c>
    </row>
    <row r="213" spans="1:24" x14ac:dyDescent="0.35">
      <c r="A213" s="2" t="s">
        <v>242</v>
      </c>
      <c r="B213" t="s">
        <v>205</v>
      </c>
      <c r="C213" t="s">
        <v>32</v>
      </c>
      <c r="D213" t="s">
        <v>87</v>
      </c>
      <c r="E213">
        <v>15</v>
      </c>
      <c r="F213">
        <v>7.2</v>
      </c>
      <c r="G213">
        <v>50.91</v>
      </c>
      <c r="H213">
        <f t="shared" si="3"/>
        <v>0.14142604596346495</v>
      </c>
      <c r="I213">
        <v>15</v>
      </c>
      <c r="J213">
        <v>7.2</v>
      </c>
      <c r="K213">
        <v>50.91</v>
      </c>
      <c r="O213" s="2" t="s">
        <v>242</v>
      </c>
      <c r="P213" t="s">
        <v>205</v>
      </c>
      <c r="Q213" t="s">
        <v>32</v>
      </c>
      <c r="R213" t="s">
        <v>222</v>
      </c>
      <c r="S213">
        <v>24</v>
      </c>
      <c r="T213">
        <v>111.15</v>
      </c>
      <c r="U213">
        <v>73.7</v>
      </c>
      <c r="V213">
        <v>23</v>
      </c>
      <c r="W213">
        <v>63.98</v>
      </c>
      <c r="X213">
        <v>71.22</v>
      </c>
    </row>
    <row r="214" spans="1:24" x14ac:dyDescent="0.35">
      <c r="A214" s="2" t="s">
        <v>243</v>
      </c>
      <c r="B214" t="s">
        <v>205</v>
      </c>
      <c r="C214" t="s">
        <v>32</v>
      </c>
      <c r="D214" t="s">
        <v>87</v>
      </c>
      <c r="E214">
        <v>15.5</v>
      </c>
      <c r="F214">
        <v>15.14</v>
      </c>
      <c r="G214">
        <v>52.21</v>
      </c>
      <c r="H214">
        <f t="shared" si="3"/>
        <v>0.28998276192300326</v>
      </c>
      <c r="I214">
        <v>15</v>
      </c>
      <c r="J214">
        <v>7.93</v>
      </c>
      <c r="K214">
        <v>50.91</v>
      </c>
      <c r="O214" s="2" t="s">
        <v>243</v>
      </c>
      <c r="P214" t="s">
        <v>205</v>
      </c>
      <c r="Q214" t="s">
        <v>32</v>
      </c>
      <c r="R214" t="s">
        <v>222</v>
      </c>
      <c r="S214">
        <v>24</v>
      </c>
      <c r="T214">
        <v>79.81</v>
      </c>
      <c r="U214">
        <v>73.7</v>
      </c>
      <c r="V214">
        <v>23.5</v>
      </c>
      <c r="W214">
        <v>63.12</v>
      </c>
      <c r="X214">
        <v>72.459999999999994</v>
      </c>
    </row>
    <row r="215" spans="1:24" x14ac:dyDescent="0.35">
      <c r="A215" t="s">
        <v>244</v>
      </c>
      <c r="B215" t="s">
        <v>205</v>
      </c>
      <c r="C215" t="s">
        <v>32</v>
      </c>
      <c r="D215" t="s">
        <v>87</v>
      </c>
      <c r="E215">
        <v>25</v>
      </c>
      <c r="F215">
        <v>140.85</v>
      </c>
      <c r="G215">
        <v>76.17</v>
      </c>
      <c r="H215">
        <f t="shared" si="3"/>
        <v>1.8491532099251673</v>
      </c>
      <c r="I215">
        <v>23</v>
      </c>
      <c r="J215">
        <v>66.349999999999994</v>
      </c>
      <c r="K215">
        <v>71.22</v>
      </c>
      <c r="O215" t="s">
        <v>244</v>
      </c>
      <c r="P215" t="s">
        <v>205</v>
      </c>
      <c r="Q215" t="s">
        <v>32</v>
      </c>
      <c r="R215" t="s">
        <v>222</v>
      </c>
      <c r="S215">
        <v>24</v>
      </c>
      <c r="T215">
        <v>99.69</v>
      </c>
      <c r="U215">
        <v>73.7</v>
      </c>
      <c r="V215">
        <v>22.5</v>
      </c>
      <c r="W215">
        <v>71.239999999999995</v>
      </c>
      <c r="X215">
        <v>69.97</v>
      </c>
    </row>
    <row r="216" spans="1:24" x14ac:dyDescent="0.35">
      <c r="A216" s="2" t="s">
        <v>245</v>
      </c>
      <c r="B216" t="s">
        <v>205</v>
      </c>
      <c r="C216" t="s">
        <v>32</v>
      </c>
      <c r="D216" t="s">
        <v>87</v>
      </c>
      <c r="E216">
        <v>0</v>
      </c>
      <c r="F216">
        <v>0</v>
      </c>
      <c r="G216">
        <v>0</v>
      </c>
      <c r="H216" t="e">
        <f t="shared" si="3"/>
        <v>#DIV/0!</v>
      </c>
      <c r="I216">
        <v>0</v>
      </c>
      <c r="J216">
        <v>0</v>
      </c>
      <c r="K216">
        <v>0</v>
      </c>
      <c r="O216" s="2" t="s">
        <v>245</v>
      </c>
      <c r="P216" t="s">
        <v>205</v>
      </c>
      <c r="Q216" t="s">
        <v>32</v>
      </c>
      <c r="R216" t="s">
        <v>222</v>
      </c>
      <c r="S216">
        <v>16</v>
      </c>
      <c r="T216">
        <v>28.74</v>
      </c>
      <c r="U216">
        <v>53.5</v>
      </c>
      <c r="V216">
        <v>15.5</v>
      </c>
      <c r="W216">
        <v>25.85</v>
      </c>
      <c r="X216">
        <v>52.21</v>
      </c>
    </row>
    <row r="217" spans="1:24" x14ac:dyDescent="0.35">
      <c r="A217" s="2" t="s">
        <v>246</v>
      </c>
      <c r="B217" t="s">
        <v>205</v>
      </c>
      <c r="C217" t="s">
        <v>32</v>
      </c>
      <c r="D217" t="s">
        <v>87</v>
      </c>
      <c r="E217">
        <v>16</v>
      </c>
      <c r="F217">
        <v>19.05</v>
      </c>
      <c r="G217">
        <v>53.5</v>
      </c>
      <c r="H217">
        <f t="shared" si="3"/>
        <v>0.35607476635514018</v>
      </c>
      <c r="I217">
        <v>15.5</v>
      </c>
      <c r="J217">
        <v>12.64</v>
      </c>
      <c r="K217">
        <v>52.21</v>
      </c>
      <c r="O217" s="2" t="s">
        <v>246</v>
      </c>
      <c r="P217" t="s">
        <v>205</v>
      </c>
      <c r="Q217" t="s">
        <v>32</v>
      </c>
      <c r="R217" t="s">
        <v>222</v>
      </c>
      <c r="S217">
        <v>24</v>
      </c>
      <c r="T217">
        <v>111.88</v>
      </c>
      <c r="U217">
        <v>73.7</v>
      </c>
      <c r="V217">
        <v>23.5</v>
      </c>
      <c r="W217">
        <v>66.25</v>
      </c>
      <c r="X217">
        <v>72.459999999999994</v>
      </c>
    </row>
    <row r="218" spans="1:24" x14ac:dyDescent="0.35">
      <c r="A218" t="s">
        <v>247</v>
      </c>
      <c r="B218" t="s">
        <v>205</v>
      </c>
      <c r="C218" t="s">
        <v>32</v>
      </c>
      <c r="D218" t="s">
        <v>87</v>
      </c>
      <c r="E218">
        <v>24</v>
      </c>
      <c r="F218">
        <v>186.01</v>
      </c>
      <c r="G218">
        <v>73.7</v>
      </c>
      <c r="H218">
        <f t="shared" si="3"/>
        <v>2.5238805970149252</v>
      </c>
      <c r="I218">
        <v>22.5</v>
      </c>
      <c r="J218">
        <v>57.11</v>
      </c>
      <c r="K218">
        <v>69.97</v>
      </c>
      <c r="O218" t="s">
        <v>247</v>
      </c>
      <c r="P218" t="s">
        <v>205</v>
      </c>
      <c r="Q218" t="s">
        <v>32</v>
      </c>
      <c r="R218" t="s">
        <v>222</v>
      </c>
      <c r="S218">
        <v>24</v>
      </c>
      <c r="T218">
        <v>131.77000000000001</v>
      </c>
      <c r="U218">
        <v>73.7</v>
      </c>
      <c r="V218">
        <v>23</v>
      </c>
      <c r="W218">
        <v>65.319999999999993</v>
      </c>
      <c r="X218">
        <v>71.22</v>
      </c>
    </row>
    <row r="219" spans="1:24" x14ac:dyDescent="0.35">
      <c r="A219" s="2" t="s">
        <v>248</v>
      </c>
      <c r="B219" t="s">
        <v>205</v>
      </c>
      <c r="C219" t="s">
        <v>32</v>
      </c>
      <c r="D219" t="s">
        <v>87</v>
      </c>
      <c r="E219">
        <v>26</v>
      </c>
      <c r="F219">
        <v>61.59</v>
      </c>
      <c r="G219">
        <v>78.63</v>
      </c>
      <c r="H219">
        <f t="shared" si="3"/>
        <v>0.783288821060664</v>
      </c>
      <c r="I219">
        <v>25.5</v>
      </c>
      <c r="J219">
        <v>55.67</v>
      </c>
      <c r="K219">
        <v>77.400000000000006</v>
      </c>
      <c r="O219" s="2" t="s">
        <v>248</v>
      </c>
      <c r="P219" t="s">
        <v>205</v>
      </c>
      <c r="Q219" t="s">
        <v>32</v>
      </c>
      <c r="R219" t="s">
        <v>222</v>
      </c>
      <c r="S219">
        <v>24</v>
      </c>
      <c r="T219">
        <v>112.46</v>
      </c>
      <c r="U219">
        <v>73.7</v>
      </c>
      <c r="V219">
        <v>23</v>
      </c>
      <c r="W219">
        <v>59.55</v>
      </c>
      <c r="X219">
        <v>71.22</v>
      </c>
    </row>
    <row r="220" spans="1:24" x14ac:dyDescent="0.35">
      <c r="A220" s="2" t="s">
        <v>249</v>
      </c>
      <c r="B220" t="s">
        <v>205</v>
      </c>
      <c r="C220" t="s">
        <v>32</v>
      </c>
      <c r="D220" t="s">
        <v>87</v>
      </c>
      <c r="E220">
        <v>15</v>
      </c>
      <c r="F220">
        <v>19.77</v>
      </c>
      <c r="G220">
        <v>50.91</v>
      </c>
      <c r="H220">
        <f t="shared" si="3"/>
        <v>0.38833235120801418</v>
      </c>
      <c r="I220">
        <v>15</v>
      </c>
      <c r="J220">
        <v>19.77</v>
      </c>
      <c r="K220">
        <v>50.91</v>
      </c>
      <c r="O220" s="2" t="s">
        <v>249</v>
      </c>
      <c r="P220" t="s">
        <v>205</v>
      </c>
      <c r="Q220" t="s">
        <v>32</v>
      </c>
      <c r="R220" t="s">
        <v>222</v>
      </c>
      <c r="S220">
        <v>24</v>
      </c>
      <c r="T220">
        <v>90.15</v>
      </c>
      <c r="U220">
        <v>73.7</v>
      </c>
      <c r="V220">
        <v>23.5</v>
      </c>
      <c r="W220">
        <v>69.260000000000005</v>
      </c>
      <c r="X220">
        <v>72.459999999999994</v>
      </c>
    </row>
    <row r="221" spans="1:24" x14ac:dyDescent="0.35">
      <c r="A221" s="2" t="s">
        <v>250</v>
      </c>
      <c r="B221" t="s">
        <v>205</v>
      </c>
      <c r="C221" t="s">
        <v>32</v>
      </c>
      <c r="D221" t="s">
        <v>87</v>
      </c>
      <c r="E221">
        <v>18</v>
      </c>
      <c r="F221">
        <v>29.95</v>
      </c>
      <c r="G221">
        <v>58.64</v>
      </c>
      <c r="H221">
        <f t="shared" si="3"/>
        <v>0.51074351978171895</v>
      </c>
      <c r="I221">
        <v>17.5</v>
      </c>
      <c r="J221">
        <v>26.46</v>
      </c>
      <c r="K221">
        <v>57.36</v>
      </c>
      <c r="O221" s="2" t="s">
        <v>250</v>
      </c>
      <c r="P221" t="s">
        <v>205</v>
      </c>
      <c r="Q221" t="s">
        <v>32</v>
      </c>
      <c r="R221" t="s">
        <v>222</v>
      </c>
      <c r="S221">
        <v>24</v>
      </c>
      <c r="T221">
        <v>103.15</v>
      </c>
      <c r="U221">
        <v>73.7</v>
      </c>
      <c r="V221">
        <v>27</v>
      </c>
      <c r="W221">
        <v>86.13</v>
      </c>
      <c r="X221">
        <v>81.08</v>
      </c>
    </row>
    <row r="222" spans="1:24" x14ac:dyDescent="0.35">
      <c r="A222" s="2" t="s">
        <v>251</v>
      </c>
      <c r="B222" t="s">
        <v>205</v>
      </c>
      <c r="C222" t="s">
        <v>32</v>
      </c>
      <c r="D222" t="s">
        <v>87</v>
      </c>
      <c r="E222">
        <v>21.5</v>
      </c>
      <c r="F222">
        <v>35.21</v>
      </c>
      <c r="G222">
        <v>67.47</v>
      </c>
      <c r="H222">
        <f t="shared" si="3"/>
        <v>0.5218615681043427</v>
      </c>
      <c r="I222">
        <v>21</v>
      </c>
      <c r="J222">
        <v>29.02</v>
      </c>
      <c r="K222">
        <v>66.22</v>
      </c>
      <c r="O222" s="2" t="s">
        <v>251</v>
      </c>
      <c r="P222" t="s">
        <v>205</v>
      </c>
      <c r="Q222" t="s">
        <v>32</v>
      </c>
      <c r="R222" t="s">
        <v>222</v>
      </c>
      <c r="S222">
        <v>24</v>
      </c>
      <c r="T222">
        <v>97.95</v>
      </c>
      <c r="U222">
        <v>73.7</v>
      </c>
      <c r="V222">
        <v>23.5</v>
      </c>
      <c r="W222">
        <v>66.92</v>
      </c>
      <c r="X222">
        <v>72.459999999999994</v>
      </c>
    </row>
    <row r="223" spans="1:24" x14ac:dyDescent="0.35">
      <c r="A223" t="s">
        <v>252</v>
      </c>
      <c r="B223" t="s">
        <v>205</v>
      </c>
      <c r="C223" t="s">
        <v>32</v>
      </c>
      <c r="D223" t="s">
        <v>87</v>
      </c>
      <c r="E223">
        <v>22</v>
      </c>
      <c r="F223">
        <v>56.42</v>
      </c>
      <c r="G223">
        <v>68.72</v>
      </c>
      <c r="H223">
        <f t="shared" si="3"/>
        <v>0.82101280558789291</v>
      </c>
      <c r="I223">
        <v>21.5</v>
      </c>
      <c r="J223">
        <v>55.08</v>
      </c>
      <c r="K223">
        <v>67.47</v>
      </c>
      <c r="O223" t="s">
        <v>252</v>
      </c>
      <c r="P223" t="s">
        <v>205</v>
      </c>
      <c r="Q223" t="s">
        <v>32</v>
      </c>
      <c r="R223" t="s">
        <v>222</v>
      </c>
      <c r="S223">
        <v>24</v>
      </c>
      <c r="T223">
        <v>144.18</v>
      </c>
      <c r="U223">
        <v>73.7</v>
      </c>
      <c r="V223">
        <v>22.5</v>
      </c>
      <c r="W223">
        <v>57.08</v>
      </c>
      <c r="X223">
        <v>69.97</v>
      </c>
    </row>
    <row r="224" spans="1:24" x14ac:dyDescent="0.35">
      <c r="A224" s="2" t="s">
        <v>253</v>
      </c>
      <c r="B224" t="s">
        <v>205</v>
      </c>
      <c r="C224" t="s">
        <v>32</v>
      </c>
      <c r="D224" t="s">
        <v>87</v>
      </c>
      <c r="E224">
        <v>15</v>
      </c>
      <c r="F224">
        <v>7.66</v>
      </c>
      <c r="G224">
        <v>50.91</v>
      </c>
      <c r="H224">
        <f t="shared" si="3"/>
        <v>0.15046159890001964</v>
      </c>
      <c r="I224">
        <v>15</v>
      </c>
      <c r="J224">
        <v>7.66</v>
      </c>
      <c r="K224">
        <v>50.91</v>
      </c>
      <c r="O224" s="2" t="s">
        <v>253</v>
      </c>
      <c r="P224" t="s">
        <v>205</v>
      </c>
      <c r="Q224" t="s">
        <v>32</v>
      </c>
      <c r="R224" t="s">
        <v>222</v>
      </c>
      <c r="S224">
        <v>21</v>
      </c>
      <c r="T224">
        <v>68.67</v>
      </c>
      <c r="U224">
        <v>66.22</v>
      </c>
      <c r="V224">
        <v>22.5</v>
      </c>
      <c r="W224">
        <v>70.78</v>
      </c>
      <c r="X224">
        <v>69.97</v>
      </c>
    </row>
    <row r="225" spans="1:24" x14ac:dyDescent="0.35">
      <c r="A225" t="s">
        <v>254</v>
      </c>
      <c r="B225" t="s">
        <v>205</v>
      </c>
      <c r="C225" t="s">
        <v>32</v>
      </c>
      <c r="D225" t="s">
        <v>87</v>
      </c>
      <c r="E225">
        <v>24</v>
      </c>
      <c r="F225">
        <v>138.13</v>
      </c>
      <c r="G225">
        <v>73.7</v>
      </c>
      <c r="H225">
        <f t="shared" si="3"/>
        <v>1.8742198100407055</v>
      </c>
      <c r="I225">
        <v>22.5</v>
      </c>
      <c r="J225">
        <v>61.09</v>
      </c>
      <c r="K225">
        <v>69.97</v>
      </c>
      <c r="O225" t="s">
        <v>254</v>
      </c>
      <c r="P225" t="s">
        <v>205</v>
      </c>
      <c r="Q225" t="s">
        <v>32</v>
      </c>
      <c r="R225" t="s">
        <v>222</v>
      </c>
      <c r="S225">
        <v>24</v>
      </c>
      <c r="T225">
        <v>111.57</v>
      </c>
      <c r="U225">
        <v>73.7</v>
      </c>
      <c r="V225">
        <v>23.5</v>
      </c>
      <c r="W225">
        <v>66.02</v>
      </c>
      <c r="X225">
        <v>72.459999999999994</v>
      </c>
    </row>
    <row r="226" spans="1:24" x14ac:dyDescent="0.35">
      <c r="A226" t="s">
        <v>255</v>
      </c>
      <c r="B226" t="s">
        <v>154</v>
      </c>
      <c r="C226" t="s">
        <v>13</v>
      </c>
      <c r="D226" t="s">
        <v>87</v>
      </c>
      <c r="E226">
        <v>23</v>
      </c>
      <c r="F226">
        <v>80.39</v>
      </c>
      <c r="G226">
        <v>71.22</v>
      </c>
      <c r="H226">
        <f t="shared" si="3"/>
        <v>1.1287559674248806</v>
      </c>
      <c r="I226">
        <v>22.5</v>
      </c>
      <c r="J226">
        <v>57.33</v>
      </c>
      <c r="K226">
        <v>69.97</v>
      </c>
      <c r="O226" t="s">
        <v>255</v>
      </c>
      <c r="P226" t="s">
        <v>154</v>
      </c>
      <c r="Q226" t="s">
        <v>13</v>
      </c>
      <c r="R226" t="s">
        <v>222</v>
      </c>
      <c r="S226">
        <v>24</v>
      </c>
      <c r="T226">
        <v>113.94</v>
      </c>
      <c r="U226">
        <v>73.7</v>
      </c>
      <c r="V226">
        <v>23</v>
      </c>
      <c r="W226">
        <v>59.43</v>
      </c>
      <c r="X226">
        <v>71.22</v>
      </c>
    </row>
    <row r="227" spans="1:24" x14ac:dyDescent="0.35">
      <c r="A227" s="2" t="s">
        <v>256</v>
      </c>
      <c r="B227" t="s">
        <v>154</v>
      </c>
      <c r="C227" t="s">
        <v>13</v>
      </c>
      <c r="D227" t="s">
        <v>87</v>
      </c>
      <c r="E227">
        <v>23</v>
      </c>
      <c r="F227">
        <v>66.66</v>
      </c>
      <c r="G227">
        <v>71.22</v>
      </c>
      <c r="H227">
        <f t="shared" si="3"/>
        <v>0.93597304128053915</v>
      </c>
      <c r="I227">
        <v>22.5</v>
      </c>
      <c r="J227">
        <v>49.68</v>
      </c>
      <c r="K227">
        <v>69.97</v>
      </c>
      <c r="O227" s="2" t="s">
        <v>256</v>
      </c>
      <c r="P227" t="s">
        <v>154</v>
      </c>
      <c r="Q227" t="s">
        <v>13</v>
      </c>
      <c r="R227" t="s">
        <v>222</v>
      </c>
      <c r="S227">
        <v>24</v>
      </c>
      <c r="T227">
        <v>105.81</v>
      </c>
      <c r="U227">
        <v>73.7</v>
      </c>
      <c r="V227">
        <v>23.5</v>
      </c>
      <c r="W227">
        <v>64.099999999999994</v>
      </c>
      <c r="X227">
        <v>72.459999999999994</v>
      </c>
    </row>
    <row r="228" spans="1:24" x14ac:dyDescent="0.35">
      <c r="A228" s="2" t="s">
        <v>257</v>
      </c>
      <c r="B228" t="s">
        <v>154</v>
      </c>
      <c r="C228" t="s">
        <v>13</v>
      </c>
      <c r="D228" t="s">
        <v>87</v>
      </c>
      <c r="E228">
        <v>18</v>
      </c>
      <c r="F228">
        <v>26.63</v>
      </c>
      <c r="G228">
        <v>58.64</v>
      </c>
      <c r="H228">
        <f t="shared" si="3"/>
        <v>0.45412687585266026</v>
      </c>
      <c r="I228">
        <v>17.5</v>
      </c>
      <c r="J228">
        <v>23.26</v>
      </c>
      <c r="K228">
        <v>57.36</v>
      </c>
      <c r="O228" s="2" t="s">
        <v>257</v>
      </c>
      <c r="P228" t="s">
        <v>154</v>
      </c>
      <c r="Q228" t="s">
        <v>13</v>
      </c>
      <c r="R228" t="s">
        <v>222</v>
      </c>
      <c r="S228">
        <v>24.5</v>
      </c>
      <c r="T228">
        <v>96.56</v>
      </c>
      <c r="U228">
        <v>74.930000000000007</v>
      </c>
      <c r="V228">
        <v>22.5</v>
      </c>
      <c r="W228">
        <v>53.49</v>
      </c>
      <c r="X228">
        <v>69.97</v>
      </c>
    </row>
    <row r="229" spans="1:24" x14ac:dyDescent="0.35">
      <c r="A229" s="2" t="s">
        <v>258</v>
      </c>
      <c r="B229" t="s">
        <v>154</v>
      </c>
      <c r="C229" t="s">
        <v>13</v>
      </c>
      <c r="D229" t="s">
        <v>87</v>
      </c>
      <c r="E229">
        <v>15</v>
      </c>
      <c r="F229">
        <v>5.85</v>
      </c>
      <c r="G229">
        <v>50.91</v>
      </c>
      <c r="H229">
        <f t="shared" si="3"/>
        <v>0.11490866234531526</v>
      </c>
      <c r="I229">
        <v>15</v>
      </c>
      <c r="J229">
        <v>5.85</v>
      </c>
      <c r="K229">
        <v>50.91</v>
      </c>
      <c r="O229" s="2" t="s">
        <v>258</v>
      </c>
      <c r="P229" t="s">
        <v>154</v>
      </c>
      <c r="Q229" t="s">
        <v>13</v>
      </c>
      <c r="R229" t="s">
        <v>222</v>
      </c>
      <c r="S229">
        <v>24</v>
      </c>
      <c r="T229">
        <v>91.74</v>
      </c>
      <c r="U229">
        <v>73.7</v>
      </c>
      <c r="V229">
        <v>23</v>
      </c>
      <c r="W229">
        <v>50.06</v>
      </c>
      <c r="X229">
        <v>71.22</v>
      </c>
    </row>
    <row r="230" spans="1:24" x14ac:dyDescent="0.35">
      <c r="A230" s="2" t="s">
        <v>259</v>
      </c>
      <c r="B230" t="s">
        <v>154</v>
      </c>
      <c r="C230" t="s">
        <v>13</v>
      </c>
      <c r="D230" t="s">
        <v>87</v>
      </c>
      <c r="E230">
        <v>15</v>
      </c>
      <c r="F230">
        <v>13.5</v>
      </c>
      <c r="G230">
        <v>50.91</v>
      </c>
      <c r="H230">
        <f t="shared" si="3"/>
        <v>0.26517383618149676</v>
      </c>
      <c r="I230">
        <v>15</v>
      </c>
      <c r="J230">
        <v>13.5</v>
      </c>
      <c r="K230">
        <v>50.91</v>
      </c>
      <c r="O230" s="2" t="s">
        <v>259</v>
      </c>
      <c r="P230" t="s">
        <v>154</v>
      </c>
      <c r="Q230" t="s">
        <v>13</v>
      </c>
      <c r="R230" t="s">
        <v>222</v>
      </c>
      <c r="S230">
        <v>24</v>
      </c>
      <c r="T230">
        <v>186.81</v>
      </c>
      <c r="U230">
        <v>73.7</v>
      </c>
      <c r="V230">
        <v>35</v>
      </c>
      <c r="W230">
        <v>121.86</v>
      </c>
      <c r="X230">
        <v>100.44</v>
      </c>
    </row>
    <row r="231" spans="1:24" x14ac:dyDescent="0.35">
      <c r="A231" s="2" t="s">
        <v>260</v>
      </c>
      <c r="B231" t="s">
        <v>154</v>
      </c>
      <c r="C231" t="s">
        <v>13</v>
      </c>
      <c r="D231" t="s">
        <v>87</v>
      </c>
      <c r="E231">
        <v>23.5</v>
      </c>
      <c r="F231">
        <v>30.48</v>
      </c>
      <c r="G231">
        <v>72.459999999999994</v>
      </c>
      <c r="H231">
        <f t="shared" si="3"/>
        <v>0.42064587358542649</v>
      </c>
      <c r="I231">
        <v>23</v>
      </c>
      <c r="J231">
        <v>26.8</v>
      </c>
      <c r="K231">
        <v>71.22</v>
      </c>
      <c r="O231" s="2" t="s">
        <v>260</v>
      </c>
      <c r="P231" t="s">
        <v>154</v>
      </c>
      <c r="Q231" t="s">
        <v>13</v>
      </c>
      <c r="R231" t="s">
        <v>222</v>
      </c>
      <c r="S231">
        <v>24</v>
      </c>
      <c r="T231">
        <v>128.1</v>
      </c>
      <c r="U231">
        <v>73.7</v>
      </c>
      <c r="V231">
        <v>23</v>
      </c>
      <c r="W231">
        <v>55.22</v>
      </c>
      <c r="X231">
        <v>71.22</v>
      </c>
    </row>
    <row r="232" spans="1:24" x14ac:dyDescent="0.35">
      <c r="A232" s="2" t="s">
        <v>261</v>
      </c>
      <c r="B232" t="s">
        <v>154</v>
      </c>
      <c r="C232" t="s">
        <v>13</v>
      </c>
      <c r="D232" t="s">
        <v>87</v>
      </c>
      <c r="E232">
        <v>15</v>
      </c>
      <c r="F232">
        <v>6.59</v>
      </c>
      <c r="G232">
        <v>50.91</v>
      </c>
      <c r="H232">
        <f t="shared" si="3"/>
        <v>0.12944411706933806</v>
      </c>
      <c r="I232">
        <v>15</v>
      </c>
      <c r="J232">
        <v>6.59</v>
      </c>
      <c r="K232">
        <v>50.91</v>
      </c>
      <c r="O232" s="2" t="s">
        <v>261</v>
      </c>
      <c r="P232" t="s">
        <v>154</v>
      </c>
      <c r="Q232" t="s">
        <v>13</v>
      </c>
      <c r="R232" t="s">
        <v>222</v>
      </c>
      <c r="S232">
        <v>24</v>
      </c>
      <c r="T232">
        <v>160.34</v>
      </c>
      <c r="U232">
        <v>73.7</v>
      </c>
      <c r="V232">
        <v>35</v>
      </c>
      <c r="W232">
        <v>110.81</v>
      </c>
      <c r="X232">
        <v>100.44</v>
      </c>
    </row>
    <row r="233" spans="1:24" x14ac:dyDescent="0.35">
      <c r="A233" t="s">
        <v>262</v>
      </c>
      <c r="B233" t="s">
        <v>154</v>
      </c>
      <c r="C233" t="s">
        <v>13</v>
      </c>
      <c r="D233" t="s">
        <v>87</v>
      </c>
      <c r="E233">
        <v>22.5</v>
      </c>
      <c r="F233">
        <v>96.19</v>
      </c>
      <c r="G233">
        <v>69.97</v>
      </c>
      <c r="H233">
        <f t="shared" si="3"/>
        <v>1.3747320280120052</v>
      </c>
      <c r="I233">
        <v>21.5</v>
      </c>
      <c r="J233">
        <v>65.83</v>
      </c>
      <c r="K233">
        <v>67.47</v>
      </c>
      <c r="O233" t="s">
        <v>262</v>
      </c>
      <c r="P233" t="s">
        <v>154</v>
      </c>
      <c r="Q233" t="s">
        <v>13</v>
      </c>
      <c r="R233" t="s">
        <v>222</v>
      </c>
      <c r="S233">
        <v>24</v>
      </c>
      <c r="T233">
        <v>141.82</v>
      </c>
      <c r="U233">
        <v>73.7</v>
      </c>
      <c r="V233">
        <v>23</v>
      </c>
      <c r="W233">
        <v>59.85</v>
      </c>
      <c r="X233">
        <v>71.22</v>
      </c>
    </row>
    <row r="234" spans="1:24" x14ac:dyDescent="0.35">
      <c r="A234" t="s">
        <v>263</v>
      </c>
      <c r="B234" t="s">
        <v>154</v>
      </c>
      <c r="C234" t="s">
        <v>13</v>
      </c>
      <c r="D234" t="s">
        <v>87</v>
      </c>
      <c r="E234">
        <v>24</v>
      </c>
      <c r="F234">
        <v>86.44</v>
      </c>
      <c r="G234">
        <v>73.7</v>
      </c>
      <c r="H234">
        <f t="shared" si="3"/>
        <v>1.1728629579375847</v>
      </c>
      <c r="I234">
        <v>23.5</v>
      </c>
      <c r="J234">
        <v>66.239999999999995</v>
      </c>
      <c r="K234">
        <v>72.459999999999994</v>
      </c>
      <c r="O234" t="s">
        <v>263</v>
      </c>
      <c r="P234" t="s">
        <v>154</v>
      </c>
      <c r="Q234" t="s">
        <v>13</v>
      </c>
      <c r="R234" t="s">
        <v>222</v>
      </c>
      <c r="S234">
        <v>24</v>
      </c>
      <c r="T234">
        <v>143.96</v>
      </c>
      <c r="U234">
        <v>73.7</v>
      </c>
      <c r="V234">
        <v>23</v>
      </c>
      <c r="W234">
        <v>65.34</v>
      </c>
      <c r="X234">
        <v>71.22</v>
      </c>
    </row>
    <row r="235" spans="1:24" x14ac:dyDescent="0.35">
      <c r="A235" s="2" t="s">
        <v>264</v>
      </c>
      <c r="B235" t="s">
        <v>154</v>
      </c>
      <c r="C235" t="s">
        <v>13</v>
      </c>
      <c r="D235" t="s">
        <v>87</v>
      </c>
      <c r="E235">
        <v>15.5</v>
      </c>
      <c r="F235">
        <v>22.15</v>
      </c>
      <c r="G235">
        <v>52.21</v>
      </c>
      <c r="H235">
        <f t="shared" si="3"/>
        <v>0.42424822830875308</v>
      </c>
      <c r="I235">
        <v>15</v>
      </c>
      <c r="J235">
        <v>18.28</v>
      </c>
      <c r="K235">
        <v>50.91</v>
      </c>
      <c r="O235" s="2" t="s">
        <v>264</v>
      </c>
      <c r="P235" t="s">
        <v>154</v>
      </c>
      <c r="Q235" t="s">
        <v>13</v>
      </c>
      <c r="R235" t="s">
        <v>222</v>
      </c>
      <c r="S235">
        <v>24</v>
      </c>
      <c r="T235">
        <v>90.01</v>
      </c>
      <c r="U235">
        <v>73.7</v>
      </c>
      <c r="V235">
        <v>23.5</v>
      </c>
      <c r="W235">
        <v>63.03</v>
      </c>
      <c r="X235">
        <v>72.459999999999994</v>
      </c>
    </row>
    <row r="236" spans="1:24" x14ac:dyDescent="0.35">
      <c r="A236" s="2" t="s">
        <v>265</v>
      </c>
      <c r="B236" t="s">
        <v>154</v>
      </c>
      <c r="C236" t="s">
        <v>13</v>
      </c>
      <c r="D236" t="s">
        <v>87</v>
      </c>
      <c r="E236">
        <v>17</v>
      </c>
      <c r="F236">
        <v>16.14</v>
      </c>
      <c r="G236">
        <v>56.08</v>
      </c>
      <c r="H236">
        <f t="shared" si="3"/>
        <v>0.28780313837375182</v>
      </c>
      <c r="I236">
        <v>16.5</v>
      </c>
      <c r="J236">
        <v>13.7</v>
      </c>
      <c r="K236">
        <v>54.79</v>
      </c>
      <c r="O236" s="2" t="s">
        <v>265</v>
      </c>
      <c r="P236" t="s">
        <v>154</v>
      </c>
      <c r="Q236" t="s">
        <v>13</v>
      </c>
      <c r="R236" t="s">
        <v>222</v>
      </c>
      <c r="S236">
        <v>24</v>
      </c>
      <c r="T236">
        <v>124.45</v>
      </c>
      <c r="U236">
        <v>73.7</v>
      </c>
      <c r="V236">
        <v>23</v>
      </c>
      <c r="W236">
        <v>62.57</v>
      </c>
      <c r="X236">
        <v>71.22</v>
      </c>
    </row>
    <row r="237" spans="1:24" x14ac:dyDescent="0.35">
      <c r="A237" s="2" t="s">
        <v>266</v>
      </c>
      <c r="B237" t="s">
        <v>154</v>
      </c>
      <c r="C237" t="s">
        <v>13</v>
      </c>
      <c r="D237" t="s">
        <v>87</v>
      </c>
      <c r="E237">
        <v>34.5</v>
      </c>
      <c r="F237">
        <v>95.91</v>
      </c>
      <c r="G237">
        <v>99.24</v>
      </c>
      <c r="H237">
        <f t="shared" si="3"/>
        <v>0.96644498186215233</v>
      </c>
      <c r="I237">
        <v>34</v>
      </c>
      <c r="J237">
        <v>92.66</v>
      </c>
      <c r="K237">
        <v>98.04</v>
      </c>
      <c r="O237" s="2" t="s">
        <v>266</v>
      </c>
      <c r="P237" t="s">
        <v>154</v>
      </c>
      <c r="Q237" t="s">
        <v>13</v>
      </c>
      <c r="R237" t="s">
        <v>222</v>
      </c>
      <c r="S237">
        <v>24</v>
      </c>
      <c r="T237">
        <v>87.7</v>
      </c>
      <c r="U237">
        <v>73.7</v>
      </c>
      <c r="V237">
        <v>23.5</v>
      </c>
      <c r="W237">
        <v>69.17</v>
      </c>
      <c r="X237">
        <v>72.459999999999994</v>
      </c>
    </row>
    <row r="238" spans="1:24" x14ac:dyDescent="0.35">
      <c r="A238" t="s">
        <v>267</v>
      </c>
      <c r="B238" t="s">
        <v>154</v>
      </c>
      <c r="C238" t="s">
        <v>13</v>
      </c>
      <c r="D238" t="s">
        <v>87</v>
      </c>
      <c r="E238">
        <v>23</v>
      </c>
      <c r="F238">
        <v>117.34</v>
      </c>
      <c r="G238">
        <v>71.22</v>
      </c>
      <c r="H238">
        <f t="shared" si="3"/>
        <v>1.647570907048582</v>
      </c>
      <c r="I238">
        <v>22</v>
      </c>
      <c r="J238">
        <v>57.94</v>
      </c>
      <c r="K238">
        <v>68.72</v>
      </c>
      <c r="O238" t="s">
        <v>267</v>
      </c>
      <c r="P238" t="s">
        <v>154</v>
      </c>
      <c r="Q238" t="s">
        <v>13</v>
      </c>
      <c r="R238" t="s">
        <v>222</v>
      </c>
      <c r="S238">
        <v>24</v>
      </c>
      <c r="T238">
        <v>157.83000000000001</v>
      </c>
      <c r="U238">
        <v>73.7</v>
      </c>
      <c r="V238">
        <v>22.5</v>
      </c>
      <c r="W238">
        <v>41.61</v>
      </c>
      <c r="X238">
        <v>69.97</v>
      </c>
    </row>
    <row r="239" spans="1:24" x14ac:dyDescent="0.35">
      <c r="A239" t="s">
        <v>268</v>
      </c>
      <c r="B239" t="s">
        <v>154</v>
      </c>
      <c r="C239" t="s">
        <v>13</v>
      </c>
      <c r="D239" t="s">
        <v>87</v>
      </c>
      <c r="E239">
        <v>23.5</v>
      </c>
      <c r="F239">
        <v>84.68</v>
      </c>
      <c r="G239">
        <v>72.459999999999994</v>
      </c>
      <c r="H239">
        <f t="shared" si="3"/>
        <v>1.1686447695280155</v>
      </c>
      <c r="I239">
        <v>23</v>
      </c>
      <c r="J239">
        <v>55.4</v>
      </c>
      <c r="K239">
        <v>71.22</v>
      </c>
      <c r="O239" t="s">
        <v>268</v>
      </c>
      <c r="P239" t="s">
        <v>154</v>
      </c>
      <c r="Q239" t="s">
        <v>13</v>
      </c>
      <c r="R239" t="s">
        <v>222</v>
      </c>
      <c r="S239">
        <v>24</v>
      </c>
      <c r="T239">
        <v>116.28</v>
      </c>
      <c r="U239">
        <v>73.7</v>
      </c>
      <c r="V239">
        <v>23</v>
      </c>
      <c r="W239">
        <v>56.65</v>
      </c>
      <c r="X239">
        <v>71.22</v>
      </c>
    </row>
    <row r="240" spans="1:24" x14ac:dyDescent="0.35">
      <c r="A240" t="s">
        <v>269</v>
      </c>
      <c r="B240" t="s">
        <v>154</v>
      </c>
      <c r="C240" t="s">
        <v>13</v>
      </c>
      <c r="D240" t="s">
        <v>87</v>
      </c>
      <c r="E240">
        <v>23.5</v>
      </c>
      <c r="F240">
        <v>72.849999999999994</v>
      </c>
      <c r="G240">
        <v>72.459999999999994</v>
      </c>
      <c r="H240">
        <f t="shared" si="3"/>
        <v>1.0053822798785537</v>
      </c>
      <c r="I240">
        <v>23</v>
      </c>
      <c r="J240">
        <v>56.64</v>
      </c>
      <c r="K240">
        <v>71.22</v>
      </c>
      <c r="O240" t="s">
        <v>269</v>
      </c>
      <c r="P240" t="s">
        <v>154</v>
      </c>
      <c r="Q240" t="s">
        <v>13</v>
      </c>
      <c r="R240" t="s">
        <v>222</v>
      </c>
      <c r="S240">
        <v>24</v>
      </c>
      <c r="T240">
        <v>150.9</v>
      </c>
      <c r="U240">
        <v>73.7</v>
      </c>
      <c r="V240">
        <v>35</v>
      </c>
      <c r="W240">
        <v>111.1</v>
      </c>
      <c r="X240">
        <v>100.44</v>
      </c>
    </row>
    <row r="241" spans="1:24" x14ac:dyDescent="0.35">
      <c r="A241" s="2" t="s">
        <v>270</v>
      </c>
      <c r="B241" t="s">
        <v>154</v>
      </c>
      <c r="C241" t="s">
        <v>13</v>
      </c>
      <c r="D241" t="s">
        <v>87</v>
      </c>
      <c r="E241">
        <v>15</v>
      </c>
      <c r="F241">
        <v>19.579999999999998</v>
      </c>
      <c r="G241">
        <v>50.91</v>
      </c>
      <c r="H241">
        <f t="shared" si="3"/>
        <v>0.38460027499508936</v>
      </c>
      <c r="I241">
        <v>15</v>
      </c>
      <c r="J241">
        <v>19.579999999999998</v>
      </c>
      <c r="K241">
        <v>50.91</v>
      </c>
      <c r="O241" s="2" t="s">
        <v>270</v>
      </c>
      <c r="P241" t="s">
        <v>154</v>
      </c>
      <c r="Q241" t="s">
        <v>13</v>
      </c>
      <c r="R241" t="s">
        <v>222</v>
      </c>
      <c r="S241">
        <v>24</v>
      </c>
      <c r="T241">
        <v>114.5</v>
      </c>
      <c r="U241">
        <v>73.7</v>
      </c>
      <c r="V241">
        <v>22.5</v>
      </c>
      <c r="W241">
        <v>45.91</v>
      </c>
      <c r="X241">
        <v>69.97</v>
      </c>
    </row>
    <row r="242" spans="1:24" x14ac:dyDescent="0.35">
      <c r="A242" s="2" t="s">
        <v>271</v>
      </c>
      <c r="B242" t="s">
        <v>171</v>
      </c>
      <c r="C242" t="s">
        <v>32</v>
      </c>
      <c r="D242" t="s">
        <v>87</v>
      </c>
      <c r="E242">
        <v>24.5</v>
      </c>
      <c r="F242">
        <v>73.77</v>
      </c>
      <c r="G242">
        <v>74.930000000000007</v>
      </c>
      <c r="H242">
        <f t="shared" si="3"/>
        <v>0.98451888429200574</v>
      </c>
      <c r="I242">
        <v>24</v>
      </c>
      <c r="J242">
        <v>70.349999999999994</v>
      </c>
      <c r="K242">
        <v>73.7</v>
      </c>
      <c r="O242" s="2" t="s">
        <v>271</v>
      </c>
      <c r="P242" t="s">
        <v>171</v>
      </c>
      <c r="Q242" t="s">
        <v>32</v>
      </c>
      <c r="R242" t="s">
        <v>222</v>
      </c>
      <c r="S242">
        <v>24</v>
      </c>
      <c r="T242">
        <v>70.540000000000006</v>
      </c>
      <c r="U242">
        <v>73.7</v>
      </c>
      <c r="V242">
        <v>23.5</v>
      </c>
      <c r="W242">
        <v>54.98</v>
      </c>
      <c r="X242">
        <v>72.459999999999994</v>
      </c>
    </row>
    <row r="243" spans="1:24" x14ac:dyDescent="0.35">
      <c r="A243" s="2" t="s">
        <v>272</v>
      </c>
      <c r="B243" t="s">
        <v>171</v>
      </c>
      <c r="C243" t="s">
        <v>32</v>
      </c>
      <c r="D243" t="s">
        <v>87</v>
      </c>
      <c r="E243">
        <v>22.5</v>
      </c>
      <c r="F243">
        <v>61.2</v>
      </c>
      <c r="G243">
        <v>69.97</v>
      </c>
      <c r="H243">
        <f t="shared" si="3"/>
        <v>0.8746605688152066</v>
      </c>
      <c r="I243">
        <v>22</v>
      </c>
      <c r="J243">
        <v>59.2</v>
      </c>
      <c r="K243">
        <v>68.72</v>
      </c>
      <c r="O243" s="2" t="s">
        <v>272</v>
      </c>
      <c r="P243" t="s">
        <v>171</v>
      </c>
      <c r="Q243" t="s">
        <v>32</v>
      </c>
      <c r="R243" t="s">
        <v>222</v>
      </c>
      <c r="S243">
        <v>24</v>
      </c>
      <c r="T243">
        <v>146.84</v>
      </c>
      <c r="U243">
        <v>73.7</v>
      </c>
      <c r="V243">
        <v>23</v>
      </c>
      <c r="W243">
        <v>58.09</v>
      </c>
      <c r="X243">
        <v>71.22</v>
      </c>
    </row>
    <row r="244" spans="1:24" x14ac:dyDescent="0.35">
      <c r="A244" s="2" t="s">
        <v>273</v>
      </c>
      <c r="B244" t="s">
        <v>171</v>
      </c>
      <c r="C244" t="s">
        <v>32</v>
      </c>
      <c r="D244" t="s">
        <v>87</v>
      </c>
      <c r="E244">
        <v>19</v>
      </c>
      <c r="F244">
        <v>43.66</v>
      </c>
      <c r="G244">
        <v>61.18</v>
      </c>
      <c r="H244">
        <f t="shared" si="3"/>
        <v>0.71363190585158542</v>
      </c>
      <c r="I244">
        <v>18.5</v>
      </c>
      <c r="J244">
        <v>35.590000000000003</v>
      </c>
      <c r="K244">
        <v>59.91</v>
      </c>
      <c r="O244" s="2" t="s">
        <v>273</v>
      </c>
      <c r="P244" t="s">
        <v>171</v>
      </c>
      <c r="Q244" t="s">
        <v>32</v>
      </c>
      <c r="R244" t="s">
        <v>222</v>
      </c>
      <c r="S244">
        <v>24</v>
      </c>
      <c r="T244">
        <v>113.1</v>
      </c>
      <c r="U244">
        <v>73.7</v>
      </c>
      <c r="V244">
        <v>23.5</v>
      </c>
      <c r="W244">
        <v>72.45</v>
      </c>
      <c r="X244">
        <v>72.459999999999994</v>
      </c>
    </row>
    <row r="245" spans="1:24" x14ac:dyDescent="0.35">
      <c r="A245" t="s">
        <v>274</v>
      </c>
      <c r="B245" t="s">
        <v>171</v>
      </c>
      <c r="C245" t="s">
        <v>32</v>
      </c>
      <c r="D245" t="s">
        <v>87</v>
      </c>
      <c r="E245">
        <v>24</v>
      </c>
      <c r="F245">
        <v>107.91</v>
      </c>
      <c r="G245">
        <v>73.7</v>
      </c>
      <c r="H245">
        <f t="shared" si="3"/>
        <v>1.4641791044776118</v>
      </c>
      <c r="I245">
        <v>23</v>
      </c>
      <c r="J245">
        <v>56.75</v>
      </c>
      <c r="K245">
        <v>71.22</v>
      </c>
      <c r="O245" t="s">
        <v>274</v>
      </c>
      <c r="P245" t="s">
        <v>171</v>
      </c>
      <c r="Q245" t="s">
        <v>32</v>
      </c>
      <c r="R245" t="s">
        <v>222</v>
      </c>
      <c r="S245">
        <v>24</v>
      </c>
      <c r="T245">
        <v>76.16</v>
      </c>
      <c r="U245">
        <v>73.7</v>
      </c>
      <c r="V245">
        <v>23.5</v>
      </c>
      <c r="W245">
        <v>61.76</v>
      </c>
      <c r="X245">
        <v>72.459999999999994</v>
      </c>
    </row>
    <row r="246" spans="1:24" x14ac:dyDescent="0.35">
      <c r="A246" t="s">
        <v>275</v>
      </c>
      <c r="B246" t="s">
        <v>171</v>
      </c>
      <c r="C246" t="s">
        <v>32</v>
      </c>
      <c r="D246" t="s">
        <v>87</v>
      </c>
      <c r="E246">
        <v>24</v>
      </c>
      <c r="F246">
        <v>135.16999999999999</v>
      </c>
      <c r="G246">
        <v>73.7</v>
      </c>
      <c r="H246">
        <f t="shared" si="3"/>
        <v>1.8340569877883308</v>
      </c>
      <c r="I246">
        <v>22.5</v>
      </c>
      <c r="J246">
        <v>65.22</v>
      </c>
      <c r="K246">
        <v>69.97</v>
      </c>
      <c r="O246" t="s">
        <v>275</v>
      </c>
      <c r="P246" t="s">
        <v>171</v>
      </c>
      <c r="Q246" t="s">
        <v>32</v>
      </c>
      <c r="R246" t="s">
        <v>222</v>
      </c>
      <c r="S246">
        <v>24.5</v>
      </c>
      <c r="T246">
        <v>96.88</v>
      </c>
      <c r="U246">
        <v>74.930000000000007</v>
      </c>
      <c r="V246">
        <v>23.5</v>
      </c>
      <c r="W246">
        <v>63.28</v>
      </c>
      <c r="X246">
        <v>72.459999999999994</v>
      </c>
    </row>
    <row r="247" spans="1:24" x14ac:dyDescent="0.35">
      <c r="A247" s="2" t="s">
        <v>276</v>
      </c>
      <c r="B247" t="s">
        <v>171</v>
      </c>
      <c r="C247" t="s">
        <v>32</v>
      </c>
      <c r="D247" t="s">
        <v>87</v>
      </c>
      <c r="E247">
        <v>23</v>
      </c>
      <c r="F247">
        <v>38.11</v>
      </c>
      <c r="G247">
        <v>71.22</v>
      </c>
      <c r="H247">
        <f t="shared" si="3"/>
        <v>0.53510249929795006</v>
      </c>
      <c r="I247">
        <v>22.5</v>
      </c>
      <c r="J247">
        <v>32.299999999999997</v>
      </c>
      <c r="K247">
        <v>69.97</v>
      </c>
      <c r="O247" s="2" t="s">
        <v>276</v>
      </c>
      <c r="P247" t="s">
        <v>171</v>
      </c>
      <c r="Q247" t="s">
        <v>32</v>
      </c>
      <c r="R247" t="s">
        <v>222</v>
      </c>
      <c r="S247">
        <v>24</v>
      </c>
      <c r="T247">
        <v>80.819999999999993</v>
      </c>
      <c r="U247">
        <v>73.7</v>
      </c>
      <c r="V247">
        <v>23.5</v>
      </c>
      <c r="W247">
        <v>71.28</v>
      </c>
      <c r="X247">
        <v>72.459999999999994</v>
      </c>
    </row>
    <row r="248" spans="1:24" x14ac:dyDescent="0.35">
      <c r="A248" s="2" t="s">
        <v>277</v>
      </c>
      <c r="B248" t="s">
        <v>171</v>
      </c>
      <c r="C248" t="s">
        <v>32</v>
      </c>
      <c r="D248" t="s">
        <v>87</v>
      </c>
      <c r="E248">
        <v>15</v>
      </c>
      <c r="F248">
        <v>16.149999999999999</v>
      </c>
      <c r="G248">
        <v>50.91</v>
      </c>
      <c r="H248">
        <f t="shared" si="3"/>
        <v>0.31722647809860538</v>
      </c>
      <c r="I248">
        <v>15</v>
      </c>
      <c r="J248">
        <v>16.149999999999999</v>
      </c>
      <c r="K248">
        <v>50.91</v>
      </c>
      <c r="O248" s="2" t="s">
        <v>277</v>
      </c>
      <c r="P248" t="s">
        <v>171</v>
      </c>
      <c r="Q248" t="s">
        <v>32</v>
      </c>
      <c r="R248" t="s">
        <v>222</v>
      </c>
      <c r="S248">
        <v>24</v>
      </c>
      <c r="T248">
        <v>128.78</v>
      </c>
      <c r="U248">
        <v>73.7</v>
      </c>
      <c r="V248">
        <v>22.5</v>
      </c>
      <c r="W248">
        <v>64.34</v>
      </c>
      <c r="X248">
        <v>69.97</v>
      </c>
    </row>
    <row r="249" spans="1:24" x14ac:dyDescent="0.35">
      <c r="A249" s="2" t="s">
        <v>278</v>
      </c>
      <c r="B249" t="s">
        <v>171</v>
      </c>
      <c r="C249" t="s">
        <v>32</v>
      </c>
      <c r="D249" t="s">
        <v>87</v>
      </c>
      <c r="E249">
        <v>24.5</v>
      </c>
      <c r="F249">
        <v>113.64</v>
      </c>
      <c r="G249">
        <v>74.930000000000007</v>
      </c>
      <c r="H249">
        <f t="shared" si="3"/>
        <v>1.5166155078072867</v>
      </c>
      <c r="I249">
        <v>23</v>
      </c>
      <c r="J249">
        <v>61.27</v>
      </c>
      <c r="K249">
        <v>71.22</v>
      </c>
      <c r="O249" s="2" t="s">
        <v>278</v>
      </c>
      <c r="P249" t="s">
        <v>171</v>
      </c>
      <c r="Q249" t="s">
        <v>32</v>
      </c>
      <c r="R249" t="s">
        <v>222</v>
      </c>
      <c r="S249">
        <v>24</v>
      </c>
      <c r="T249">
        <v>169.65</v>
      </c>
      <c r="U249">
        <v>73.7</v>
      </c>
      <c r="V249">
        <v>22</v>
      </c>
      <c r="W249">
        <v>49</v>
      </c>
      <c r="X249">
        <v>68.72</v>
      </c>
    </row>
    <row r="250" spans="1:24" x14ac:dyDescent="0.35">
      <c r="A250" t="s">
        <v>279</v>
      </c>
      <c r="B250" t="s">
        <v>171</v>
      </c>
      <c r="C250" t="s">
        <v>32</v>
      </c>
      <c r="D250" t="s">
        <v>87</v>
      </c>
      <c r="E250">
        <v>24</v>
      </c>
      <c r="F250">
        <v>118</v>
      </c>
      <c r="G250">
        <v>73.7</v>
      </c>
      <c r="H250">
        <f t="shared" si="3"/>
        <v>1.6010854816824966</v>
      </c>
      <c r="I250">
        <v>22.5</v>
      </c>
      <c r="J250">
        <v>46.72</v>
      </c>
      <c r="K250">
        <v>69.97</v>
      </c>
      <c r="O250" t="s">
        <v>279</v>
      </c>
      <c r="P250" t="s">
        <v>171</v>
      </c>
      <c r="Q250" t="s">
        <v>32</v>
      </c>
      <c r="R250" t="s">
        <v>222</v>
      </c>
      <c r="S250">
        <v>24</v>
      </c>
      <c r="T250">
        <v>100.44</v>
      </c>
      <c r="U250">
        <v>73.7</v>
      </c>
      <c r="V250">
        <v>34.5</v>
      </c>
      <c r="W250">
        <v>103.22</v>
      </c>
      <c r="X250">
        <v>99.24</v>
      </c>
    </row>
    <row r="251" spans="1:24" x14ac:dyDescent="0.35">
      <c r="A251" s="2" t="s">
        <v>280</v>
      </c>
      <c r="B251" t="s">
        <v>171</v>
      </c>
      <c r="C251" t="s">
        <v>32</v>
      </c>
      <c r="D251" t="s">
        <v>87</v>
      </c>
      <c r="E251">
        <v>24.5</v>
      </c>
      <c r="F251">
        <v>103.61</v>
      </c>
      <c r="G251">
        <v>74.930000000000007</v>
      </c>
      <c r="H251">
        <f t="shared" si="3"/>
        <v>1.3827572400907513</v>
      </c>
      <c r="I251">
        <v>23</v>
      </c>
      <c r="J251">
        <v>63.61</v>
      </c>
      <c r="K251">
        <v>71.22</v>
      </c>
      <c r="O251" s="2" t="s">
        <v>280</v>
      </c>
      <c r="P251" t="s">
        <v>171</v>
      </c>
      <c r="Q251" t="s">
        <v>32</v>
      </c>
      <c r="R251" t="s">
        <v>222</v>
      </c>
      <c r="S251">
        <v>24</v>
      </c>
      <c r="T251">
        <v>154.72</v>
      </c>
      <c r="U251">
        <v>73.7</v>
      </c>
      <c r="V251">
        <v>16</v>
      </c>
      <c r="W251">
        <v>55.55</v>
      </c>
      <c r="X251">
        <v>53.5</v>
      </c>
    </row>
    <row r="252" spans="1:24" x14ac:dyDescent="0.35">
      <c r="A252" s="2" t="s">
        <v>281</v>
      </c>
      <c r="B252" t="s">
        <v>171</v>
      </c>
      <c r="C252" t="s">
        <v>32</v>
      </c>
      <c r="D252" t="s">
        <v>87</v>
      </c>
      <c r="E252">
        <v>23.5</v>
      </c>
      <c r="F252">
        <v>88.48</v>
      </c>
      <c r="G252">
        <v>72.459999999999994</v>
      </c>
      <c r="H252">
        <f t="shared" si="3"/>
        <v>1.2210874965498208</v>
      </c>
      <c r="I252">
        <v>23</v>
      </c>
      <c r="J252">
        <v>69.260000000000005</v>
      </c>
      <c r="K252">
        <v>71.22</v>
      </c>
      <c r="O252" s="2" t="s">
        <v>281</v>
      </c>
      <c r="P252" t="s">
        <v>171</v>
      </c>
      <c r="Q252" t="s">
        <v>32</v>
      </c>
      <c r="R252" t="s">
        <v>222</v>
      </c>
      <c r="S252">
        <v>24</v>
      </c>
      <c r="T252">
        <v>132.81</v>
      </c>
      <c r="U252">
        <v>73.7</v>
      </c>
      <c r="V252">
        <v>22</v>
      </c>
      <c r="W252">
        <v>66</v>
      </c>
      <c r="X252">
        <v>68.72</v>
      </c>
    </row>
    <row r="253" spans="1:24" x14ac:dyDescent="0.35">
      <c r="A253" s="2" t="s">
        <v>282</v>
      </c>
      <c r="B253" t="s">
        <v>171</v>
      </c>
      <c r="C253" t="s">
        <v>32</v>
      </c>
      <c r="D253" t="s">
        <v>87</v>
      </c>
      <c r="E253">
        <v>24.5</v>
      </c>
      <c r="F253">
        <v>82.12</v>
      </c>
      <c r="G253">
        <v>74.930000000000007</v>
      </c>
      <c r="H253">
        <f t="shared" si="3"/>
        <v>1.0959562258107567</v>
      </c>
      <c r="I253">
        <v>24</v>
      </c>
      <c r="J253">
        <v>72.77</v>
      </c>
      <c r="K253">
        <v>73.7</v>
      </c>
      <c r="O253" s="2" t="s">
        <v>282</v>
      </c>
      <c r="P253" t="s">
        <v>171</v>
      </c>
      <c r="Q253" t="s">
        <v>32</v>
      </c>
      <c r="R253" t="s">
        <v>222</v>
      </c>
      <c r="S253">
        <v>24.5</v>
      </c>
      <c r="T253">
        <v>83.79</v>
      </c>
      <c r="U253">
        <v>74.930000000000007</v>
      </c>
      <c r="V253">
        <v>24</v>
      </c>
      <c r="W253">
        <v>67.05</v>
      </c>
      <c r="X253">
        <v>73.7</v>
      </c>
    </row>
    <row r="254" spans="1:24" x14ac:dyDescent="0.35">
      <c r="A254" s="2" t="s">
        <v>283</v>
      </c>
      <c r="B254" t="s">
        <v>171</v>
      </c>
      <c r="C254" t="s">
        <v>32</v>
      </c>
      <c r="D254" t="s">
        <v>87</v>
      </c>
      <c r="E254">
        <v>21.5</v>
      </c>
      <c r="F254">
        <v>81.13</v>
      </c>
      <c r="G254">
        <v>67.47</v>
      </c>
      <c r="H254">
        <f t="shared" si="3"/>
        <v>1.20246035274937</v>
      </c>
      <c r="I254">
        <v>20.5</v>
      </c>
      <c r="J254">
        <v>60.66</v>
      </c>
      <c r="K254">
        <v>64.97</v>
      </c>
      <c r="O254" s="2" t="s">
        <v>283</v>
      </c>
      <c r="P254" t="s">
        <v>171</v>
      </c>
      <c r="Q254" t="s">
        <v>32</v>
      </c>
      <c r="R254" t="s">
        <v>222</v>
      </c>
      <c r="S254">
        <v>24</v>
      </c>
      <c r="T254">
        <v>156.38999999999999</v>
      </c>
      <c r="U254">
        <v>73.7</v>
      </c>
      <c r="V254">
        <v>16</v>
      </c>
      <c r="W254">
        <v>66.83</v>
      </c>
      <c r="X254">
        <v>53.5</v>
      </c>
    </row>
    <row r="255" spans="1:24" x14ac:dyDescent="0.35">
      <c r="A255" s="2" t="s">
        <v>284</v>
      </c>
      <c r="B255" t="s">
        <v>171</v>
      </c>
      <c r="C255" t="s">
        <v>32</v>
      </c>
      <c r="D255" t="s">
        <v>87</v>
      </c>
      <c r="E255">
        <v>22.5</v>
      </c>
      <c r="F255">
        <v>72.58</v>
      </c>
      <c r="G255">
        <v>69.97</v>
      </c>
      <c r="H255">
        <f t="shared" si="3"/>
        <v>1.0373017007288838</v>
      </c>
      <c r="I255">
        <v>22</v>
      </c>
      <c r="J255">
        <v>68.63</v>
      </c>
      <c r="K255">
        <v>68.72</v>
      </c>
      <c r="O255" s="2" t="s">
        <v>284</v>
      </c>
      <c r="P255" t="s">
        <v>171</v>
      </c>
      <c r="Q255" t="s">
        <v>32</v>
      </c>
      <c r="R255" t="s">
        <v>222</v>
      </c>
      <c r="S255">
        <v>24</v>
      </c>
      <c r="T255">
        <v>110.09</v>
      </c>
      <c r="U255">
        <v>73.7</v>
      </c>
      <c r="V255">
        <v>23</v>
      </c>
      <c r="W255">
        <v>58.18</v>
      </c>
      <c r="X255">
        <v>71.22</v>
      </c>
    </row>
    <row r="256" spans="1:24" x14ac:dyDescent="0.35">
      <c r="A256" s="2" t="s">
        <v>285</v>
      </c>
      <c r="B256" t="s">
        <v>171</v>
      </c>
      <c r="C256" t="s">
        <v>32</v>
      </c>
      <c r="D256" t="s">
        <v>87</v>
      </c>
      <c r="E256">
        <v>24.5</v>
      </c>
      <c r="F256">
        <v>111.41</v>
      </c>
      <c r="G256">
        <v>74.930000000000007</v>
      </c>
      <c r="H256">
        <f t="shared" si="3"/>
        <v>1.4868543974376083</v>
      </c>
      <c r="I256">
        <v>22</v>
      </c>
      <c r="J256">
        <v>41.51</v>
      </c>
      <c r="K256">
        <v>68.72</v>
      </c>
      <c r="O256" s="2" t="s">
        <v>285</v>
      </c>
      <c r="P256" t="s">
        <v>171</v>
      </c>
      <c r="Q256" t="s">
        <v>32</v>
      </c>
      <c r="R256" t="s">
        <v>222</v>
      </c>
      <c r="S256">
        <v>24</v>
      </c>
      <c r="T256">
        <v>113.06</v>
      </c>
      <c r="U256">
        <v>73.7</v>
      </c>
      <c r="V256">
        <v>23</v>
      </c>
      <c r="W256">
        <v>62.79</v>
      </c>
      <c r="X256">
        <v>71.22</v>
      </c>
    </row>
    <row r="257" spans="1:24" x14ac:dyDescent="0.35">
      <c r="A257" s="2" t="s">
        <v>286</v>
      </c>
      <c r="B257" t="s">
        <v>171</v>
      </c>
      <c r="C257" t="s">
        <v>32</v>
      </c>
      <c r="D257" t="s">
        <v>87</v>
      </c>
      <c r="E257">
        <v>23.5</v>
      </c>
      <c r="F257">
        <v>118.81</v>
      </c>
      <c r="G257">
        <v>72.459999999999994</v>
      </c>
      <c r="H257">
        <f t="shared" si="3"/>
        <v>1.6396632624896497</v>
      </c>
      <c r="I257">
        <v>21.5</v>
      </c>
      <c r="J257">
        <v>55.85</v>
      </c>
      <c r="K257">
        <v>67.47</v>
      </c>
      <c r="O257" s="2" t="s">
        <v>286</v>
      </c>
      <c r="P257" t="s">
        <v>171</v>
      </c>
      <c r="Q257" t="s">
        <v>32</v>
      </c>
      <c r="R257" t="s">
        <v>222</v>
      </c>
      <c r="S257">
        <v>24</v>
      </c>
      <c r="T257">
        <v>144.19</v>
      </c>
      <c r="U257">
        <v>73.7</v>
      </c>
      <c r="V257">
        <v>22</v>
      </c>
      <c r="W257">
        <v>61.09</v>
      </c>
      <c r="X257">
        <v>68.72</v>
      </c>
    </row>
    <row r="258" spans="1:24" x14ac:dyDescent="0.35">
      <c r="A258" t="s">
        <v>287</v>
      </c>
      <c r="B258" t="s">
        <v>351</v>
      </c>
      <c r="C258" t="s">
        <v>13</v>
      </c>
      <c r="D258" t="s">
        <v>87</v>
      </c>
      <c r="E258">
        <v>24.5</v>
      </c>
      <c r="F258">
        <v>73.91</v>
      </c>
      <c r="G258">
        <v>74.930000000000007</v>
      </c>
      <c r="H258">
        <f t="shared" si="3"/>
        <v>0.98638729480848775</v>
      </c>
      <c r="I258">
        <v>24</v>
      </c>
      <c r="J258">
        <v>64.260000000000005</v>
      </c>
      <c r="K258">
        <v>73.7</v>
      </c>
      <c r="O258" t="s">
        <v>287</v>
      </c>
      <c r="P258" t="s">
        <v>351</v>
      </c>
      <c r="Q258" t="s">
        <v>13</v>
      </c>
      <c r="R258" t="s">
        <v>222</v>
      </c>
      <c r="S258">
        <v>24</v>
      </c>
      <c r="T258">
        <v>83.99</v>
      </c>
      <c r="U258">
        <v>73.7</v>
      </c>
      <c r="V258">
        <v>23.5</v>
      </c>
      <c r="W258">
        <v>63.1</v>
      </c>
      <c r="X258">
        <v>72.459999999999994</v>
      </c>
    </row>
    <row r="259" spans="1:24" x14ac:dyDescent="0.35">
      <c r="A259" t="s">
        <v>288</v>
      </c>
      <c r="B259" t="s">
        <v>351</v>
      </c>
      <c r="C259" t="s">
        <v>13</v>
      </c>
      <c r="D259" t="s">
        <v>87</v>
      </c>
      <c r="E259">
        <v>0</v>
      </c>
      <c r="F259">
        <v>0</v>
      </c>
      <c r="G259">
        <v>0</v>
      </c>
      <c r="H259" t="e">
        <f t="shared" ref="H259:H322" si="4">F259/G259</f>
        <v>#DIV/0!</v>
      </c>
      <c r="I259">
        <v>0</v>
      </c>
      <c r="J259">
        <v>0</v>
      </c>
      <c r="K259">
        <v>0</v>
      </c>
      <c r="O259" t="s">
        <v>288</v>
      </c>
      <c r="P259" t="s">
        <v>351</v>
      </c>
      <c r="Q259" t="s">
        <v>13</v>
      </c>
      <c r="R259" t="s">
        <v>222</v>
      </c>
      <c r="S259">
        <v>20.5</v>
      </c>
      <c r="T259">
        <v>46.18</v>
      </c>
      <c r="U259">
        <v>64.97</v>
      </c>
      <c r="V259">
        <v>20</v>
      </c>
      <c r="W259">
        <v>35.33</v>
      </c>
      <c r="X259">
        <v>63.71</v>
      </c>
    </row>
    <row r="260" spans="1:24" x14ac:dyDescent="0.35">
      <c r="A260" t="s">
        <v>289</v>
      </c>
      <c r="B260" t="s">
        <v>351</v>
      </c>
      <c r="C260" t="s">
        <v>13</v>
      </c>
      <c r="D260" t="s">
        <v>87</v>
      </c>
      <c r="E260">
        <v>24</v>
      </c>
      <c r="F260">
        <v>202.08</v>
      </c>
      <c r="G260">
        <v>73.7</v>
      </c>
      <c r="H260">
        <f t="shared" si="4"/>
        <v>2.7419267299864316</v>
      </c>
      <c r="I260">
        <v>22.5</v>
      </c>
      <c r="J260">
        <v>69.97</v>
      </c>
      <c r="K260">
        <v>69.97</v>
      </c>
      <c r="O260" t="s">
        <v>289</v>
      </c>
      <c r="P260" t="s">
        <v>351</v>
      </c>
      <c r="Q260" t="s">
        <v>13</v>
      </c>
      <c r="R260" t="s">
        <v>222</v>
      </c>
      <c r="S260">
        <v>24</v>
      </c>
      <c r="T260">
        <v>165.67</v>
      </c>
      <c r="U260">
        <v>73.7</v>
      </c>
      <c r="V260">
        <v>22.5</v>
      </c>
      <c r="W260">
        <v>52.07</v>
      </c>
      <c r="X260">
        <v>69.97</v>
      </c>
    </row>
    <row r="261" spans="1:24" x14ac:dyDescent="0.35">
      <c r="A261" t="s">
        <v>290</v>
      </c>
      <c r="B261" t="s">
        <v>351</v>
      </c>
      <c r="C261" t="s">
        <v>13</v>
      </c>
      <c r="D261" t="s">
        <v>87</v>
      </c>
      <c r="E261">
        <v>21</v>
      </c>
      <c r="F261">
        <v>46.88</v>
      </c>
      <c r="G261">
        <v>66.22</v>
      </c>
      <c r="H261">
        <f t="shared" si="4"/>
        <v>0.7079432195711266</v>
      </c>
      <c r="I261">
        <v>20.5</v>
      </c>
      <c r="J261">
        <v>40.58</v>
      </c>
      <c r="K261">
        <v>64.97</v>
      </c>
      <c r="O261" t="s">
        <v>290</v>
      </c>
      <c r="P261" t="s">
        <v>351</v>
      </c>
      <c r="Q261" t="s">
        <v>13</v>
      </c>
      <c r="R261" t="s">
        <v>222</v>
      </c>
      <c r="S261">
        <v>24.5</v>
      </c>
      <c r="T261">
        <v>72.14</v>
      </c>
      <c r="U261">
        <v>74.930000000000007</v>
      </c>
      <c r="V261">
        <v>24</v>
      </c>
      <c r="W261">
        <v>64.23</v>
      </c>
      <c r="X261">
        <v>73.7</v>
      </c>
    </row>
    <row r="262" spans="1:24" x14ac:dyDescent="0.35">
      <c r="A262" t="s">
        <v>291</v>
      </c>
      <c r="B262" t="s">
        <v>351</v>
      </c>
      <c r="C262" t="s">
        <v>13</v>
      </c>
      <c r="D262" t="s">
        <v>87</v>
      </c>
      <c r="E262">
        <v>15</v>
      </c>
      <c r="F262">
        <v>24.57</v>
      </c>
      <c r="G262">
        <v>50.91</v>
      </c>
      <c r="H262">
        <f t="shared" si="4"/>
        <v>0.48261638185032413</v>
      </c>
      <c r="I262">
        <v>15</v>
      </c>
      <c r="J262">
        <v>24.57</v>
      </c>
      <c r="K262">
        <v>50.91</v>
      </c>
      <c r="O262" t="s">
        <v>291</v>
      </c>
      <c r="P262" t="s">
        <v>351</v>
      </c>
      <c r="Q262" t="s">
        <v>13</v>
      </c>
      <c r="R262" t="s">
        <v>222</v>
      </c>
      <c r="S262">
        <v>24</v>
      </c>
      <c r="T262">
        <v>105.35</v>
      </c>
      <c r="U262">
        <v>73.7</v>
      </c>
      <c r="V262">
        <v>23.5</v>
      </c>
      <c r="W262">
        <v>56.19</v>
      </c>
      <c r="X262">
        <v>72.459999999999994</v>
      </c>
    </row>
    <row r="263" spans="1:24" x14ac:dyDescent="0.35">
      <c r="A263" t="s">
        <v>292</v>
      </c>
      <c r="B263" t="s">
        <v>351</v>
      </c>
      <c r="C263" t="s">
        <v>13</v>
      </c>
      <c r="D263" t="s">
        <v>87</v>
      </c>
      <c r="E263">
        <v>23.5</v>
      </c>
      <c r="F263">
        <v>110.32</v>
      </c>
      <c r="G263">
        <v>72.459999999999994</v>
      </c>
      <c r="H263">
        <f t="shared" si="4"/>
        <v>1.5224951697488269</v>
      </c>
      <c r="I263">
        <v>22.5</v>
      </c>
      <c r="J263">
        <v>56.16</v>
      </c>
      <c r="K263">
        <v>69.97</v>
      </c>
      <c r="O263" t="s">
        <v>292</v>
      </c>
      <c r="P263" t="s">
        <v>351</v>
      </c>
      <c r="Q263" t="s">
        <v>13</v>
      </c>
      <c r="R263" t="s">
        <v>222</v>
      </c>
      <c r="S263">
        <v>24</v>
      </c>
      <c r="T263">
        <v>161.55000000000001</v>
      </c>
      <c r="U263">
        <v>73.7</v>
      </c>
      <c r="V263">
        <v>23</v>
      </c>
      <c r="W263">
        <v>63.07</v>
      </c>
      <c r="X263">
        <v>71.22</v>
      </c>
    </row>
    <row r="264" spans="1:24" x14ac:dyDescent="0.35">
      <c r="A264" t="s">
        <v>293</v>
      </c>
      <c r="B264" t="s">
        <v>351</v>
      </c>
      <c r="C264" t="s">
        <v>13</v>
      </c>
      <c r="D264" t="s">
        <v>87</v>
      </c>
      <c r="E264">
        <v>0</v>
      </c>
      <c r="F264">
        <v>0</v>
      </c>
      <c r="G264">
        <v>0</v>
      </c>
      <c r="H264" t="e">
        <f t="shared" si="4"/>
        <v>#DIV/0!</v>
      </c>
      <c r="I264">
        <v>0</v>
      </c>
      <c r="J264">
        <v>0</v>
      </c>
      <c r="K264">
        <v>0</v>
      </c>
      <c r="O264" t="s">
        <v>293</v>
      </c>
      <c r="P264" t="s">
        <v>351</v>
      </c>
      <c r="Q264" t="s">
        <v>13</v>
      </c>
      <c r="R264" t="s">
        <v>222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</row>
    <row r="265" spans="1:24" x14ac:dyDescent="0.35">
      <c r="A265" t="s">
        <v>294</v>
      </c>
      <c r="B265" t="s">
        <v>351</v>
      </c>
      <c r="C265" t="s">
        <v>13</v>
      </c>
      <c r="D265" t="s">
        <v>87</v>
      </c>
      <c r="E265">
        <v>22.5</v>
      </c>
      <c r="F265">
        <v>68.040000000000006</v>
      </c>
      <c r="G265">
        <v>69.97</v>
      </c>
      <c r="H265">
        <f t="shared" si="4"/>
        <v>0.97241675003572969</v>
      </c>
      <c r="I265">
        <v>22</v>
      </c>
      <c r="J265">
        <v>47.67</v>
      </c>
      <c r="K265">
        <v>68.72</v>
      </c>
      <c r="O265" t="s">
        <v>294</v>
      </c>
      <c r="P265" t="s">
        <v>351</v>
      </c>
      <c r="Q265" t="s">
        <v>13</v>
      </c>
      <c r="R265" t="s">
        <v>222</v>
      </c>
      <c r="S265">
        <v>24</v>
      </c>
      <c r="T265">
        <v>165.47</v>
      </c>
      <c r="U265">
        <v>73.7</v>
      </c>
      <c r="V265">
        <v>22.5</v>
      </c>
      <c r="W265">
        <v>51.56</v>
      </c>
      <c r="X265">
        <v>69.97</v>
      </c>
    </row>
    <row r="266" spans="1:24" x14ac:dyDescent="0.35">
      <c r="A266" t="s">
        <v>295</v>
      </c>
      <c r="B266" t="s">
        <v>351</v>
      </c>
      <c r="C266" t="s">
        <v>13</v>
      </c>
      <c r="D266" t="s">
        <v>87</v>
      </c>
      <c r="E266">
        <v>16.5</v>
      </c>
      <c r="F266">
        <v>43.76</v>
      </c>
      <c r="G266">
        <v>54.79</v>
      </c>
      <c r="H266">
        <f t="shared" si="4"/>
        <v>0.79868589158605585</v>
      </c>
      <c r="I266">
        <v>16</v>
      </c>
      <c r="J266">
        <v>23.85</v>
      </c>
      <c r="K266">
        <v>53.5</v>
      </c>
      <c r="O266" t="s">
        <v>295</v>
      </c>
      <c r="P266" t="s">
        <v>351</v>
      </c>
      <c r="Q266" t="s">
        <v>13</v>
      </c>
      <c r="R266" t="s">
        <v>222</v>
      </c>
      <c r="S266">
        <v>24</v>
      </c>
      <c r="T266">
        <v>106.7</v>
      </c>
      <c r="U266">
        <v>73.7</v>
      </c>
      <c r="V266">
        <v>23.5</v>
      </c>
      <c r="W266">
        <v>68.44</v>
      </c>
      <c r="X266">
        <v>72.459999999999994</v>
      </c>
    </row>
    <row r="267" spans="1:24" x14ac:dyDescent="0.35">
      <c r="A267" t="s">
        <v>296</v>
      </c>
      <c r="B267" t="s">
        <v>351</v>
      </c>
      <c r="C267" t="s">
        <v>13</v>
      </c>
      <c r="D267" t="s">
        <v>87</v>
      </c>
      <c r="E267">
        <v>24</v>
      </c>
      <c r="F267">
        <v>102.33</v>
      </c>
      <c r="G267">
        <v>73.7</v>
      </c>
      <c r="H267">
        <f t="shared" si="4"/>
        <v>1.3884667571234734</v>
      </c>
      <c r="I267">
        <v>25.5</v>
      </c>
      <c r="J267">
        <v>80.13</v>
      </c>
      <c r="K267">
        <v>77.400000000000006</v>
      </c>
      <c r="O267" t="s">
        <v>296</v>
      </c>
      <c r="P267" t="s">
        <v>351</v>
      </c>
      <c r="Q267" t="s">
        <v>13</v>
      </c>
      <c r="R267" t="s">
        <v>222</v>
      </c>
      <c r="S267">
        <v>24</v>
      </c>
      <c r="T267">
        <v>122.13</v>
      </c>
      <c r="U267">
        <v>73.7</v>
      </c>
      <c r="V267">
        <v>23.5</v>
      </c>
      <c r="W267">
        <v>66.33</v>
      </c>
      <c r="X267">
        <v>72.459999999999994</v>
      </c>
    </row>
    <row r="268" spans="1:24" x14ac:dyDescent="0.35">
      <c r="A268" t="s">
        <v>297</v>
      </c>
      <c r="B268" t="s">
        <v>351</v>
      </c>
      <c r="C268" t="s">
        <v>13</v>
      </c>
      <c r="D268" t="s">
        <v>87</v>
      </c>
      <c r="E268">
        <v>23.5</v>
      </c>
      <c r="F268">
        <v>114.27</v>
      </c>
      <c r="G268">
        <v>72.459999999999994</v>
      </c>
      <c r="H268">
        <f t="shared" si="4"/>
        <v>1.5770080044162298</v>
      </c>
      <c r="I268">
        <v>25</v>
      </c>
      <c r="J268">
        <v>78.180000000000007</v>
      </c>
      <c r="K268">
        <v>76.17</v>
      </c>
      <c r="O268" t="s">
        <v>297</v>
      </c>
      <c r="P268" t="s">
        <v>351</v>
      </c>
      <c r="Q268" t="s">
        <v>13</v>
      </c>
      <c r="R268" t="s">
        <v>222</v>
      </c>
      <c r="S268">
        <v>24</v>
      </c>
      <c r="T268">
        <v>146.51</v>
      </c>
      <c r="U268">
        <v>73.7</v>
      </c>
      <c r="V268">
        <v>23</v>
      </c>
      <c r="W268">
        <v>65.989999999999995</v>
      </c>
      <c r="X268">
        <v>71.22</v>
      </c>
    </row>
    <row r="269" spans="1:24" x14ac:dyDescent="0.35">
      <c r="A269" t="s">
        <v>298</v>
      </c>
      <c r="B269" t="s">
        <v>351</v>
      </c>
      <c r="C269" t="s">
        <v>13</v>
      </c>
      <c r="D269" t="s">
        <v>87</v>
      </c>
      <c r="E269">
        <v>22.5</v>
      </c>
      <c r="F269">
        <v>77.040000000000006</v>
      </c>
      <c r="G269">
        <v>69.97</v>
      </c>
      <c r="H269">
        <f t="shared" si="4"/>
        <v>1.1010433042732601</v>
      </c>
      <c r="I269">
        <v>23.5</v>
      </c>
      <c r="J269">
        <v>74.989999999999995</v>
      </c>
      <c r="K269">
        <v>72.459999999999994</v>
      </c>
      <c r="O269" t="s">
        <v>298</v>
      </c>
      <c r="P269" t="s">
        <v>351</v>
      </c>
      <c r="Q269" t="s">
        <v>13</v>
      </c>
      <c r="R269" t="s">
        <v>222</v>
      </c>
      <c r="S269">
        <v>24</v>
      </c>
      <c r="T269">
        <v>148.22999999999999</v>
      </c>
      <c r="U269">
        <v>73.7</v>
      </c>
      <c r="V269">
        <v>23</v>
      </c>
      <c r="W269">
        <v>59.19</v>
      </c>
      <c r="X269">
        <v>71.22</v>
      </c>
    </row>
    <row r="270" spans="1:24" x14ac:dyDescent="0.35">
      <c r="A270" t="s">
        <v>299</v>
      </c>
      <c r="B270" t="s">
        <v>351</v>
      </c>
      <c r="C270" t="s">
        <v>13</v>
      </c>
      <c r="D270" t="s">
        <v>87</v>
      </c>
      <c r="E270">
        <v>21.5</v>
      </c>
      <c r="F270">
        <v>62.01</v>
      </c>
      <c r="G270">
        <v>67.47</v>
      </c>
      <c r="H270">
        <f t="shared" si="4"/>
        <v>0.91907514450867056</v>
      </c>
      <c r="I270">
        <v>21</v>
      </c>
      <c r="J270">
        <v>43.95</v>
      </c>
      <c r="K270">
        <v>66.22</v>
      </c>
      <c r="O270" t="s">
        <v>299</v>
      </c>
      <c r="P270" t="s">
        <v>351</v>
      </c>
      <c r="Q270" t="s">
        <v>13</v>
      </c>
      <c r="R270" t="s">
        <v>222</v>
      </c>
      <c r="S270">
        <v>24</v>
      </c>
      <c r="T270">
        <v>96.58</v>
      </c>
      <c r="U270">
        <v>73.7</v>
      </c>
      <c r="V270">
        <v>23</v>
      </c>
      <c r="W270">
        <v>57.02</v>
      </c>
      <c r="X270">
        <v>71.22</v>
      </c>
    </row>
    <row r="271" spans="1:24" x14ac:dyDescent="0.35">
      <c r="A271" t="s">
        <v>300</v>
      </c>
      <c r="B271" t="s">
        <v>351</v>
      </c>
      <c r="C271" t="s">
        <v>13</v>
      </c>
      <c r="D271" t="s">
        <v>87</v>
      </c>
      <c r="E271">
        <v>28</v>
      </c>
      <c r="F271">
        <v>86.35</v>
      </c>
      <c r="G271">
        <v>83.53</v>
      </c>
      <c r="H271">
        <f t="shared" si="4"/>
        <v>1.0337603256315095</v>
      </c>
      <c r="I271">
        <v>27.5</v>
      </c>
      <c r="J271">
        <v>78.239999999999995</v>
      </c>
      <c r="K271">
        <v>82.3</v>
      </c>
      <c r="O271" t="s">
        <v>300</v>
      </c>
      <c r="P271" t="s">
        <v>351</v>
      </c>
      <c r="Q271" t="s">
        <v>13</v>
      </c>
      <c r="R271" t="s">
        <v>222</v>
      </c>
      <c r="S271">
        <v>24</v>
      </c>
      <c r="T271">
        <v>132.38</v>
      </c>
      <c r="U271">
        <v>73.7</v>
      </c>
      <c r="V271">
        <v>23</v>
      </c>
      <c r="W271">
        <v>47.66</v>
      </c>
      <c r="X271">
        <v>71.22</v>
      </c>
    </row>
    <row r="272" spans="1:24" x14ac:dyDescent="0.35">
      <c r="A272" t="s">
        <v>301</v>
      </c>
      <c r="B272" t="s">
        <v>351</v>
      </c>
      <c r="C272" t="s">
        <v>13</v>
      </c>
      <c r="D272" t="s">
        <v>87</v>
      </c>
      <c r="E272">
        <v>23.5</v>
      </c>
      <c r="F272">
        <v>68.349999999999994</v>
      </c>
      <c r="G272">
        <v>72.459999999999994</v>
      </c>
      <c r="H272">
        <f t="shared" si="4"/>
        <v>0.94327905051062655</v>
      </c>
      <c r="I272">
        <v>23</v>
      </c>
      <c r="J272">
        <v>43.79</v>
      </c>
      <c r="K272">
        <v>71.22</v>
      </c>
      <c r="O272" t="s">
        <v>301</v>
      </c>
      <c r="P272" t="s">
        <v>351</v>
      </c>
      <c r="Q272" t="s">
        <v>13</v>
      </c>
      <c r="R272" t="s">
        <v>222</v>
      </c>
      <c r="S272">
        <v>24</v>
      </c>
      <c r="T272">
        <v>125.17</v>
      </c>
      <c r="U272">
        <v>73.7</v>
      </c>
      <c r="V272">
        <v>23</v>
      </c>
      <c r="W272">
        <v>51.48</v>
      </c>
      <c r="X272">
        <v>71.22</v>
      </c>
    </row>
    <row r="273" spans="1:24" x14ac:dyDescent="0.35">
      <c r="A273" t="s">
        <v>302</v>
      </c>
      <c r="B273" t="s">
        <v>351</v>
      </c>
      <c r="C273" t="s">
        <v>13</v>
      </c>
      <c r="D273" t="s">
        <v>87</v>
      </c>
      <c r="E273">
        <v>24.5</v>
      </c>
      <c r="F273">
        <v>50.36</v>
      </c>
      <c r="G273">
        <v>74.930000000000007</v>
      </c>
      <c r="H273">
        <f t="shared" si="4"/>
        <v>0.67209395435740016</v>
      </c>
      <c r="I273">
        <v>24</v>
      </c>
      <c r="J273">
        <v>38.020000000000003</v>
      </c>
      <c r="K273">
        <v>73.7</v>
      </c>
      <c r="O273" t="s">
        <v>302</v>
      </c>
      <c r="P273" t="s">
        <v>351</v>
      </c>
      <c r="Q273" t="s">
        <v>13</v>
      </c>
      <c r="R273" t="s">
        <v>222</v>
      </c>
      <c r="S273">
        <v>24</v>
      </c>
      <c r="T273">
        <v>106.8</v>
      </c>
      <c r="U273">
        <v>73.7</v>
      </c>
      <c r="V273">
        <v>22.5</v>
      </c>
      <c r="W273">
        <v>62.06</v>
      </c>
      <c r="X273">
        <v>69.97</v>
      </c>
    </row>
    <row r="274" spans="1:24" x14ac:dyDescent="0.35">
      <c r="A274" t="s">
        <v>303</v>
      </c>
      <c r="B274" t="s">
        <v>352</v>
      </c>
      <c r="C274" t="s">
        <v>32</v>
      </c>
      <c r="D274" t="s">
        <v>87</v>
      </c>
      <c r="E274">
        <v>24.5</v>
      </c>
      <c r="F274">
        <v>85.38</v>
      </c>
      <c r="G274">
        <v>74.930000000000007</v>
      </c>
      <c r="H274">
        <f t="shared" si="4"/>
        <v>1.1394634992659813</v>
      </c>
      <c r="I274">
        <v>23.5</v>
      </c>
      <c r="J274">
        <v>68.63</v>
      </c>
      <c r="K274">
        <v>72.459999999999994</v>
      </c>
      <c r="O274" t="s">
        <v>303</v>
      </c>
      <c r="P274" t="s">
        <v>352</v>
      </c>
      <c r="Q274" t="s">
        <v>32</v>
      </c>
      <c r="R274" t="s">
        <v>222</v>
      </c>
      <c r="S274">
        <v>24</v>
      </c>
      <c r="T274">
        <v>147.15</v>
      </c>
      <c r="U274">
        <v>73.7</v>
      </c>
      <c r="V274">
        <v>22.5</v>
      </c>
      <c r="W274">
        <v>45.1</v>
      </c>
      <c r="X274">
        <v>69.97</v>
      </c>
    </row>
    <row r="275" spans="1:24" x14ac:dyDescent="0.35">
      <c r="A275" t="s">
        <v>304</v>
      </c>
      <c r="B275" t="s">
        <v>352</v>
      </c>
      <c r="C275" t="s">
        <v>32</v>
      </c>
      <c r="D275" t="s">
        <v>87</v>
      </c>
      <c r="E275">
        <v>16.5</v>
      </c>
      <c r="F275">
        <v>33.369999999999997</v>
      </c>
      <c r="G275">
        <v>54.79</v>
      </c>
      <c r="H275">
        <f t="shared" si="4"/>
        <v>0.60905274685161526</v>
      </c>
      <c r="I275">
        <v>16</v>
      </c>
      <c r="J275">
        <v>30.68</v>
      </c>
      <c r="K275">
        <v>53.5</v>
      </c>
      <c r="O275" t="s">
        <v>304</v>
      </c>
      <c r="P275" t="s">
        <v>352</v>
      </c>
      <c r="Q275" t="s">
        <v>32</v>
      </c>
      <c r="R275" t="s">
        <v>222</v>
      </c>
      <c r="S275">
        <v>24</v>
      </c>
      <c r="T275">
        <v>110.79</v>
      </c>
      <c r="U275">
        <v>73.7</v>
      </c>
      <c r="V275">
        <v>23</v>
      </c>
      <c r="W275">
        <v>65.63</v>
      </c>
      <c r="X275">
        <v>71.22</v>
      </c>
    </row>
    <row r="276" spans="1:24" x14ac:dyDescent="0.35">
      <c r="A276" t="s">
        <v>305</v>
      </c>
      <c r="B276" t="s">
        <v>352</v>
      </c>
      <c r="C276" t="s">
        <v>32</v>
      </c>
      <c r="D276" t="s">
        <v>87</v>
      </c>
      <c r="E276">
        <v>17</v>
      </c>
      <c r="F276">
        <v>25.07</v>
      </c>
      <c r="G276">
        <v>56.08</v>
      </c>
      <c r="H276">
        <f t="shared" si="4"/>
        <v>0.44703994293865906</v>
      </c>
      <c r="I276">
        <v>16.5</v>
      </c>
      <c r="J276">
        <v>23.13</v>
      </c>
      <c r="K276">
        <v>54.79</v>
      </c>
      <c r="O276" t="s">
        <v>305</v>
      </c>
      <c r="P276" t="s">
        <v>352</v>
      </c>
      <c r="Q276" t="s">
        <v>32</v>
      </c>
      <c r="R276" t="s">
        <v>222</v>
      </c>
      <c r="S276">
        <v>24</v>
      </c>
      <c r="T276">
        <v>67.25</v>
      </c>
      <c r="U276">
        <v>73.7</v>
      </c>
      <c r="V276">
        <v>23.5</v>
      </c>
      <c r="W276">
        <v>40.71</v>
      </c>
      <c r="X276">
        <v>72.459999999999994</v>
      </c>
    </row>
    <row r="277" spans="1:24" x14ac:dyDescent="0.35">
      <c r="A277" t="s">
        <v>306</v>
      </c>
      <c r="B277" t="s">
        <v>352</v>
      </c>
      <c r="C277" t="s">
        <v>32</v>
      </c>
      <c r="D277" t="s">
        <v>87</v>
      </c>
      <c r="E277">
        <v>21.5</v>
      </c>
      <c r="F277">
        <v>48.11</v>
      </c>
      <c r="G277">
        <v>67.47</v>
      </c>
      <c r="H277">
        <f t="shared" si="4"/>
        <v>0.71305765525418707</v>
      </c>
      <c r="I277">
        <v>21</v>
      </c>
      <c r="J277">
        <v>37.07</v>
      </c>
      <c r="K277">
        <v>66.22</v>
      </c>
      <c r="O277" t="s">
        <v>306</v>
      </c>
      <c r="P277" t="s">
        <v>352</v>
      </c>
      <c r="Q277" t="s">
        <v>32</v>
      </c>
      <c r="R277" t="s">
        <v>222</v>
      </c>
      <c r="S277">
        <v>24</v>
      </c>
      <c r="T277">
        <v>82.1</v>
      </c>
      <c r="U277">
        <v>73.7</v>
      </c>
      <c r="V277">
        <v>23.5</v>
      </c>
      <c r="W277">
        <v>53.17</v>
      </c>
      <c r="X277">
        <v>72.459999999999994</v>
      </c>
    </row>
    <row r="278" spans="1:24" x14ac:dyDescent="0.35">
      <c r="A278" t="s">
        <v>307</v>
      </c>
      <c r="B278" t="s">
        <v>352</v>
      </c>
      <c r="C278" t="s">
        <v>32</v>
      </c>
      <c r="D278" t="s">
        <v>87</v>
      </c>
      <c r="E278">
        <v>23.5</v>
      </c>
      <c r="F278">
        <v>75.44</v>
      </c>
      <c r="G278">
        <v>72.459999999999994</v>
      </c>
      <c r="H278">
        <f t="shared" si="4"/>
        <v>1.0411261385592052</v>
      </c>
      <c r="I278">
        <v>23</v>
      </c>
      <c r="J278">
        <v>58.87</v>
      </c>
      <c r="K278">
        <v>71.22</v>
      </c>
      <c r="O278" t="s">
        <v>307</v>
      </c>
      <c r="P278" t="s">
        <v>352</v>
      </c>
      <c r="Q278" t="s">
        <v>32</v>
      </c>
      <c r="R278" t="s">
        <v>222</v>
      </c>
      <c r="S278">
        <v>20.5</v>
      </c>
      <c r="T278">
        <v>42.42</v>
      </c>
      <c r="U278">
        <v>64.97</v>
      </c>
      <c r="V278">
        <v>20</v>
      </c>
      <c r="W278">
        <v>31.68</v>
      </c>
      <c r="X278">
        <v>63.71</v>
      </c>
    </row>
    <row r="279" spans="1:24" x14ac:dyDescent="0.35">
      <c r="A279" t="s">
        <v>308</v>
      </c>
      <c r="B279" t="s">
        <v>352</v>
      </c>
      <c r="C279" t="s">
        <v>32</v>
      </c>
      <c r="D279" t="s">
        <v>87</v>
      </c>
      <c r="E279">
        <v>24</v>
      </c>
      <c r="F279">
        <v>92.39</v>
      </c>
      <c r="G279">
        <v>73.7</v>
      </c>
      <c r="H279">
        <f t="shared" si="4"/>
        <v>1.2535956580732699</v>
      </c>
      <c r="I279">
        <v>22.5</v>
      </c>
      <c r="J279">
        <v>54.98</v>
      </c>
      <c r="K279">
        <v>69.97</v>
      </c>
      <c r="O279" t="s">
        <v>308</v>
      </c>
      <c r="P279" t="s">
        <v>352</v>
      </c>
      <c r="Q279" t="s">
        <v>32</v>
      </c>
      <c r="R279" t="s">
        <v>222</v>
      </c>
      <c r="S279">
        <v>24</v>
      </c>
      <c r="T279">
        <v>102.96</v>
      </c>
      <c r="U279">
        <v>73.7</v>
      </c>
      <c r="V279">
        <v>23</v>
      </c>
      <c r="W279">
        <v>67.489999999999995</v>
      </c>
      <c r="X279">
        <v>71.22</v>
      </c>
    </row>
    <row r="280" spans="1:24" x14ac:dyDescent="0.35">
      <c r="A280" t="s">
        <v>309</v>
      </c>
      <c r="B280" t="s">
        <v>352</v>
      </c>
      <c r="C280" t="s">
        <v>32</v>
      </c>
      <c r="D280" t="s">
        <v>87</v>
      </c>
      <c r="E280">
        <v>22</v>
      </c>
      <c r="F280">
        <v>45.79</v>
      </c>
      <c r="G280">
        <v>68.72</v>
      </c>
      <c r="H280">
        <f t="shared" si="4"/>
        <v>0.66632712456344589</v>
      </c>
      <c r="I280">
        <v>21.5</v>
      </c>
      <c r="J280">
        <v>32.99</v>
      </c>
      <c r="K280">
        <v>67.47</v>
      </c>
      <c r="O280" t="s">
        <v>309</v>
      </c>
      <c r="P280" t="s">
        <v>352</v>
      </c>
      <c r="Q280" t="s">
        <v>32</v>
      </c>
      <c r="R280" t="s">
        <v>222</v>
      </c>
      <c r="S280">
        <v>24</v>
      </c>
      <c r="T280">
        <v>148.06</v>
      </c>
      <c r="U280">
        <v>73.7</v>
      </c>
      <c r="V280">
        <v>22.5</v>
      </c>
      <c r="W280">
        <v>44.69</v>
      </c>
      <c r="X280">
        <v>69.97</v>
      </c>
    </row>
    <row r="281" spans="1:24" x14ac:dyDescent="0.35">
      <c r="A281" t="s">
        <v>310</v>
      </c>
      <c r="B281" t="s">
        <v>352</v>
      </c>
      <c r="C281" t="s">
        <v>32</v>
      </c>
      <c r="D281" t="s">
        <v>87</v>
      </c>
      <c r="E281">
        <v>0</v>
      </c>
      <c r="F281">
        <v>0</v>
      </c>
      <c r="G281">
        <v>0</v>
      </c>
      <c r="H281" t="e">
        <f t="shared" si="4"/>
        <v>#DIV/0!</v>
      </c>
      <c r="I281">
        <v>0</v>
      </c>
      <c r="J281">
        <v>0</v>
      </c>
      <c r="K281">
        <v>0</v>
      </c>
      <c r="O281" t="s">
        <v>310</v>
      </c>
      <c r="P281" t="s">
        <v>352</v>
      </c>
      <c r="Q281" t="s">
        <v>32</v>
      </c>
      <c r="R281" t="s">
        <v>222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</row>
    <row r="282" spans="1:24" x14ac:dyDescent="0.35">
      <c r="A282" t="s">
        <v>311</v>
      </c>
      <c r="B282" t="s">
        <v>352</v>
      </c>
      <c r="C282" t="s">
        <v>32</v>
      </c>
      <c r="D282" t="s">
        <v>87</v>
      </c>
      <c r="E282">
        <v>24</v>
      </c>
      <c r="F282">
        <v>158.86000000000001</v>
      </c>
      <c r="G282">
        <v>73.7</v>
      </c>
      <c r="H282">
        <f t="shared" si="4"/>
        <v>2.1554952510176393</v>
      </c>
      <c r="I282">
        <v>22.5</v>
      </c>
      <c r="J282">
        <v>61.59</v>
      </c>
      <c r="K282">
        <v>69.97</v>
      </c>
      <c r="O282" t="s">
        <v>311</v>
      </c>
      <c r="P282" t="s">
        <v>352</v>
      </c>
      <c r="Q282" t="s">
        <v>32</v>
      </c>
      <c r="R282" t="s">
        <v>222</v>
      </c>
      <c r="S282">
        <v>24</v>
      </c>
      <c r="T282">
        <v>170.22</v>
      </c>
      <c r="U282">
        <v>73.7</v>
      </c>
      <c r="V282">
        <v>16</v>
      </c>
      <c r="W282">
        <v>59.9</v>
      </c>
      <c r="X282">
        <v>53.5</v>
      </c>
    </row>
    <row r="283" spans="1:24" x14ac:dyDescent="0.35">
      <c r="A283" t="s">
        <v>312</v>
      </c>
      <c r="B283" t="s">
        <v>352</v>
      </c>
      <c r="C283" t="s">
        <v>32</v>
      </c>
      <c r="D283" t="s">
        <v>87</v>
      </c>
      <c r="E283">
        <v>0</v>
      </c>
      <c r="F283">
        <v>0</v>
      </c>
      <c r="G283">
        <v>0</v>
      </c>
      <c r="H283" t="e">
        <f t="shared" si="4"/>
        <v>#DIV/0!</v>
      </c>
      <c r="I283">
        <v>0</v>
      </c>
      <c r="J283">
        <v>0</v>
      </c>
      <c r="K283">
        <v>0</v>
      </c>
      <c r="O283" t="s">
        <v>312</v>
      </c>
      <c r="P283" t="s">
        <v>352</v>
      </c>
      <c r="Q283" t="s">
        <v>32</v>
      </c>
      <c r="R283" t="s">
        <v>222</v>
      </c>
      <c r="S283">
        <v>15</v>
      </c>
      <c r="T283">
        <v>38</v>
      </c>
      <c r="U283">
        <v>50.91</v>
      </c>
      <c r="V283">
        <v>15</v>
      </c>
      <c r="W283">
        <v>38</v>
      </c>
      <c r="X283">
        <v>50.91</v>
      </c>
    </row>
    <row r="284" spans="1:24" x14ac:dyDescent="0.35">
      <c r="A284" t="s">
        <v>313</v>
      </c>
      <c r="B284" t="s">
        <v>352</v>
      </c>
      <c r="C284" t="s">
        <v>32</v>
      </c>
      <c r="D284" t="s">
        <v>87</v>
      </c>
      <c r="E284">
        <v>24</v>
      </c>
      <c r="F284">
        <v>183.98</v>
      </c>
      <c r="G284">
        <v>73.7</v>
      </c>
      <c r="H284">
        <f t="shared" si="4"/>
        <v>2.4963364993215738</v>
      </c>
      <c r="I284">
        <v>22</v>
      </c>
      <c r="J284">
        <v>61.84</v>
      </c>
      <c r="K284">
        <v>68.72</v>
      </c>
      <c r="O284" t="s">
        <v>313</v>
      </c>
      <c r="P284" t="s">
        <v>352</v>
      </c>
      <c r="Q284" t="s">
        <v>32</v>
      </c>
      <c r="R284" t="s">
        <v>222</v>
      </c>
      <c r="S284">
        <v>24</v>
      </c>
      <c r="T284">
        <v>164.32</v>
      </c>
      <c r="U284">
        <v>73.7</v>
      </c>
      <c r="V284">
        <v>22</v>
      </c>
      <c r="W284">
        <v>61.25</v>
      </c>
      <c r="X284">
        <v>68.72</v>
      </c>
    </row>
    <row r="285" spans="1:24" x14ac:dyDescent="0.35">
      <c r="A285" t="s">
        <v>314</v>
      </c>
      <c r="B285" t="s">
        <v>352</v>
      </c>
      <c r="C285" t="s">
        <v>32</v>
      </c>
      <c r="D285" t="s">
        <v>87</v>
      </c>
      <c r="E285">
        <v>35</v>
      </c>
      <c r="F285">
        <v>94.93</v>
      </c>
      <c r="G285">
        <v>100.44</v>
      </c>
      <c r="H285">
        <f t="shared" si="4"/>
        <v>0.94514137793707698</v>
      </c>
      <c r="I285">
        <v>34.5</v>
      </c>
      <c r="J285">
        <v>72.3</v>
      </c>
      <c r="K285">
        <v>99.24</v>
      </c>
      <c r="O285" t="s">
        <v>314</v>
      </c>
      <c r="P285" t="s">
        <v>352</v>
      </c>
      <c r="Q285" t="s">
        <v>32</v>
      </c>
      <c r="R285" t="s">
        <v>222</v>
      </c>
      <c r="S285">
        <v>24</v>
      </c>
      <c r="T285">
        <v>114.46</v>
      </c>
      <c r="U285">
        <v>73.7</v>
      </c>
      <c r="V285">
        <v>23</v>
      </c>
      <c r="W285">
        <v>59.74</v>
      </c>
      <c r="X285">
        <v>71.22</v>
      </c>
    </row>
    <row r="286" spans="1:24" x14ac:dyDescent="0.35">
      <c r="A286" t="s">
        <v>315</v>
      </c>
      <c r="B286" t="s">
        <v>352</v>
      </c>
      <c r="C286" t="s">
        <v>32</v>
      </c>
      <c r="D286" t="s">
        <v>87</v>
      </c>
      <c r="E286">
        <v>19.5</v>
      </c>
      <c r="F286">
        <v>53.74</v>
      </c>
      <c r="G286">
        <v>62.44</v>
      </c>
      <c r="H286">
        <f t="shared" si="4"/>
        <v>0.86066623959000643</v>
      </c>
      <c r="I286">
        <v>19</v>
      </c>
      <c r="J286">
        <v>33.700000000000003</v>
      </c>
      <c r="K286">
        <v>61.18</v>
      </c>
      <c r="O286" t="s">
        <v>315</v>
      </c>
      <c r="P286" t="s">
        <v>352</v>
      </c>
      <c r="Q286" t="s">
        <v>32</v>
      </c>
      <c r="R286" t="s">
        <v>222</v>
      </c>
      <c r="S286">
        <v>24</v>
      </c>
      <c r="T286">
        <v>104.98</v>
      </c>
      <c r="U286">
        <v>73.7</v>
      </c>
      <c r="V286">
        <v>22.5</v>
      </c>
      <c r="W286">
        <v>60.74</v>
      </c>
      <c r="X286">
        <v>69.97</v>
      </c>
    </row>
    <row r="287" spans="1:24" x14ac:dyDescent="0.35">
      <c r="A287" t="s">
        <v>316</v>
      </c>
      <c r="B287" t="s">
        <v>352</v>
      </c>
      <c r="C287" t="s">
        <v>32</v>
      </c>
      <c r="D287" t="s">
        <v>87</v>
      </c>
      <c r="E287">
        <v>24.5</v>
      </c>
      <c r="F287">
        <v>86.75</v>
      </c>
      <c r="G287">
        <v>74.930000000000007</v>
      </c>
      <c r="H287">
        <f t="shared" si="4"/>
        <v>1.1577472307486987</v>
      </c>
      <c r="I287">
        <v>23.5</v>
      </c>
      <c r="J287">
        <v>72.23</v>
      </c>
      <c r="K287">
        <v>72.459999999999994</v>
      </c>
      <c r="O287" t="s">
        <v>316</v>
      </c>
      <c r="P287" t="s">
        <v>352</v>
      </c>
      <c r="Q287" t="s">
        <v>32</v>
      </c>
      <c r="R287" t="s">
        <v>222</v>
      </c>
      <c r="S287">
        <v>24</v>
      </c>
      <c r="T287">
        <v>71.34</v>
      </c>
      <c r="U287">
        <v>73.7</v>
      </c>
      <c r="V287">
        <v>23.5</v>
      </c>
      <c r="W287">
        <v>45.32</v>
      </c>
      <c r="X287">
        <v>72.459999999999994</v>
      </c>
    </row>
    <row r="288" spans="1:24" x14ac:dyDescent="0.35">
      <c r="A288" t="s">
        <v>317</v>
      </c>
      <c r="B288" t="s">
        <v>352</v>
      </c>
      <c r="C288" t="s">
        <v>32</v>
      </c>
      <c r="D288" t="s">
        <v>87</v>
      </c>
      <c r="E288">
        <v>16</v>
      </c>
      <c r="F288">
        <v>16.510000000000002</v>
      </c>
      <c r="G288">
        <v>53.5</v>
      </c>
      <c r="H288">
        <f t="shared" si="4"/>
        <v>0.30859813084112153</v>
      </c>
      <c r="I288">
        <v>15.5</v>
      </c>
      <c r="J288">
        <v>13.83</v>
      </c>
      <c r="K288">
        <v>52.21</v>
      </c>
      <c r="O288" t="s">
        <v>317</v>
      </c>
      <c r="P288" t="s">
        <v>352</v>
      </c>
      <c r="Q288" t="s">
        <v>32</v>
      </c>
      <c r="R288" t="s">
        <v>222</v>
      </c>
      <c r="S288">
        <v>24</v>
      </c>
      <c r="T288">
        <v>66.31</v>
      </c>
      <c r="U288">
        <v>73.7</v>
      </c>
      <c r="V288">
        <v>23.5</v>
      </c>
      <c r="W288">
        <v>52.34</v>
      </c>
      <c r="X288">
        <v>72.459999999999994</v>
      </c>
    </row>
    <row r="289" spans="1:24" x14ac:dyDescent="0.35">
      <c r="A289" t="s">
        <v>318</v>
      </c>
      <c r="B289" t="s">
        <v>352</v>
      </c>
      <c r="C289" t="s">
        <v>32</v>
      </c>
      <c r="D289" t="s">
        <v>87</v>
      </c>
      <c r="E289">
        <v>22</v>
      </c>
      <c r="F289">
        <v>70.459999999999994</v>
      </c>
      <c r="G289">
        <v>68.72</v>
      </c>
      <c r="H289">
        <f t="shared" si="4"/>
        <v>1.0253201396973224</v>
      </c>
      <c r="I289">
        <v>21.5</v>
      </c>
      <c r="J289">
        <v>55.47</v>
      </c>
      <c r="K289">
        <v>67.47</v>
      </c>
      <c r="O289" t="s">
        <v>318</v>
      </c>
      <c r="P289" t="s">
        <v>352</v>
      </c>
      <c r="Q289" t="s">
        <v>32</v>
      </c>
      <c r="R289" t="s">
        <v>222</v>
      </c>
      <c r="S289">
        <v>24</v>
      </c>
      <c r="T289">
        <v>190.59</v>
      </c>
      <c r="U289">
        <v>73.7</v>
      </c>
      <c r="V289">
        <v>22.5</v>
      </c>
      <c r="W289">
        <v>48.66</v>
      </c>
      <c r="X289">
        <v>69.97</v>
      </c>
    </row>
    <row r="290" spans="1:24" x14ac:dyDescent="0.35">
      <c r="A290" t="s">
        <v>319</v>
      </c>
      <c r="B290" t="s">
        <v>351</v>
      </c>
      <c r="C290" t="s">
        <v>13</v>
      </c>
      <c r="D290" t="s">
        <v>14</v>
      </c>
      <c r="E290">
        <v>24</v>
      </c>
      <c r="F290">
        <v>154.05000000000001</v>
      </c>
      <c r="G290">
        <v>73.7</v>
      </c>
      <c r="H290">
        <f t="shared" si="4"/>
        <v>2.0902306648575304</v>
      </c>
      <c r="I290">
        <v>22</v>
      </c>
      <c r="J290">
        <v>61.89</v>
      </c>
      <c r="K290">
        <v>68.72</v>
      </c>
      <c r="O290" t="s">
        <v>319</v>
      </c>
      <c r="P290" t="s">
        <v>351</v>
      </c>
      <c r="Q290" t="s">
        <v>13</v>
      </c>
      <c r="R290" t="s">
        <v>221</v>
      </c>
      <c r="S290">
        <v>24</v>
      </c>
      <c r="T290">
        <v>137.86000000000001</v>
      </c>
      <c r="U290">
        <v>73.7</v>
      </c>
      <c r="V290">
        <v>23</v>
      </c>
      <c r="W290">
        <v>70.13</v>
      </c>
      <c r="X290">
        <v>71.22</v>
      </c>
    </row>
    <row r="291" spans="1:24" x14ac:dyDescent="0.35">
      <c r="A291" t="s">
        <v>320</v>
      </c>
      <c r="B291" t="s">
        <v>351</v>
      </c>
      <c r="C291" t="s">
        <v>13</v>
      </c>
      <c r="D291" t="s">
        <v>14</v>
      </c>
      <c r="E291">
        <v>24</v>
      </c>
      <c r="F291">
        <v>121.4</v>
      </c>
      <c r="G291">
        <v>73.7</v>
      </c>
      <c r="H291">
        <f t="shared" si="4"/>
        <v>1.6472184531886025</v>
      </c>
      <c r="I291">
        <v>22</v>
      </c>
      <c r="J291">
        <v>55.52</v>
      </c>
      <c r="K291">
        <v>68.72</v>
      </c>
      <c r="O291" t="s">
        <v>320</v>
      </c>
      <c r="P291" t="s">
        <v>351</v>
      </c>
      <c r="Q291" t="s">
        <v>13</v>
      </c>
      <c r="R291" t="s">
        <v>221</v>
      </c>
      <c r="S291">
        <v>24</v>
      </c>
      <c r="T291">
        <v>94.94</v>
      </c>
      <c r="U291">
        <v>73.7</v>
      </c>
      <c r="V291">
        <v>23</v>
      </c>
      <c r="W291">
        <v>64.849999999999994</v>
      </c>
      <c r="X291">
        <v>71.22</v>
      </c>
    </row>
    <row r="292" spans="1:24" x14ac:dyDescent="0.35">
      <c r="A292" t="s">
        <v>321</v>
      </c>
      <c r="B292" t="s">
        <v>351</v>
      </c>
      <c r="C292" t="s">
        <v>13</v>
      </c>
      <c r="D292" t="s">
        <v>14</v>
      </c>
      <c r="E292">
        <v>0</v>
      </c>
      <c r="F292">
        <v>0</v>
      </c>
      <c r="G292">
        <v>0</v>
      </c>
      <c r="H292" t="e">
        <f t="shared" si="4"/>
        <v>#DIV/0!</v>
      </c>
      <c r="I292">
        <v>0</v>
      </c>
      <c r="J292">
        <v>0</v>
      </c>
      <c r="K292">
        <v>0</v>
      </c>
      <c r="O292" t="s">
        <v>321</v>
      </c>
      <c r="P292" t="s">
        <v>351</v>
      </c>
      <c r="Q292" t="s">
        <v>13</v>
      </c>
      <c r="R292" t="s">
        <v>221</v>
      </c>
      <c r="S292">
        <v>15</v>
      </c>
      <c r="T292">
        <v>27.76</v>
      </c>
      <c r="U292">
        <v>50.91</v>
      </c>
      <c r="V292">
        <v>15</v>
      </c>
      <c r="W292">
        <v>27.76</v>
      </c>
      <c r="X292">
        <v>50.91</v>
      </c>
    </row>
    <row r="293" spans="1:24" x14ac:dyDescent="0.35">
      <c r="A293" t="s">
        <v>322</v>
      </c>
      <c r="B293" t="s">
        <v>351</v>
      </c>
      <c r="C293" t="s">
        <v>13</v>
      </c>
      <c r="D293" t="s">
        <v>14</v>
      </c>
      <c r="E293">
        <v>24</v>
      </c>
      <c r="F293">
        <v>96.77</v>
      </c>
      <c r="G293">
        <v>73.7</v>
      </c>
      <c r="H293">
        <f t="shared" si="4"/>
        <v>1.3130257801899592</v>
      </c>
      <c r="I293">
        <v>22.5</v>
      </c>
      <c r="J293">
        <v>69.680000000000007</v>
      </c>
      <c r="K293">
        <v>69.97</v>
      </c>
      <c r="O293" t="s">
        <v>322</v>
      </c>
      <c r="P293" t="s">
        <v>351</v>
      </c>
      <c r="Q293" t="s">
        <v>13</v>
      </c>
      <c r="R293" t="s">
        <v>221</v>
      </c>
      <c r="S293">
        <v>24</v>
      </c>
      <c r="T293">
        <v>109.31</v>
      </c>
      <c r="U293">
        <v>73.7</v>
      </c>
      <c r="V293">
        <v>22.5</v>
      </c>
      <c r="W293">
        <v>63.97</v>
      </c>
      <c r="X293">
        <v>69.97</v>
      </c>
    </row>
    <row r="294" spans="1:24" x14ac:dyDescent="0.35">
      <c r="A294" t="s">
        <v>323</v>
      </c>
      <c r="B294" t="s">
        <v>351</v>
      </c>
      <c r="C294" t="s">
        <v>13</v>
      </c>
      <c r="D294" t="s">
        <v>14</v>
      </c>
      <c r="E294">
        <v>24</v>
      </c>
      <c r="F294">
        <v>125.36</v>
      </c>
      <c r="G294">
        <v>73.7</v>
      </c>
      <c r="H294">
        <f t="shared" si="4"/>
        <v>1.7009497964721845</v>
      </c>
      <c r="I294">
        <v>21.5</v>
      </c>
      <c r="J294">
        <v>66.36</v>
      </c>
      <c r="K294">
        <v>67.47</v>
      </c>
      <c r="O294" t="s">
        <v>323</v>
      </c>
      <c r="P294" t="s">
        <v>351</v>
      </c>
      <c r="Q294" t="s">
        <v>13</v>
      </c>
      <c r="R294" t="s">
        <v>221</v>
      </c>
      <c r="S294">
        <v>24</v>
      </c>
      <c r="T294">
        <v>166.36</v>
      </c>
      <c r="U294">
        <v>73.7</v>
      </c>
      <c r="V294">
        <v>22.5</v>
      </c>
      <c r="W294">
        <v>58.96</v>
      </c>
      <c r="X294">
        <v>69.97</v>
      </c>
    </row>
    <row r="295" spans="1:24" x14ac:dyDescent="0.35">
      <c r="A295" t="s">
        <v>324</v>
      </c>
      <c r="B295" t="s">
        <v>351</v>
      </c>
      <c r="C295" t="s">
        <v>13</v>
      </c>
      <c r="D295" t="s">
        <v>14</v>
      </c>
      <c r="E295">
        <v>24</v>
      </c>
      <c r="F295">
        <v>84.64</v>
      </c>
      <c r="G295">
        <v>73.7</v>
      </c>
      <c r="H295">
        <f t="shared" si="4"/>
        <v>1.1484396200814111</v>
      </c>
      <c r="I295">
        <v>23.5</v>
      </c>
      <c r="J295">
        <v>69.930000000000007</v>
      </c>
      <c r="K295">
        <v>72.459999999999994</v>
      </c>
      <c r="O295" t="s">
        <v>324</v>
      </c>
      <c r="P295" t="s">
        <v>351</v>
      </c>
      <c r="Q295" t="s">
        <v>13</v>
      </c>
      <c r="R295" t="s">
        <v>221</v>
      </c>
      <c r="S295">
        <v>24</v>
      </c>
      <c r="T295">
        <v>95.9</v>
      </c>
      <c r="U295">
        <v>73.7</v>
      </c>
      <c r="V295">
        <v>23</v>
      </c>
      <c r="W295">
        <v>59.55</v>
      </c>
      <c r="X295">
        <v>71.22</v>
      </c>
    </row>
    <row r="296" spans="1:24" x14ac:dyDescent="0.35">
      <c r="A296" t="s">
        <v>325</v>
      </c>
      <c r="B296" t="s">
        <v>351</v>
      </c>
      <c r="C296" t="s">
        <v>13</v>
      </c>
      <c r="D296" t="s">
        <v>14</v>
      </c>
      <c r="E296">
        <v>24</v>
      </c>
      <c r="F296">
        <v>154.28</v>
      </c>
      <c r="G296">
        <v>73.7</v>
      </c>
      <c r="H296">
        <f t="shared" si="4"/>
        <v>2.093351424694708</v>
      </c>
      <c r="I296">
        <v>21.5</v>
      </c>
      <c r="J296">
        <v>52.81</v>
      </c>
      <c r="K296">
        <v>67.47</v>
      </c>
      <c r="O296" t="s">
        <v>325</v>
      </c>
      <c r="P296" t="s">
        <v>351</v>
      </c>
      <c r="Q296" t="s">
        <v>13</v>
      </c>
      <c r="R296" t="s">
        <v>221</v>
      </c>
      <c r="S296">
        <v>24</v>
      </c>
      <c r="T296">
        <v>142.87</v>
      </c>
      <c r="U296">
        <v>73.7</v>
      </c>
      <c r="V296">
        <v>23</v>
      </c>
      <c r="W296">
        <v>70.55</v>
      </c>
      <c r="X296">
        <v>71.22</v>
      </c>
    </row>
    <row r="297" spans="1:24" x14ac:dyDescent="0.35">
      <c r="A297" t="s">
        <v>326</v>
      </c>
      <c r="B297" t="s">
        <v>351</v>
      </c>
      <c r="C297" t="s">
        <v>13</v>
      </c>
      <c r="D297" t="s">
        <v>14</v>
      </c>
      <c r="E297">
        <v>24.5</v>
      </c>
      <c r="F297">
        <v>108.61</v>
      </c>
      <c r="G297">
        <v>74.930000000000007</v>
      </c>
      <c r="H297">
        <f t="shared" si="4"/>
        <v>1.4494861871079674</v>
      </c>
      <c r="I297">
        <v>23.5</v>
      </c>
      <c r="J297">
        <v>70.67</v>
      </c>
      <c r="K297">
        <v>72.459999999999994</v>
      </c>
      <c r="O297" t="s">
        <v>326</v>
      </c>
      <c r="P297" t="s">
        <v>351</v>
      </c>
      <c r="Q297" t="s">
        <v>13</v>
      </c>
      <c r="R297" t="s">
        <v>221</v>
      </c>
      <c r="S297">
        <v>24.5</v>
      </c>
      <c r="T297">
        <v>110.01</v>
      </c>
      <c r="U297">
        <v>74.930000000000007</v>
      </c>
      <c r="V297">
        <v>23</v>
      </c>
      <c r="W297">
        <v>54.6</v>
      </c>
      <c r="X297">
        <v>71.22</v>
      </c>
    </row>
    <row r="298" spans="1:24" x14ac:dyDescent="0.35">
      <c r="A298" t="s">
        <v>327</v>
      </c>
      <c r="B298" t="s">
        <v>351</v>
      </c>
      <c r="C298" t="s">
        <v>13</v>
      </c>
      <c r="D298" t="s">
        <v>14</v>
      </c>
      <c r="E298">
        <v>24</v>
      </c>
      <c r="F298">
        <v>132.04</v>
      </c>
      <c r="G298">
        <v>73.7</v>
      </c>
      <c r="H298">
        <f t="shared" si="4"/>
        <v>1.7915875169606512</v>
      </c>
      <c r="I298">
        <v>22</v>
      </c>
      <c r="J298">
        <v>59.29</v>
      </c>
      <c r="K298">
        <v>68.72</v>
      </c>
      <c r="O298" t="s">
        <v>327</v>
      </c>
      <c r="P298" t="s">
        <v>351</v>
      </c>
      <c r="Q298" t="s">
        <v>13</v>
      </c>
      <c r="R298" t="s">
        <v>221</v>
      </c>
      <c r="S298">
        <v>24</v>
      </c>
      <c r="T298">
        <v>126.99</v>
      </c>
      <c r="U298">
        <v>73.7</v>
      </c>
      <c r="V298">
        <v>22.5</v>
      </c>
      <c r="W298">
        <v>64.73</v>
      </c>
      <c r="X298">
        <v>69.97</v>
      </c>
    </row>
    <row r="299" spans="1:24" x14ac:dyDescent="0.35">
      <c r="A299" t="s">
        <v>328</v>
      </c>
      <c r="B299" t="s">
        <v>351</v>
      </c>
      <c r="C299" t="s">
        <v>13</v>
      </c>
      <c r="D299" t="s">
        <v>14</v>
      </c>
      <c r="E299">
        <v>24</v>
      </c>
      <c r="F299">
        <v>118.84</v>
      </c>
      <c r="G299">
        <v>73.7</v>
      </c>
      <c r="H299">
        <f t="shared" si="4"/>
        <v>1.6124830393487111</v>
      </c>
      <c r="I299">
        <v>22</v>
      </c>
      <c r="J299">
        <v>59.71</v>
      </c>
      <c r="K299">
        <v>68.72</v>
      </c>
      <c r="O299" t="s">
        <v>328</v>
      </c>
      <c r="P299" t="s">
        <v>351</v>
      </c>
      <c r="Q299" t="s">
        <v>13</v>
      </c>
      <c r="R299" t="s">
        <v>221</v>
      </c>
      <c r="S299">
        <v>24</v>
      </c>
      <c r="T299">
        <v>137.38999999999999</v>
      </c>
      <c r="U299">
        <v>73.7</v>
      </c>
      <c r="V299">
        <v>22.5</v>
      </c>
      <c r="W299">
        <v>58.86</v>
      </c>
      <c r="X299">
        <v>69.97</v>
      </c>
    </row>
    <row r="300" spans="1:24" x14ac:dyDescent="0.35">
      <c r="A300" t="s">
        <v>329</v>
      </c>
      <c r="B300" t="s">
        <v>351</v>
      </c>
      <c r="C300" t="s">
        <v>13</v>
      </c>
      <c r="D300" t="s">
        <v>14</v>
      </c>
      <c r="E300">
        <v>0</v>
      </c>
      <c r="F300">
        <v>0</v>
      </c>
      <c r="G300">
        <v>0</v>
      </c>
      <c r="H300" t="e">
        <f t="shared" si="4"/>
        <v>#DIV/0!</v>
      </c>
      <c r="I300">
        <v>0</v>
      </c>
      <c r="J300">
        <v>0</v>
      </c>
      <c r="K300">
        <v>0</v>
      </c>
      <c r="O300" t="s">
        <v>329</v>
      </c>
      <c r="P300" t="s">
        <v>351</v>
      </c>
      <c r="Q300" t="s">
        <v>13</v>
      </c>
      <c r="R300" t="s">
        <v>221</v>
      </c>
      <c r="S300">
        <v>21.5</v>
      </c>
      <c r="T300">
        <v>42.02</v>
      </c>
      <c r="U300">
        <v>67.47</v>
      </c>
      <c r="V300">
        <v>21</v>
      </c>
      <c r="W300">
        <v>34.49</v>
      </c>
      <c r="X300">
        <v>66.22</v>
      </c>
    </row>
    <row r="301" spans="1:24" x14ac:dyDescent="0.35">
      <c r="A301" t="s">
        <v>330</v>
      </c>
      <c r="B301" t="s">
        <v>351</v>
      </c>
      <c r="C301" t="s">
        <v>13</v>
      </c>
      <c r="D301" t="s">
        <v>14</v>
      </c>
      <c r="E301">
        <v>24</v>
      </c>
      <c r="F301">
        <v>115.12</v>
      </c>
      <c r="G301">
        <v>73.7</v>
      </c>
      <c r="H301">
        <f t="shared" si="4"/>
        <v>1.5620081411126188</v>
      </c>
      <c r="I301">
        <v>22.5</v>
      </c>
      <c r="J301">
        <v>60.04</v>
      </c>
      <c r="K301">
        <v>69.97</v>
      </c>
      <c r="O301" t="s">
        <v>330</v>
      </c>
      <c r="P301" t="s">
        <v>351</v>
      </c>
      <c r="Q301" t="s">
        <v>13</v>
      </c>
      <c r="R301" t="s">
        <v>221</v>
      </c>
      <c r="S301">
        <v>24</v>
      </c>
      <c r="T301">
        <v>113.22</v>
      </c>
      <c r="U301">
        <v>73.7</v>
      </c>
      <c r="V301">
        <v>26</v>
      </c>
      <c r="W301">
        <v>87.81</v>
      </c>
      <c r="X301">
        <v>78.63</v>
      </c>
    </row>
    <row r="302" spans="1:24" x14ac:dyDescent="0.35">
      <c r="A302" t="s">
        <v>331</v>
      </c>
      <c r="B302" t="s">
        <v>351</v>
      </c>
      <c r="C302" t="s">
        <v>13</v>
      </c>
      <c r="D302" t="s">
        <v>14</v>
      </c>
      <c r="E302">
        <v>23.5</v>
      </c>
      <c r="F302">
        <v>88.27</v>
      </c>
      <c r="G302">
        <v>72.459999999999994</v>
      </c>
      <c r="H302">
        <f t="shared" si="4"/>
        <v>1.218189345845984</v>
      </c>
      <c r="I302">
        <v>23</v>
      </c>
      <c r="J302">
        <v>63.1</v>
      </c>
      <c r="K302">
        <v>71.22</v>
      </c>
      <c r="O302" t="s">
        <v>331</v>
      </c>
      <c r="P302" t="s">
        <v>351</v>
      </c>
      <c r="Q302" t="s">
        <v>13</v>
      </c>
      <c r="R302" t="s">
        <v>221</v>
      </c>
      <c r="S302">
        <v>24</v>
      </c>
      <c r="T302">
        <v>131.97999999999999</v>
      </c>
      <c r="U302">
        <v>73.7</v>
      </c>
      <c r="V302">
        <v>23</v>
      </c>
      <c r="W302">
        <v>68.94</v>
      </c>
      <c r="X302">
        <v>71.22</v>
      </c>
    </row>
    <row r="303" spans="1:24" x14ac:dyDescent="0.35">
      <c r="A303" t="s">
        <v>332</v>
      </c>
      <c r="B303" t="s">
        <v>351</v>
      </c>
      <c r="C303" t="s">
        <v>13</v>
      </c>
      <c r="D303" t="s">
        <v>14</v>
      </c>
      <c r="E303">
        <v>24</v>
      </c>
      <c r="F303">
        <v>117.54</v>
      </c>
      <c r="G303">
        <v>73.7</v>
      </c>
      <c r="H303">
        <f t="shared" si="4"/>
        <v>1.5948439620081412</v>
      </c>
      <c r="I303">
        <v>22.5</v>
      </c>
      <c r="J303">
        <v>66.239999999999995</v>
      </c>
      <c r="K303">
        <v>69.97</v>
      </c>
      <c r="O303" t="s">
        <v>332</v>
      </c>
      <c r="P303" t="s">
        <v>351</v>
      </c>
      <c r="Q303" t="s">
        <v>13</v>
      </c>
      <c r="R303" t="s">
        <v>221</v>
      </c>
      <c r="S303">
        <v>24</v>
      </c>
      <c r="T303">
        <v>150.66</v>
      </c>
      <c r="U303">
        <v>73.7</v>
      </c>
      <c r="V303">
        <v>22.5</v>
      </c>
      <c r="W303">
        <v>65.14</v>
      </c>
      <c r="X303">
        <v>69.97</v>
      </c>
    </row>
    <row r="304" spans="1:24" x14ac:dyDescent="0.35">
      <c r="A304" t="s">
        <v>333</v>
      </c>
      <c r="B304" t="s">
        <v>351</v>
      </c>
      <c r="C304" t="s">
        <v>13</v>
      </c>
      <c r="D304" t="s">
        <v>14</v>
      </c>
      <c r="E304">
        <v>23</v>
      </c>
      <c r="F304">
        <v>59.28</v>
      </c>
      <c r="G304">
        <v>71.22</v>
      </c>
      <c r="H304">
        <f t="shared" si="4"/>
        <v>0.83235046335299079</v>
      </c>
      <c r="I304">
        <v>22.5</v>
      </c>
      <c r="J304">
        <v>44.54</v>
      </c>
      <c r="K304">
        <v>69.97</v>
      </c>
      <c r="O304" t="s">
        <v>333</v>
      </c>
      <c r="P304" t="s">
        <v>351</v>
      </c>
      <c r="Q304" t="s">
        <v>13</v>
      </c>
      <c r="R304" t="s">
        <v>221</v>
      </c>
      <c r="S304">
        <v>24</v>
      </c>
      <c r="T304">
        <v>99.53</v>
      </c>
      <c r="U304">
        <v>73.7</v>
      </c>
      <c r="V304">
        <v>26.5</v>
      </c>
      <c r="W304">
        <v>89.57</v>
      </c>
      <c r="X304">
        <v>79.86</v>
      </c>
    </row>
    <row r="305" spans="1:24" x14ac:dyDescent="0.35">
      <c r="A305" t="s">
        <v>334</v>
      </c>
      <c r="B305" t="s">
        <v>351</v>
      </c>
      <c r="C305" t="s">
        <v>13</v>
      </c>
      <c r="D305" t="s">
        <v>14</v>
      </c>
      <c r="E305">
        <v>21.5</v>
      </c>
      <c r="F305">
        <v>48.39</v>
      </c>
      <c r="G305">
        <v>67.47</v>
      </c>
      <c r="H305">
        <f t="shared" si="4"/>
        <v>0.71720764784348601</v>
      </c>
      <c r="I305">
        <v>21</v>
      </c>
      <c r="J305">
        <v>40.94</v>
      </c>
      <c r="K305">
        <v>66.22</v>
      </c>
      <c r="O305" t="s">
        <v>334</v>
      </c>
      <c r="P305" t="s">
        <v>351</v>
      </c>
      <c r="Q305" t="s">
        <v>13</v>
      </c>
      <c r="R305" t="s">
        <v>221</v>
      </c>
      <c r="S305">
        <v>24.5</v>
      </c>
      <c r="T305">
        <v>87.1</v>
      </c>
      <c r="U305">
        <v>74.930000000000007</v>
      </c>
      <c r="V305">
        <v>23.5</v>
      </c>
      <c r="W305">
        <v>51.85</v>
      </c>
      <c r="X305">
        <v>72.459999999999994</v>
      </c>
    </row>
    <row r="306" spans="1:24" x14ac:dyDescent="0.35">
      <c r="A306" t="s">
        <v>335</v>
      </c>
      <c r="B306" t="s">
        <v>352</v>
      </c>
      <c r="C306" t="s">
        <v>32</v>
      </c>
      <c r="D306" t="s">
        <v>14</v>
      </c>
      <c r="E306">
        <v>0</v>
      </c>
      <c r="F306">
        <v>0</v>
      </c>
      <c r="G306">
        <v>0</v>
      </c>
      <c r="H306" t="e">
        <f t="shared" si="4"/>
        <v>#DIV/0!</v>
      </c>
      <c r="I306">
        <v>0</v>
      </c>
      <c r="J306">
        <v>0</v>
      </c>
      <c r="K306">
        <v>0</v>
      </c>
      <c r="O306" t="s">
        <v>335</v>
      </c>
      <c r="P306" t="s">
        <v>352</v>
      </c>
      <c r="Q306" t="s">
        <v>32</v>
      </c>
      <c r="R306" t="s">
        <v>221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</row>
    <row r="307" spans="1:24" x14ac:dyDescent="0.35">
      <c r="A307" t="s">
        <v>336</v>
      </c>
      <c r="B307" t="s">
        <v>352</v>
      </c>
      <c r="C307" t="s">
        <v>32</v>
      </c>
      <c r="D307" t="s">
        <v>14</v>
      </c>
      <c r="E307">
        <v>18</v>
      </c>
      <c r="F307">
        <v>29.13</v>
      </c>
      <c r="G307">
        <v>58.64</v>
      </c>
      <c r="H307">
        <f t="shared" si="4"/>
        <v>0.49675989085948158</v>
      </c>
      <c r="I307">
        <v>17.5</v>
      </c>
      <c r="J307">
        <v>19.98</v>
      </c>
      <c r="K307">
        <v>57.36</v>
      </c>
      <c r="O307" t="s">
        <v>336</v>
      </c>
      <c r="P307" t="s">
        <v>352</v>
      </c>
      <c r="Q307" t="s">
        <v>32</v>
      </c>
      <c r="R307" t="s">
        <v>221</v>
      </c>
      <c r="S307">
        <v>24</v>
      </c>
      <c r="T307">
        <v>84.73</v>
      </c>
      <c r="U307">
        <v>73.7</v>
      </c>
      <c r="V307">
        <v>23</v>
      </c>
      <c r="W307">
        <v>60.75</v>
      </c>
      <c r="X307">
        <v>71.22</v>
      </c>
    </row>
    <row r="308" spans="1:24" x14ac:dyDescent="0.35">
      <c r="A308" t="s">
        <v>337</v>
      </c>
      <c r="B308" t="s">
        <v>352</v>
      </c>
      <c r="C308" t="s">
        <v>32</v>
      </c>
      <c r="D308" t="s">
        <v>14</v>
      </c>
      <c r="E308">
        <v>24.5</v>
      </c>
      <c r="F308">
        <v>112.15</v>
      </c>
      <c r="G308">
        <v>74.930000000000007</v>
      </c>
      <c r="H308">
        <f t="shared" si="4"/>
        <v>1.4967302815961563</v>
      </c>
      <c r="I308">
        <v>23</v>
      </c>
      <c r="J308">
        <v>66.430000000000007</v>
      </c>
      <c r="K308">
        <v>71.22</v>
      </c>
      <c r="O308" t="s">
        <v>337</v>
      </c>
      <c r="P308" t="s">
        <v>352</v>
      </c>
      <c r="Q308" t="s">
        <v>32</v>
      </c>
      <c r="R308" t="s">
        <v>221</v>
      </c>
      <c r="S308">
        <v>24</v>
      </c>
      <c r="T308">
        <v>145.22999999999999</v>
      </c>
      <c r="U308">
        <v>73.7</v>
      </c>
      <c r="V308">
        <v>23</v>
      </c>
      <c r="W308">
        <v>66.89</v>
      </c>
      <c r="X308">
        <v>71.22</v>
      </c>
    </row>
    <row r="309" spans="1:24" x14ac:dyDescent="0.35">
      <c r="A309" t="s">
        <v>338</v>
      </c>
      <c r="B309" t="s">
        <v>352</v>
      </c>
      <c r="C309" t="s">
        <v>32</v>
      </c>
      <c r="D309" t="s">
        <v>14</v>
      </c>
      <c r="E309">
        <v>23.5</v>
      </c>
      <c r="F309">
        <v>90.58</v>
      </c>
      <c r="G309">
        <v>72.459999999999994</v>
      </c>
      <c r="H309">
        <f t="shared" si="4"/>
        <v>1.2500690035881867</v>
      </c>
      <c r="I309">
        <v>23</v>
      </c>
      <c r="J309">
        <v>68.349999999999994</v>
      </c>
      <c r="K309">
        <v>71.22</v>
      </c>
      <c r="O309" t="s">
        <v>338</v>
      </c>
      <c r="P309" t="s">
        <v>352</v>
      </c>
      <c r="Q309" t="s">
        <v>32</v>
      </c>
      <c r="R309" t="s">
        <v>221</v>
      </c>
      <c r="S309">
        <v>24</v>
      </c>
      <c r="T309">
        <v>142.97999999999999</v>
      </c>
      <c r="U309">
        <v>73.7</v>
      </c>
      <c r="V309">
        <v>22</v>
      </c>
      <c r="W309">
        <v>52.56</v>
      </c>
      <c r="X309">
        <v>68.72</v>
      </c>
    </row>
    <row r="310" spans="1:24" x14ac:dyDescent="0.35">
      <c r="A310" t="s">
        <v>339</v>
      </c>
      <c r="B310" t="s">
        <v>352</v>
      </c>
      <c r="C310" t="s">
        <v>32</v>
      </c>
      <c r="D310" t="s">
        <v>14</v>
      </c>
      <c r="E310">
        <v>24</v>
      </c>
      <c r="F310">
        <v>95.08</v>
      </c>
      <c r="G310">
        <v>73.7</v>
      </c>
      <c r="H310">
        <f t="shared" si="4"/>
        <v>1.2900949796472183</v>
      </c>
      <c r="I310">
        <v>23</v>
      </c>
      <c r="J310">
        <v>59.12</v>
      </c>
      <c r="K310">
        <v>71.22</v>
      </c>
      <c r="O310" t="s">
        <v>339</v>
      </c>
      <c r="P310" t="s">
        <v>352</v>
      </c>
      <c r="Q310" t="s">
        <v>32</v>
      </c>
      <c r="R310" t="s">
        <v>221</v>
      </c>
      <c r="S310">
        <v>24</v>
      </c>
      <c r="T310">
        <v>106.79</v>
      </c>
      <c r="U310">
        <v>73.7</v>
      </c>
      <c r="V310">
        <v>23</v>
      </c>
      <c r="W310">
        <v>60.87</v>
      </c>
      <c r="X310">
        <v>71.22</v>
      </c>
    </row>
    <row r="311" spans="1:24" x14ac:dyDescent="0.35">
      <c r="A311" t="s">
        <v>340</v>
      </c>
      <c r="B311" t="s">
        <v>352</v>
      </c>
      <c r="C311" t="s">
        <v>32</v>
      </c>
      <c r="D311" t="s">
        <v>14</v>
      </c>
      <c r="E311">
        <v>23</v>
      </c>
      <c r="F311">
        <v>53.21</v>
      </c>
      <c r="G311">
        <v>71.22</v>
      </c>
      <c r="H311">
        <f t="shared" si="4"/>
        <v>0.74712159505756814</v>
      </c>
      <c r="I311">
        <v>22.5</v>
      </c>
      <c r="J311">
        <v>47.31</v>
      </c>
      <c r="K311">
        <v>69.97</v>
      </c>
      <c r="O311" t="s">
        <v>340</v>
      </c>
      <c r="P311" t="s">
        <v>352</v>
      </c>
      <c r="Q311" t="s">
        <v>32</v>
      </c>
      <c r="R311" t="s">
        <v>221</v>
      </c>
      <c r="S311">
        <v>19.5</v>
      </c>
      <c r="T311">
        <v>51.55</v>
      </c>
      <c r="U311">
        <v>62.44</v>
      </c>
      <c r="V311">
        <v>19</v>
      </c>
      <c r="W311">
        <v>45.44</v>
      </c>
      <c r="X311">
        <v>61.18</v>
      </c>
    </row>
    <row r="312" spans="1:24" x14ac:dyDescent="0.35">
      <c r="A312" t="s">
        <v>341</v>
      </c>
      <c r="B312" t="s">
        <v>352</v>
      </c>
      <c r="C312" t="s">
        <v>32</v>
      </c>
      <c r="D312" t="s">
        <v>14</v>
      </c>
      <c r="E312">
        <v>15</v>
      </c>
      <c r="F312">
        <v>14.34</v>
      </c>
      <c r="G312">
        <v>50.91</v>
      </c>
      <c r="H312">
        <f t="shared" si="4"/>
        <v>0.28167354154390101</v>
      </c>
      <c r="I312">
        <v>15</v>
      </c>
      <c r="J312">
        <v>14.34</v>
      </c>
      <c r="K312">
        <v>50.91</v>
      </c>
      <c r="O312" t="s">
        <v>341</v>
      </c>
      <c r="P312" t="s">
        <v>352</v>
      </c>
      <c r="Q312" t="s">
        <v>32</v>
      </c>
      <c r="R312" t="s">
        <v>221</v>
      </c>
      <c r="S312">
        <v>24</v>
      </c>
      <c r="T312">
        <v>78</v>
      </c>
      <c r="U312">
        <v>73.7</v>
      </c>
      <c r="V312">
        <v>23.5</v>
      </c>
      <c r="W312">
        <v>65.47</v>
      </c>
      <c r="X312">
        <v>72.459999999999994</v>
      </c>
    </row>
    <row r="313" spans="1:24" x14ac:dyDescent="0.35">
      <c r="A313" t="s">
        <v>342</v>
      </c>
      <c r="B313" t="s">
        <v>352</v>
      </c>
      <c r="C313" t="s">
        <v>32</v>
      </c>
      <c r="D313" t="s">
        <v>14</v>
      </c>
      <c r="E313">
        <v>24</v>
      </c>
      <c r="F313">
        <v>131.46</v>
      </c>
      <c r="G313">
        <v>73.7</v>
      </c>
      <c r="H313">
        <f t="shared" si="4"/>
        <v>1.783717774762551</v>
      </c>
      <c r="I313">
        <v>21.5</v>
      </c>
      <c r="J313">
        <v>39.69</v>
      </c>
      <c r="K313">
        <v>67.47</v>
      </c>
      <c r="O313" t="s">
        <v>342</v>
      </c>
      <c r="P313" t="s">
        <v>352</v>
      </c>
      <c r="Q313" t="s">
        <v>32</v>
      </c>
      <c r="R313" t="s">
        <v>221</v>
      </c>
      <c r="S313">
        <v>24</v>
      </c>
      <c r="T313">
        <v>143.46</v>
      </c>
      <c r="U313">
        <v>73.7</v>
      </c>
      <c r="V313">
        <v>22</v>
      </c>
      <c r="W313">
        <v>62.93</v>
      </c>
      <c r="X313">
        <v>68.72</v>
      </c>
    </row>
    <row r="314" spans="1:24" x14ac:dyDescent="0.35">
      <c r="A314" t="s">
        <v>343</v>
      </c>
      <c r="B314" t="s">
        <v>352</v>
      </c>
      <c r="C314" t="s">
        <v>32</v>
      </c>
      <c r="D314" t="s">
        <v>14</v>
      </c>
      <c r="E314">
        <v>23</v>
      </c>
      <c r="F314">
        <v>77.17</v>
      </c>
      <c r="G314">
        <v>71.22</v>
      </c>
      <c r="H314">
        <f t="shared" si="4"/>
        <v>1.0835439483291212</v>
      </c>
      <c r="I314">
        <v>22.5</v>
      </c>
      <c r="J314">
        <v>53.34</v>
      </c>
      <c r="K314">
        <v>69.97</v>
      </c>
      <c r="O314" t="s">
        <v>343</v>
      </c>
      <c r="P314" t="s">
        <v>352</v>
      </c>
      <c r="Q314" t="s">
        <v>32</v>
      </c>
      <c r="R314" t="s">
        <v>221</v>
      </c>
      <c r="S314">
        <v>24</v>
      </c>
      <c r="T314">
        <v>101.65</v>
      </c>
      <c r="U314">
        <v>73.7</v>
      </c>
      <c r="V314">
        <v>22.5</v>
      </c>
      <c r="W314">
        <v>60.18</v>
      </c>
      <c r="X314">
        <v>69.97</v>
      </c>
    </row>
    <row r="315" spans="1:24" x14ac:dyDescent="0.35">
      <c r="A315" t="s">
        <v>344</v>
      </c>
      <c r="B315" t="s">
        <v>352</v>
      </c>
      <c r="C315" t="s">
        <v>32</v>
      </c>
      <c r="D315" t="s">
        <v>14</v>
      </c>
      <c r="E315">
        <v>24.5</v>
      </c>
      <c r="F315">
        <v>112.28</v>
      </c>
      <c r="G315">
        <v>74.930000000000007</v>
      </c>
      <c r="H315">
        <f t="shared" si="4"/>
        <v>1.498465234218604</v>
      </c>
      <c r="I315">
        <v>23</v>
      </c>
      <c r="J315">
        <v>54.06</v>
      </c>
      <c r="K315">
        <v>71.22</v>
      </c>
      <c r="O315" t="s">
        <v>344</v>
      </c>
      <c r="P315" t="s">
        <v>352</v>
      </c>
      <c r="Q315" t="s">
        <v>32</v>
      </c>
      <c r="R315" t="s">
        <v>221</v>
      </c>
      <c r="S315">
        <v>24</v>
      </c>
      <c r="T315">
        <v>80.98</v>
      </c>
      <c r="U315">
        <v>73.7</v>
      </c>
      <c r="V315">
        <v>23.5</v>
      </c>
      <c r="W315">
        <v>63.21</v>
      </c>
      <c r="X315">
        <v>72.459999999999994</v>
      </c>
    </row>
    <row r="316" spans="1:24" x14ac:dyDescent="0.35">
      <c r="A316" t="s">
        <v>345</v>
      </c>
      <c r="B316" t="s">
        <v>352</v>
      </c>
      <c r="C316" t="s">
        <v>32</v>
      </c>
      <c r="D316" t="s">
        <v>14</v>
      </c>
      <c r="E316">
        <v>23.5</v>
      </c>
      <c r="F316">
        <v>83.57</v>
      </c>
      <c r="G316">
        <v>72.459999999999994</v>
      </c>
      <c r="H316">
        <f t="shared" si="4"/>
        <v>1.1533259729505934</v>
      </c>
      <c r="I316">
        <v>23</v>
      </c>
      <c r="J316">
        <v>68.75</v>
      </c>
      <c r="K316">
        <v>71.22</v>
      </c>
      <c r="O316" t="s">
        <v>345</v>
      </c>
      <c r="P316" t="s">
        <v>352</v>
      </c>
      <c r="Q316" t="s">
        <v>32</v>
      </c>
      <c r="R316" t="s">
        <v>221</v>
      </c>
      <c r="S316">
        <v>24.5</v>
      </c>
      <c r="T316">
        <v>100.93</v>
      </c>
      <c r="U316">
        <v>74.930000000000007</v>
      </c>
      <c r="V316">
        <v>22.5</v>
      </c>
      <c r="W316">
        <v>66.58</v>
      </c>
      <c r="X316">
        <v>69.97</v>
      </c>
    </row>
    <row r="317" spans="1:24" x14ac:dyDescent="0.35">
      <c r="A317" t="s">
        <v>346</v>
      </c>
      <c r="B317" t="s">
        <v>352</v>
      </c>
      <c r="C317" t="s">
        <v>32</v>
      </c>
      <c r="D317" t="s">
        <v>14</v>
      </c>
      <c r="E317">
        <v>23.5</v>
      </c>
      <c r="F317">
        <v>68.56</v>
      </c>
      <c r="G317">
        <v>72.459999999999994</v>
      </c>
      <c r="H317">
        <f t="shared" si="4"/>
        <v>0.94617720121446325</v>
      </c>
      <c r="I317">
        <v>23</v>
      </c>
      <c r="J317">
        <v>52.17</v>
      </c>
      <c r="K317">
        <v>71.22</v>
      </c>
      <c r="O317" t="s">
        <v>346</v>
      </c>
      <c r="P317" t="s">
        <v>352</v>
      </c>
      <c r="Q317" t="s">
        <v>32</v>
      </c>
      <c r="R317" t="s">
        <v>221</v>
      </c>
      <c r="S317">
        <v>24</v>
      </c>
      <c r="T317">
        <v>156.09</v>
      </c>
      <c r="U317">
        <v>73.7</v>
      </c>
      <c r="V317">
        <v>22.5</v>
      </c>
      <c r="W317">
        <v>56.35</v>
      </c>
      <c r="X317">
        <v>69.97</v>
      </c>
    </row>
    <row r="318" spans="1:24" x14ac:dyDescent="0.35">
      <c r="A318" t="s">
        <v>347</v>
      </c>
      <c r="B318" t="s">
        <v>352</v>
      </c>
      <c r="C318" t="s">
        <v>32</v>
      </c>
      <c r="D318" t="s">
        <v>14</v>
      </c>
      <c r="E318">
        <v>24.5</v>
      </c>
      <c r="F318">
        <v>120.95</v>
      </c>
      <c r="G318">
        <v>74.930000000000007</v>
      </c>
      <c r="H318">
        <f t="shared" si="4"/>
        <v>1.6141732283464565</v>
      </c>
      <c r="I318">
        <v>22.5</v>
      </c>
      <c r="J318">
        <v>57.55</v>
      </c>
      <c r="K318">
        <v>69.97</v>
      </c>
      <c r="O318" t="s">
        <v>347</v>
      </c>
      <c r="P318" t="s">
        <v>352</v>
      </c>
      <c r="Q318" t="s">
        <v>32</v>
      </c>
      <c r="R318" t="s">
        <v>221</v>
      </c>
      <c r="S318">
        <v>24</v>
      </c>
      <c r="T318">
        <v>107.62</v>
      </c>
      <c r="U318">
        <v>73.7</v>
      </c>
      <c r="V318">
        <v>22.5</v>
      </c>
      <c r="W318">
        <v>68.39</v>
      </c>
      <c r="X318">
        <v>69.97</v>
      </c>
    </row>
    <row r="319" spans="1:24" x14ac:dyDescent="0.35">
      <c r="A319" t="s">
        <v>348</v>
      </c>
      <c r="B319" t="s">
        <v>352</v>
      </c>
      <c r="C319" t="s">
        <v>32</v>
      </c>
      <c r="D319" t="s">
        <v>14</v>
      </c>
      <c r="E319">
        <v>23</v>
      </c>
      <c r="F319">
        <v>38.78</v>
      </c>
      <c r="G319">
        <v>71.22</v>
      </c>
      <c r="H319">
        <f t="shared" si="4"/>
        <v>0.54450996910980065</v>
      </c>
      <c r="I319">
        <v>22.5</v>
      </c>
      <c r="J319">
        <v>36.89</v>
      </c>
      <c r="K319">
        <v>69.97</v>
      </c>
      <c r="O319" t="s">
        <v>348</v>
      </c>
      <c r="P319" t="s">
        <v>352</v>
      </c>
      <c r="Q319" t="s">
        <v>32</v>
      </c>
      <c r="R319" t="s">
        <v>221</v>
      </c>
      <c r="S319">
        <v>24</v>
      </c>
      <c r="T319">
        <v>103.08</v>
      </c>
      <c r="U319">
        <v>73.7</v>
      </c>
      <c r="V319">
        <v>23.5</v>
      </c>
      <c r="W319">
        <v>72.44</v>
      </c>
      <c r="X319">
        <v>72.459999999999994</v>
      </c>
    </row>
    <row r="320" spans="1:24" x14ac:dyDescent="0.35">
      <c r="A320" t="s">
        <v>349</v>
      </c>
      <c r="B320" t="s">
        <v>352</v>
      </c>
      <c r="C320" t="s">
        <v>32</v>
      </c>
      <c r="D320" t="s">
        <v>14</v>
      </c>
      <c r="E320">
        <v>26</v>
      </c>
      <c r="F320">
        <v>70.989999999999995</v>
      </c>
      <c r="G320">
        <v>78.63</v>
      </c>
      <c r="H320">
        <f t="shared" si="4"/>
        <v>0.90283606765865443</v>
      </c>
      <c r="I320">
        <v>25.5</v>
      </c>
      <c r="J320">
        <v>46.23</v>
      </c>
      <c r="K320">
        <v>77.400000000000006</v>
      </c>
      <c r="O320" t="s">
        <v>349</v>
      </c>
      <c r="P320" t="s">
        <v>352</v>
      </c>
      <c r="Q320" t="s">
        <v>32</v>
      </c>
      <c r="R320" t="s">
        <v>221</v>
      </c>
      <c r="S320">
        <v>24</v>
      </c>
      <c r="T320">
        <v>141.43</v>
      </c>
      <c r="U320">
        <v>73.7</v>
      </c>
      <c r="V320">
        <v>22.5</v>
      </c>
      <c r="W320">
        <v>69.47</v>
      </c>
      <c r="X320">
        <v>69.97</v>
      </c>
    </row>
    <row r="321" spans="1:24" x14ac:dyDescent="0.35">
      <c r="A321" t="s">
        <v>350</v>
      </c>
      <c r="B321" t="s">
        <v>352</v>
      </c>
      <c r="C321" t="s">
        <v>32</v>
      </c>
      <c r="D321" t="s">
        <v>14</v>
      </c>
      <c r="E321">
        <v>24.5</v>
      </c>
      <c r="F321">
        <v>48.27</v>
      </c>
      <c r="G321">
        <v>74.930000000000007</v>
      </c>
      <c r="H321">
        <f t="shared" si="4"/>
        <v>0.64420125450420396</v>
      </c>
      <c r="I321">
        <v>24</v>
      </c>
      <c r="J321">
        <v>44.52</v>
      </c>
      <c r="K321">
        <v>73.7</v>
      </c>
      <c r="O321" t="s">
        <v>350</v>
      </c>
      <c r="P321" t="s">
        <v>352</v>
      </c>
      <c r="Q321" t="s">
        <v>32</v>
      </c>
      <c r="R321" t="s">
        <v>221</v>
      </c>
      <c r="S321">
        <v>24</v>
      </c>
      <c r="T321">
        <v>72.59</v>
      </c>
      <c r="U321">
        <v>73.7</v>
      </c>
      <c r="V321">
        <v>23.5</v>
      </c>
      <c r="W321">
        <v>52.77</v>
      </c>
      <c r="X321">
        <v>72.459999999999994</v>
      </c>
    </row>
    <row r="322" spans="1:24" x14ac:dyDescent="0.35">
      <c r="A322" t="s">
        <v>353</v>
      </c>
      <c r="B322" t="s">
        <v>154</v>
      </c>
      <c r="C322" t="s">
        <v>13</v>
      </c>
      <c r="D322" t="s">
        <v>87</v>
      </c>
      <c r="E322">
        <v>24</v>
      </c>
      <c r="F322">
        <v>125.31</v>
      </c>
      <c r="G322">
        <v>73.7</v>
      </c>
      <c r="H322">
        <f t="shared" si="4"/>
        <v>1.700271370420624</v>
      </c>
      <c r="I322">
        <v>23</v>
      </c>
      <c r="J322">
        <v>59.8</v>
      </c>
      <c r="K322">
        <v>71.22</v>
      </c>
      <c r="O322" t="s">
        <v>353</v>
      </c>
      <c r="P322" t="s">
        <v>154</v>
      </c>
      <c r="Q322" t="s">
        <v>13</v>
      </c>
      <c r="R322" t="s">
        <v>222</v>
      </c>
      <c r="S322">
        <v>18</v>
      </c>
      <c r="T322">
        <v>52.92</v>
      </c>
      <c r="U322">
        <v>58.64</v>
      </c>
      <c r="V322">
        <v>17.5</v>
      </c>
      <c r="W322">
        <v>34.22</v>
      </c>
      <c r="X322">
        <v>57.36</v>
      </c>
    </row>
    <row r="323" spans="1:24" x14ac:dyDescent="0.35">
      <c r="A323" t="s">
        <v>354</v>
      </c>
      <c r="B323" t="s">
        <v>154</v>
      </c>
      <c r="C323" t="s">
        <v>13</v>
      </c>
      <c r="D323" t="s">
        <v>87</v>
      </c>
      <c r="E323">
        <v>15</v>
      </c>
      <c r="F323">
        <v>19.52</v>
      </c>
      <c r="G323">
        <v>50.91</v>
      </c>
      <c r="H323">
        <f t="shared" ref="H323:H386" si="5">F323/G323</f>
        <v>0.38342172461206053</v>
      </c>
      <c r="I323">
        <v>15</v>
      </c>
      <c r="J323">
        <v>19.52</v>
      </c>
      <c r="K323">
        <v>50.91</v>
      </c>
      <c r="O323" t="s">
        <v>354</v>
      </c>
      <c r="P323" t="s">
        <v>154</v>
      </c>
      <c r="Q323" t="s">
        <v>13</v>
      </c>
      <c r="R323" t="s">
        <v>222</v>
      </c>
      <c r="S323">
        <v>23.5</v>
      </c>
      <c r="T323">
        <v>71.48</v>
      </c>
      <c r="U323">
        <v>72.459999999999994</v>
      </c>
      <c r="V323">
        <v>23</v>
      </c>
      <c r="W323">
        <v>39.21</v>
      </c>
      <c r="X323">
        <v>71.22</v>
      </c>
    </row>
    <row r="324" spans="1:24" x14ac:dyDescent="0.35">
      <c r="A324" t="s">
        <v>355</v>
      </c>
      <c r="B324" t="s">
        <v>154</v>
      </c>
      <c r="C324" t="s">
        <v>13</v>
      </c>
      <c r="D324" t="s">
        <v>87</v>
      </c>
      <c r="E324">
        <v>23.5</v>
      </c>
      <c r="F324">
        <v>133.26</v>
      </c>
      <c r="G324">
        <v>72.459999999999994</v>
      </c>
      <c r="H324">
        <f t="shared" si="5"/>
        <v>1.8390836323488822</v>
      </c>
      <c r="I324">
        <v>22.5</v>
      </c>
      <c r="J324">
        <v>53.53</v>
      </c>
      <c r="K324">
        <v>69.97</v>
      </c>
      <c r="O324" t="s">
        <v>355</v>
      </c>
      <c r="P324" t="s">
        <v>154</v>
      </c>
      <c r="Q324" t="s">
        <v>13</v>
      </c>
      <c r="R324" t="s">
        <v>222</v>
      </c>
      <c r="S324">
        <v>24</v>
      </c>
      <c r="T324">
        <v>136.62</v>
      </c>
      <c r="U324">
        <v>73.7</v>
      </c>
      <c r="V324">
        <v>23</v>
      </c>
      <c r="W324">
        <v>62.5</v>
      </c>
      <c r="X324">
        <v>71.22</v>
      </c>
    </row>
    <row r="325" spans="1:24" x14ac:dyDescent="0.35">
      <c r="A325" t="s">
        <v>356</v>
      </c>
      <c r="B325" t="s">
        <v>154</v>
      </c>
      <c r="C325" t="s">
        <v>13</v>
      </c>
      <c r="D325" t="s">
        <v>87</v>
      </c>
      <c r="E325">
        <v>27.5</v>
      </c>
      <c r="F325">
        <v>55.58</v>
      </c>
      <c r="G325">
        <v>82.3</v>
      </c>
      <c r="H325">
        <f t="shared" si="5"/>
        <v>0.67533414337788578</v>
      </c>
      <c r="I325">
        <v>27</v>
      </c>
      <c r="J325">
        <v>48.07</v>
      </c>
      <c r="K325">
        <v>81.08</v>
      </c>
      <c r="O325" t="s">
        <v>356</v>
      </c>
      <c r="P325" t="s">
        <v>154</v>
      </c>
      <c r="Q325" t="s">
        <v>13</v>
      </c>
      <c r="R325" t="s">
        <v>222</v>
      </c>
      <c r="S325">
        <v>24</v>
      </c>
      <c r="T325">
        <v>75.790000000000006</v>
      </c>
      <c r="U325">
        <v>73.7</v>
      </c>
      <c r="V325">
        <v>23.5</v>
      </c>
      <c r="W325">
        <v>63.01</v>
      </c>
      <c r="X325">
        <v>72.459999999999994</v>
      </c>
    </row>
    <row r="326" spans="1:24" x14ac:dyDescent="0.35">
      <c r="A326" t="s">
        <v>357</v>
      </c>
      <c r="B326" t="s">
        <v>154</v>
      </c>
      <c r="C326" t="s">
        <v>13</v>
      </c>
      <c r="D326" t="s">
        <v>87</v>
      </c>
      <c r="E326">
        <v>0</v>
      </c>
      <c r="F326">
        <v>0</v>
      </c>
      <c r="G326">
        <v>0</v>
      </c>
      <c r="H326" t="e">
        <f t="shared" si="5"/>
        <v>#DIV/0!</v>
      </c>
      <c r="I326">
        <v>0</v>
      </c>
      <c r="J326">
        <v>0</v>
      </c>
      <c r="K326">
        <v>0</v>
      </c>
      <c r="O326" t="s">
        <v>357</v>
      </c>
      <c r="P326" t="s">
        <v>154</v>
      </c>
      <c r="Q326" t="s">
        <v>13</v>
      </c>
      <c r="R326" t="s">
        <v>222</v>
      </c>
      <c r="S326">
        <v>24</v>
      </c>
      <c r="T326">
        <v>113.2</v>
      </c>
      <c r="U326">
        <v>73.7</v>
      </c>
      <c r="V326">
        <v>23</v>
      </c>
      <c r="W326">
        <v>47.23</v>
      </c>
      <c r="X326">
        <v>71.22</v>
      </c>
    </row>
    <row r="327" spans="1:24" x14ac:dyDescent="0.35">
      <c r="A327" t="s">
        <v>358</v>
      </c>
      <c r="B327" t="s">
        <v>154</v>
      </c>
      <c r="C327" t="s">
        <v>13</v>
      </c>
      <c r="D327" t="s">
        <v>87</v>
      </c>
      <c r="E327">
        <v>23</v>
      </c>
      <c r="F327">
        <v>86.1</v>
      </c>
      <c r="G327">
        <v>71.22</v>
      </c>
      <c r="H327">
        <f t="shared" si="5"/>
        <v>1.2089300758213983</v>
      </c>
      <c r="I327">
        <v>22.5</v>
      </c>
      <c r="J327">
        <v>53.44</v>
      </c>
      <c r="K327">
        <v>69.97</v>
      </c>
      <c r="O327" t="s">
        <v>358</v>
      </c>
      <c r="P327" t="s">
        <v>154</v>
      </c>
      <c r="Q327" t="s">
        <v>13</v>
      </c>
      <c r="R327" t="s">
        <v>222</v>
      </c>
      <c r="S327">
        <v>24</v>
      </c>
      <c r="T327">
        <v>116.67</v>
      </c>
      <c r="U327">
        <v>73.7</v>
      </c>
      <c r="V327">
        <v>23</v>
      </c>
      <c r="W327">
        <v>41.68</v>
      </c>
      <c r="X327">
        <v>71.22</v>
      </c>
    </row>
    <row r="328" spans="1:24" x14ac:dyDescent="0.35">
      <c r="A328" t="s">
        <v>359</v>
      </c>
      <c r="B328" t="s">
        <v>154</v>
      </c>
      <c r="C328" t="s">
        <v>13</v>
      </c>
      <c r="D328" t="s">
        <v>87</v>
      </c>
      <c r="E328">
        <v>15</v>
      </c>
      <c r="F328">
        <v>25.74</v>
      </c>
      <c r="G328">
        <v>50.91</v>
      </c>
      <c r="H328">
        <f t="shared" si="5"/>
        <v>0.50559811431938717</v>
      </c>
      <c r="I328">
        <v>15</v>
      </c>
      <c r="J328">
        <v>25.74</v>
      </c>
      <c r="K328">
        <v>50.91</v>
      </c>
      <c r="O328" t="s">
        <v>359</v>
      </c>
      <c r="P328" t="s">
        <v>154</v>
      </c>
      <c r="Q328" t="s">
        <v>13</v>
      </c>
      <c r="R328" t="s">
        <v>222</v>
      </c>
      <c r="S328">
        <v>24.5</v>
      </c>
      <c r="T328">
        <v>80.92</v>
      </c>
      <c r="U328">
        <v>74.930000000000007</v>
      </c>
      <c r="V328">
        <v>24</v>
      </c>
      <c r="W328">
        <v>69.86</v>
      </c>
      <c r="X328">
        <v>73.7</v>
      </c>
    </row>
    <row r="329" spans="1:24" x14ac:dyDescent="0.35">
      <c r="A329" t="s">
        <v>360</v>
      </c>
      <c r="B329" t="s">
        <v>154</v>
      </c>
      <c r="C329" t="s">
        <v>13</v>
      </c>
      <c r="D329" t="s">
        <v>87</v>
      </c>
      <c r="E329">
        <v>24.5</v>
      </c>
      <c r="F329">
        <v>65.03</v>
      </c>
      <c r="G329">
        <v>74.930000000000007</v>
      </c>
      <c r="H329">
        <f t="shared" si="5"/>
        <v>0.86787668490591208</v>
      </c>
      <c r="I329">
        <v>24</v>
      </c>
      <c r="J329">
        <v>54.24</v>
      </c>
      <c r="K329">
        <v>73.7</v>
      </c>
      <c r="O329" t="s">
        <v>360</v>
      </c>
      <c r="P329" t="s">
        <v>154</v>
      </c>
      <c r="Q329" t="s">
        <v>13</v>
      </c>
      <c r="R329" t="s">
        <v>222</v>
      </c>
      <c r="S329">
        <v>24.5</v>
      </c>
      <c r="T329">
        <v>75.91</v>
      </c>
      <c r="U329">
        <v>74.930000000000007</v>
      </c>
      <c r="V329">
        <v>24</v>
      </c>
      <c r="W329">
        <v>62.93</v>
      </c>
      <c r="X329">
        <v>73.7</v>
      </c>
    </row>
    <row r="330" spans="1:24" x14ac:dyDescent="0.35">
      <c r="A330" t="s">
        <v>361</v>
      </c>
      <c r="B330" t="s">
        <v>154</v>
      </c>
      <c r="C330" t="s">
        <v>13</v>
      </c>
      <c r="D330" t="s">
        <v>87</v>
      </c>
      <c r="E330">
        <v>23</v>
      </c>
      <c r="F330">
        <v>70.89</v>
      </c>
      <c r="G330">
        <v>71.22</v>
      </c>
      <c r="H330">
        <f t="shared" si="5"/>
        <v>0.99536647009267065</v>
      </c>
      <c r="I330">
        <v>22.5</v>
      </c>
      <c r="J330">
        <v>61.75</v>
      </c>
      <c r="K330">
        <v>69.97</v>
      </c>
      <c r="O330" t="s">
        <v>361</v>
      </c>
      <c r="P330" t="s">
        <v>154</v>
      </c>
      <c r="Q330" t="s">
        <v>13</v>
      </c>
      <c r="R330" t="s">
        <v>222</v>
      </c>
      <c r="S330">
        <v>23.5</v>
      </c>
      <c r="T330">
        <v>108.2</v>
      </c>
      <c r="U330">
        <v>72.459999999999994</v>
      </c>
      <c r="V330">
        <v>22.5</v>
      </c>
      <c r="W330">
        <v>56.49</v>
      </c>
      <c r="X330">
        <v>69.97</v>
      </c>
    </row>
    <row r="331" spans="1:24" x14ac:dyDescent="0.35">
      <c r="A331" t="s">
        <v>362</v>
      </c>
      <c r="B331" t="s">
        <v>154</v>
      </c>
      <c r="C331" t="s">
        <v>13</v>
      </c>
      <c r="D331" t="s">
        <v>87</v>
      </c>
      <c r="E331">
        <v>24</v>
      </c>
      <c r="F331">
        <v>113.74</v>
      </c>
      <c r="G331">
        <v>73.7</v>
      </c>
      <c r="H331">
        <f t="shared" si="5"/>
        <v>1.5432835820895521</v>
      </c>
      <c r="I331">
        <v>23</v>
      </c>
      <c r="J331">
        <v>68.8</v>
      </c>
      <c r="K331">
        <v>71.22</v>
      </c>
      <c r="O331" t="s">
        <v>362</v>
      </c>
      <c r="P331" t="s">
        <v>154</v>
      </c>
      <c r="Q331" t="s">
        <v>13</v>
      </c>
      <c r="R331" t="s">
        <v>222</v>
      </c>
      <c r="S331">
        <v>24</v>
      </c>
      <c r="T331">
        <v>101.84</v>
      </c>
      <c r="U331">
        <v>73.7</v>
      </c>
      <c r="V331">
        <v>23.5</v>
      </c>
      <c r="W331">
        <v>70.78</v>
      </c>
      <c r="X331">
        <v>72.459999999999994</v>
      </c>
    </row>
    <row r="332" spans="1:24" x14ac:dyDescent="0.35">
      <c r="A332" t="s">
        <v>363</v>
      </c>
      <c r="B332" t="s">
        <v>154</v>
      </c>
      <c r="C332" t="s">
        <v>13</v>
      </c>
      <c r="D332" t="s">
        <v>87</v>
      </c>
      <c r="E332">
        <v>23.5</v>
      </c>
      <c r="F332">
        <v>145.47999999999999</v>
      </c>
      <c r="G332">
        <v>72.459999999999994</v>
      </c>
      <c r="H332">
        <f t="shared" si="5"/>
        <v>2.0077284018768977</v>
      </c>
      <c r="I332">
        <v>35</v>
      </c>
      <c r="J332">
        <v>111.72</v>
      </c>
      <c r="K332">
        <v>100.44</v>
      </c>
      <c r="O332" t="s">
        <v>363</v>
      </c>
      <c r="P332" t="s">
        <v>154</v>
      </c>
      <c r="Q332" t="s">
        <v>13</v>
      </c>
      <c r="R332" t="s">
        <v>222</v>
      </c>
      <c r="S332">
        <v>24</v>
      </c>
      <c r="T332">
        <v>135.54</v>
      </c>
      <c r="U332">
        <v>73.7</v>
      </c>
      <c r="V332">
        <v>23</v>
      </c>
      <c r="W332">
        <v>70.17</v>
      </c>
      <c r="X332">
        <v>71.22</v>
      </c>
    </row>
    <row r="333" spans="1:24" x14ac:dyDescent="0.35">
      <c r="A333" t="s">
        <v>364</v>
      </c>
      <c r="B333" t="s">
        <v>154</v>
      </c>
      <c r="C333" t="s">
        <v>13</v>
      </c>
      <c r="D333" t="s">
        <v>87</v>
      </c>
      <c r="E333">
        <v>23.5</v>
      </c>
      <c r="F333">
        <v>67.75</v>
      </c>
      <c r="G333">
        <v>72.459999999999994</v>
      </c>
      <c r="H333">
        <f t="shared" si="5"/>
        <v>0.9349986199282363</v>
      </c>
      <c r="I333">
        <v>23</v>
      </c>
      <c r="J333">
        <v>66.12</v>
      </c>
      <c r="K333">
        <v>71.22</v>
      </c>
      <c r="O333" t="s">
        <v>364</v>
      </c>
      <c r="P333" t="s">
        <v>154</v>
      </c>
      <c r="Q333" t="s">
        <v>13</v>
      </c>
      <c r="R333" t="s">
        <v>222</v>
      </c>
      <c r="S333">
        <v>24</v>
      </c>
      <c r="T333">
        <v>147.13999999999999</v>
      </c>
      <c r="U333">
        <v>73.7</v>
      </c>
      <c r="V333">
        <v>23</v>
      </c>
      <c r="W333">
        <v>48.81</v>
      </c>
      <c r="X333">
        <v>71.22</v>
      </c>
    </row>
    <row r="334" spans="1:24" x14ac:dyDescent="0.35">
      <c r="A334" t="s">
        <v>365</v>
      </c>
      <c r="B334" t="s">
        <v>154</v>
      </c>
      <c r="C334" t="s">
        <v>13</v>
      </c>
      <c r="D334" t="s">
        <v>87</v>
      </c>
      <c r="E334">
        <v>0</v>
      </c>
      <c r="F334">
        <v>0</v>
      </c>
      <c r="G334">
        <v>0</v>
      </c>
      <c r="H334" t="e">
        <f t="shared" si="5"/>
        <v>#DIV/0!</v>
      </c>
      <c r="I334">
        <v>0</v>
      </c>
      <c r="J334">
        <v>0</v>
      </c>
      <c r="K334">
        <v>0</v>
      </c>
      <c r="O334" t="s">
        <v>365</v>
      </c>
      <c r="P334" t="s">
        <v>154</v>
      </c>
      <c r="Q334" t="s">
        <v>13</v>
      </c>
      <c r="R334" t="s">
        <v>222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</row>
    <row r="335" spans="1:24" x14ac:dyDescent="0.35">
      <c r="A335" t="s">
        <v>366</v>
      </c>
      <c r="B335" t="s">
        <v>154</v>
      </c>
      <c r="C335" t="s">
        <v>13</v>
      </c>
      <c r="D335" t="s">
        <v>87</v>
      </c>
      <c r="E335">
        <v>17</v>
      </c>
      <c r="F335">
        <v>45.79</v>
      </c>
      <c r="G335">
        <v>56.08</v>
      </c>
      <c r="H335">
        <f t="shared" si="5"/>
        <v>0.81651212553495012</v>
      </c>
      <c r="I335">
        <v>16.5</v>
      </c>
      <c r="J335">
        <v>31.69</v>
      </c>
      <c r="K335">
        <v>54.79</v>
      </c>
      <c r="O335" t="s">
        <v>366</v>
      </c>
      <c r="P335" t="s">
        <v>154</v>
      </c>
      <c r="Q335" t="s">
        <v>13</v>
      </c>
      <c r="R335" t="s">
        <v>222</v>
      </c>
      <c r="S335">
        <v>24</v>
      </c>
      <c r="T335">
        <v>72.849999999999994</v>
      </c>
      <c r="U335">
        <v>73.7</v>
      </c>
      <c r="V335">
        <v>23.5</v>
      </c>
      <c r="W335">
        <v>69.13</v>
      </c>
      <c r="X335">
        <v>72.459999999999994</v>
      </c>
    </row>
    <row r="336" spans="1:24" x14ac:dyDescent="0.35">
      <c r="A336" t="s">
        <v>367</v>
      </c>
      <c r="B336" t="s">
        <v>154</v>
      </c>
      <c r="C336" t="s">
        <v>13</v>
      </c>
      <c r="D336" t="s">
        <v>87</v>
      </c>
      <c r="E336">
        <v>23.5</v>
      </c>
      <c r="F336">
        <v>78.040000000000006</v>
      </c>
      <c r="G336">
        <v>72.459999999999994</v>
      </c>
      <c r="H336">
        <f t="shared" si="5"/>
        <v>1.0770080044162298</v>
      </c>
      <c r="I336">
        <v>23</v>
      </c>
      <c r="J336">
        <v>64.27</v>
      </c>
      <c r="K336">
        <v>71.22</v>
      </c>
      <c r="O336" t="s">
        <v>367</v>
      </c>
      <c r="P336" t="s">
        <v>154</v>
      </c>
      <c r="Q336" t="s">
        <v>13</v>
      </c>
      <c r="R336" t="s">
        <v>222</v>
      </c>
      <c r="S336">
        <v>24</v>
      </c>
      <c r="T336">
        <v>85.13</v>
      </c>
      <c r="U336">
        <v>73.7</v>
      </c>
      <c r="V336">
        <v>23.5</v>
      </c>
      <c r="W336">
        <v>69.45</v>
      </c>
      <c r="X336">
        <v>72.459999999999994</v>
      </c>
    </row>
    <row r="337" spans="1:24" x14ac:dyDescent="0.35">
      <c r="A337" t="s">
        <v>368</v>
      </c>
      <c r="B337" t="s">
        <v>154</v>
      </c>
      <c r="C337" t="s">
        <v>13</v>
      </c>
      <c r="D337" t="s">
        <v>87</v>
      </c>
      <c r="E337">
        <v>24</v>
      </c>
      <c r="F337">
        <v>100.32</v>
      </c>
      <c r="G337">
        <v>73.7</v>
      </c>
      <c r="H337">
        <f t="shared" si="5"/>
        <v>1.3611940298507461</v>
      </c>
      <c r="I337">
        <v>23</v>
      </c>
      <c r="J337">
        <v>74.099999999999994</v>
      </c>
      <c r="K337">
        <v>71.22</v>
      </c>
      <c r="O337" t="s">
        <v>368</v>
      </c>
      <c r="P337" t="s">
        <v>154</v>
      </c>
      <c r="Q337" t="s">
        <v>13</v>
      </c>
      <c r="R337" t="s">
        <v>222</v>
      </c>
      <c r="S337">
        <v>24.5</v>
      </c>
      <c r="T337">
        <v>79.42</v>
      </c>
      <c r="U337">
        <v>74.930000000000007</v>
      </c>
      <c r="V337">
        <v>23.5</v>
      </c>
      <c r="W337">
        <v>58.02</v>
      </c>
      <c r="X337">
        <v>72.459999999999994</v>
      </c>
    </row>
    <row r="338" spans="1:24" x14ac:dyDescent="0.35">
      <c r="A338" t="s">
        <v>369</v>
      </c>
      <c r="B338" t="s">
        <v>171</v>
      </c>
      <c r="C338" t="s">
        <v>32</v>
      </c>
      <c r="D338" t="s">
        <v>87</v>
      </c>
      <c r="E338">
        <v>0</v>
      </c>
      <c r="F338">
        <v>0</v>
      </c>
      <c r="G338">
        <v>0</v>
      </c>
      <c r="H338" t="e">
        <f t="shared" si="5"/>
        <v>#DIV/0!</v>
      </c>
      <c r="I338">
        <v>0</v>
      </c>
      <c r="J338">
        <v>0</v>
      </c>
      <c r="K338">
        <v>0</v>
      </c>
      <c r="O338" t="s">
        <v>369</v>
      </c>
      <c r="P338" t="s">
        <v>171</v>
      </c>
      <c r="Q338" t="s">
        <v>32</v>
      </c>
      <c r="R338" t="s">
        <v>222</v>
      </c>
      <c r="S338">
        <v>21</v>
      </c>
      <c r="T338">
        <v>59.08</v>
      </c>
      <c r="U338">
        <v>66.22</v>
      </c>
      <c r="V338">
        <v>20.5</v>
      </c>
      <c r="W338">
        <v>41.31</v>
      </c>
      <c r="X338">
        <v>64.97</v>
      </c>
    </row>
    <row r="339" spans="1:24" x14ac:dyDescent="0.35">
      <c r="A339" t="s">
        <v>370</v>
      </c>
      <c r="B339" t="s">
        <v>171</v>
      </c>
      <c r="C339" t="s">
        <v>32</v>
      </c>
      <c r="D339" t="s">
        <v>87</v>
      </c>
      <c r="E339">
        <v>28.5</v>
      </c>
      <c r="F339">
        <v>52.1</v>
      </c>
      <c r="G339">
        <v>84.74</v>
      </c>
      <c r="H339">
        <f t="shared" si="5"/>
        <v>0.61482180788293606</v>
      </c>
      <c r="I339">
        <v>28</v>
      </c>
      <c r="J339">
        <v>37.299999999999997</v>
      </c>
      <c r="K339">
        <v>83.53</v>
      </c>
      <c r="O339" t="s">
        <v>370</v>
      </c>
      <c r="P339" t="s">
        <v>171</v>
      </c>
      <c r="Q339" t="s">
        <v>32</v>
      </c>
      <c r="R339" t="s">
        <v>222</v>
      </c>
      <c r="S339">
        <v>24</v>
      </c>
      <c r="T339">
        <v>125.73</v>
      </c>
      <c r="U339">
        <v>73.7</v>
      </c>
      <c r="V339">
        <v>22.5</v>
      </c>
      <c r="W339">
        <v>60.72</v>
      </c>
      <c r="X339">
        <v>69.97</v>
      </c>
    </row>
    <row r="340" spans="1:24" x14ac:dyDescent="0.35">
      <c r="A340" t="s">
        <v>371</v>
      </c>
      <c r="B340" t="s">
        <v>171</v>
      </c>
      <c r="C340" t="s">
        <v>32</v>
      </c>
      <c r="D340" t="s">
        <v>87</v>
      </c>
      <c r="E340">
        <v>24</v>
      </c>
      <c r="F340">
        <v>189.84</v>
      </c>
      <c r="G340">
        <v>73.7</v>
      </c>
      <c r="H340">
        <f t="shared" si="5"/>
        <v>2.5758480325644504</v>
      </c>
      <c r="I340">
        <v>22</v>
      </c>
      <c r="J340">
        <v>55.43</v>
      </c>
      <c r="K340">
        <v>68.72</v>
      </c>
      <c r="O340" t="s">
        <v>371</v>
      </c>
      <c r="P340" t="s">
        <v>171</v>
      </c>
      <c r="Q340" t="s">
        <v>32</v>
      </c>
      <c r="R340" t="s">
        <v>222</v>
      </c>
      <c r="S340">
        <v>24</v>
      </c>
      <c r="T340">
        <v>140.61000000000001</v>
      </c>
      <c r="U340">
        <v>73.7</v>
      </c>
      <c r="V340">
        <v>22.5</v>
      </c>
      <c r="W340">
        <v>53.6</v>
      </c>
      <c r="X340">
        <v>69.97</v>
      </c>
    </row>
    <row r="341" spans="1:24" x14ac:dyDescent="0.35">
      <c r="A341" t="s">
        <v>372</v>
      </c>
      <c r="B341" t="s">
        <v>171</v>
      </c>
      <c r="C341" t="s">
        <v>32</v>
      </c>
      <c r="D341" t="s">
        <v>87</v>
      </c>
      <c r="E341">
        <v>31.5</v>
      </c>
      <c r="F341">
        <v>94.64</v>
      </c>
      <c r="G341">
        <v>92.02</v>
      </c>
      <c r="H341">
        <f t="shared" si="5"/>
        <v>1.0284720712888502</v>
      </c>
      <c r="I341">
        <v>31</v>
      </c>
      <c r="J341">
        <v>66.91</v>
      </c>
      <c r="K341">
        <v>90.81</v>
      </c>
      <c r="O341" t="s">
        <v>372</v>
      </c>
      <c r="P341" t="s">
        <v>171</v>
      </c>
      <c r="Q341" t="s">
        <v>32</v>
      </c>
      <c r="R341" t="s">
        <v>222</v>
      </c>
      <c r="S341">
        <v>24.5</v>
      </c>
      <c r="T341">
        <v>88.22</v>
      </c>
      <c r="U341">
        <v>74.930000000000007</v>
      </c>
      <c r="V341">
        <v>23.5</v>
      </c>
      <c r="W341">
        <v>62.77</v>
      </c>
      <c r="X341">
        <v>72.459999999999994</v>
      </c>
    </row>
    <row r="342" spans="1:24" x14ac:dyDescent="0.35">
      <c r="A342" t="s">
        <v>373</v>
      </c>
      <c r="B342" t="s">
        <v>171</v>
      </c>
      <c r="C342" t="s">
        <v>32</v>
      </c>
      <c r="D342" t="s">
        <v>87</v>
      </c>
      <c r="E342">
        <v>24.5</v>
      </c>
      <c r="F342">
        <v>104.14</v>
      </c>
      <c r="G342">
        <v>74.930000000000007</v>
      </c>
      <c r="H342">
        <f t="shared" si="5"/>
        <v>1.3898305084745761</v>
      </c>
      <c r="I342">
        <v>23.5</v>
      </c>
      <c r="J342">
        <v>71.52</v>
      </c>
      <c r="K342">
        <v>72.459999999999994</v>
      </c>
      <c r="O342" t="s">
        <v>373</v>
      </c>
      <c r="P342" t="s">
        <v>171</v>
      </c>
      <c r="Q342" t="s">
        <v>32</v>
      </c>
      <c r="R342" t="s">
        <v>222</v>
      </c>
      <c r="S342">
        <v>24</v>
      </c>
      <c r="T342">
        <v>147.31</v>
      </c>
      <c r="U342">
        <v>73.7</v>
      </c>
      <c r="V342">
        <v>22.5</v>
      </c>
      <c r="W342">
        <v>62.74</v>
      </c>
      <c r="X342">
        <v>69.97</v>
      </c>
    </row>
    <row r="343" spans="1:24" x14ac:dyDescent="0.35">
      <c r="A343" t="s">
        <v>374</v>
      </c>
      <c r="B343" t="s">
        <v>171</v>
      </c>
      <c r="C343" t="s">
        <v>32</v>
      </c>
      <c r="D343" t="s">
        <v>87</v>
      </c>
      <c r="E343">
        <v>15</v>
      </c>
      <c r="F343">
        <v>14.49</v>
      </c>
      <c r="G343">
        <v>50.91</v>
      </c>
      <c r="H343">
        <f t="shared" si="5"/>
        <v>0.2846199175014732</v>
      </c>
      <c r="I343">
        <v>15</v>
      </c>
      <c r="J343">
        <v>14.49</v>
      </c>
      <c r="K343">
        <v>50.91</v>
      </c>
      <c r="O343" t="s">
        <v>374</v>
      </c>
      <c r="P343" t="s">
        <v>171</v>
      </c>
      <c r="Q343" t="s">
        <v>32</v>
      </c>
      <c r="R343" t="s">
        <v>222</v>
      </c>
      <c r="S343">
        <v>20.5</v>
      </c>
      <c r="T343">
        <v>60.53</v>
      </c>
      <c r="U343">
        <v>64.97</v>
      </c>
      <c r="V343">
        <v>20</v>
      </c>
      <c r="W343">
        <v>50.72</v>
      </c>
      <c r="X343">
        <v>63.71</v>
      </c>
    </row>
    <row r="344" spans="1:24" x14ac:dyDescent="0.35">
      <c r="A344" t="s">
        <v>375</v>
      </c>
      <c r="B344" t="s">
        <v>171</v>
      </c>
      <c r="C344" t="s">
        <v>32</v>
      </c>
      <c r="D344" t="s">
        <v>87</v>
      </c>
      <c r="E344">
        <v>23.5</v>
      </c>
      <c r="F344">
        <v>90.39</v>
      </c>
      <c r="G344">
        <v>72.459999999999994</v>
      </c>
      <c r="H344">
        <f t="shared" si="5"/>
        <v>1.2474468672370964</v>
      </c>
      <c r="I344">
        <v>23</v>
      </c>
      <c r="J344">
        <v>68.05</v>
      </c>
      <c r="K344">
        <v>71.22</v>
      </c>
      <c r="O344" t="s">
        <v>375</v>
      </c>
      <c r="P344" t="s">
        <v>171</v>
      </c>
      <c r="Q344" t="s">
        <v>32</v>
      </c>
      <c r="R344" t="s">
        <v>222</v>
      </c>
      <c r="S344">
        <v>24</v>
      </c>
      <c r="T344">
        <v>115.24</v>
      </c>
      <c r="U344">
        <v>73.7</v>
      </c>
      <c r="V344">
        <v>23</v>
      </c>
      <c r="W344">
        <v>62.59</v>
      </c>
      <c r="X344">
        <v>71.22</v>
      </c>
    </row>
    <row r="345" spans="1:24" x14ac:dyDescent="0.35">
      <c r="A345" t="s">
        <v>376</v>
      </c>
      <c r="B345" t="s">
        <v>171</v>
      </c>
      <c r="C345" t="s">
        <v>32</v>
      </c>
      <c r="D345" t="s">
        <v>87</v>
      </c>
      <c r="E345">
        <v>19.5</v>
      </c>
      <c r="F345">
        <v>30.79</v>
      </c>
      <c r="G345">
        <v>62.44</v>
      </c>
      <c r="H345">
        <f t="shared" si="5"/>
        <v>0.49311338885329919</v>
      </c>
      <c r="I345">
        <v>19</v>
      </c>
      <c r="J345">
        <v>23.29</v>
      </c>
      <c r="K345">
        <v>61.18</v>
      </c>
      <c r="O345" t="s">
        <v>376</v>
      </c>
      <c r="P345" t="s">
        <v>171</v>
      </c>
      <c r="Q345" t="s">
        <v>32</v>
      </c>
      <c r="R345" t="s">
        <v>222</v>
      </c>
      <c r="S345">
        <v>24</v>
      </c>
      <c r="T345">
        <v>122.24</v>
      </c>
      <c r="U345">
        <v>73.7</v>
      </c>
      <c r="V345">
        <v>23</v>
      </c>
      <c r="W345">
        <v>56.52</v>
      </c>
      <c r="X345">
        <v>71.22</v>
      </c>
    </row>
    <row r="346" spans="1:24" x14ac:dyDescent="0.35">
      <c r="A346" t="s">
        <v>377</v>
      </c>
      <c r="B346" t="s">
        <v>171</v>
      </c>
      <c r="C346" t="s">
        <v>32</v>
      </c>
      <c r="D346" t="s">
        <v>87</v>
      </c>
      <c r="E346">
        <v>0</v>
      </c>
      <c r="F346">
        <v>0</v>
      </c>
      <c r="G346">
        <v>0</v>
      </c>
      <c r="H346" t="e">
        <f t="shared" si="5"/>
        <v>#DIV/0!</v>
      </c>
      <c r="I346">
        <v>0</v>
      </c>
      <c r="J346">
        <v>0</v>
      </c>
      <c r="K346">
        <v>0</v>
      </c>
      <c r="O346" t="s">
        <v>377</v>
      </c>
      <c r="P346" t="s">
        <v>171</v>
      </c>
      <c r="Q346" t="s">
        <v>32</v>
      </c>
      <c r="R346" t="s">
        <v>222</v>
      </c>
      <c r="S346">
        <v>15.5</v>
      </c>
      <c r="T346">
        <v>30.14</v>
      </c>
      <c r="U346">
        <v>52.21</v>
      </c>
      <c r="V346">
        <v>15</v>
      </c>
      <c r="W346">
        <v>28.24</v>
      </c>
      <c r="X346">
        <v>50.91</v>
      </c>
    </row>
    <row r="347" spans="1:24" x14ac:dyDescent="0.35">
      <c r="A347" t="s">
        <v>378</v>
      </c>
      <c r="B347" t="s">
        <v>171</v>
      </c>
      <c r="C347" t="s">
        <v>32</v>
      </c>
      <c r="D347" t="s">
        <v>87</v>
      </c>
      <c r="E347">
        <v>16.5</v>
      </c>
      <c r="F347">
        <v>57.21</v>
      </c>
      <c r="G347">
        <v>54.79</v>
      </c>
      <c r="H347">
        <f t="shared" si="5"/>
        <v>1.0441686439131228</v>
      </c>
      <c r="I347">
        <v>33</v>
      </c>
      <c r="J347">
        <v>95.87</v>
      </c>
      <c r="K347">
        <v>95.64</v>
      </c>
      <c r="O347" t="s">
        <v>378</v>
      </c>
      <c r="P347" t="s">
        <v>171</v>
      </c>
      <c r="Q347" t="s">
        <v>32</v>
      </c>
      <c r="R347" t="s">
        <v>222</v>
      </c>
      <c r="S347">
        <v>24</v>
      </c>
      <c r="T347">
        <v>164.27</v>
      </c>
      <c r="U347">
        <v>73.7</v>
      </c>
      <c r="V347">
        <v>16</v>
      </c>
      <c r="W347">
        <v>58.62</v>
      </c>
      <c r="X347">
        <v>53.5</v>
      </c>
    </row>
    <row r="348" spans="1:24" x14ac:dyDescent="0.35">
      <c r="A348" t="s">
        <v>379</v>
      </c>
      <c r="B348" t="s">
        <v>171</v>
      </c>
      <c r="C348" t="s">
        <v>32</v>
      </c>
      <c r="D348" t="s">
        <v>87</v>
      </c>
      <c r="E348">
        <v>28.5</v>
      </c>
      <c r="F348">
        <v>46.19</v>
      </c>
      <c r="G348">
        <v>84.74</v>
      </c>
      <c r="H348">
        <f t="shared" si="5"/>
        <v>0.54507906537644557</v>
      </c>
      <c r="I348">
        <v>28</v>
      </c>
      <c r="J348">
        <v>42.54</v>
      </c>
      <c r="K348">
        <v>83.53</v>
      </c>
      <c r="O348" t="s">
        <v>379</v>
      </c>
      <c r="P348" t="s">
        <v>171</v>
      </c>
      <c r="Q348" t="s">
        <v>32</v>
      </c>
      <c r="R348" t="s">
        <v>222</v>
      </c>
      <c r="S348">
        <v>24</v>
      </c>
      <c r="T348">
        <v>154.43</v>
      </c>
      <c r="U348">
        <v>73.7</v>
      </c>
      <c r="V348">
        <v>22.5</v>
      </c>
      <c r="W348">
        <v>60.28</v>
      </c>
      <c r="X348">
        <v>69.97</v>
      </c>
    </row>
    <row r="349" spans="1:24" x14ac:dyDescent="0.35">
      <c r="A349" t="s">
        <v>380</v>
      </c>
      <c r="B349" t="s">
        <v>171</v>
      </c>
      <c r="C349" t="s">
        <v>32</v>
      </c>
      <c r="D349" t="s">
        <v>87</v>
      </c>
      <c r="E349">
        <v>24</v>
      </c>
      <c r="F349">
        <v>87.15</v>
      </c>
      <c r="G349">
        <v>73.7</v>
      </c>
      <c r="H349">
        <f t="shared" si="5"/>
        <v>1.1824966078697423</v>
      </c>
      <c r="I349">
        <v>23</v>
      </c>
      <c r="J349">
        <v>70.599999999999994</v>
      </c>
      <c r="K349">
        <v>71.22</v>
      </c>
      <c r="O349" t="s">
        <v>380</v>
      </c>
      <c r="P349" t="s">
        <v>171</v>
      </c>
      <c r="Q349" t="s">
        <v>32</v>
      </c>
      <c r="R349" t="s">
        <v>222</v>
      </c>
      <c r="S349">
        <v>24</v>
      </c>
      <c r="T349">
        <v>145.01</v>
      </c>
      <c r="U349">
        <v>73.7</v>
      </c>
      <c r="V349">
        <v>22</v>
      </c>
      <c r="W349">
        <v>59.86</v>
      </c>
      <c r="X349">
        <v>68.72</v>
      </c>
    </row>
    <row r="350" spans="1:24" x14ac:dyDescent="0.35">
      <c r="A350" t="s">
        <v>381</v>
      </c>
      <c r="B350" t="s">
        <v>171</v>
      </c>
      <c r="C350" t="s">
        <v>32</v>
      </c>
      <c r="D350" t="s">
        <v>87</v>
      </c>
      <c r="E350">
        <v>24</v>
      </c>
      <c r="F350">
        <v>183.75</v>
      </c>
      <c r="G350">
        <v>73.7</v>
      </c>
      <c r="H350">
        <f t="shared" si="5"/>
        <v>2.4932157394843961</v>
      </c>
      <c r="I350">
        <v>22</v>
      </c>
      <c r="J350">
        <v>46.25</v>
      </c>
      <c r="K350">
        <v>68.72</v>
      </c>
      <c r="O350" t="s">
        <v>381</v>
      </c>
      <c r="P350" t="s">
        <v>171</v>
      </c>
      <c r="Q350" t="s">
        <v>32</v>
      </c>
      <c r="R350" t="s">
        <v>222</v>
      </c>
      <c r="S350">
        <v>24</v>
      </c>
      <c r="T350">
        <v>122.1</v>
      </c>
      <c r="U350">
        <v>73.7</v>
      </c>
      <c r="V350">
        <v>23</v>
      </c>
      <c r="W350">
        <v>68.209999999999994</v>
      </c>
      <c r="X350">
        <v>71.22</v>
      </c>
    </row>
    <row r="351" spans="1:24" x14ac:dyDescent="0.35">
      <c r="A351" t="s">
        <v>382</v>
      </c>
      <c r="B351" t="s">
        <v>171</v>
      </c>
      <c r="C351" t="s">
        <v>32</v>
      </c>
      <c r="D351" t="s">
        <v>87</v>
      </c>
      <c r="E351">
        <v>24</v>
      </c>
      <c r="F351">
        <v>116.21</v>
      </c>
      <c r="G351">
        <v>73.7</v>
      </c>
      <c r="H351">
        <f t="shared" si="5"/>
        <v>1.5767978290366349</v>
      </c>
      <c r="I351">
        <v>22.5</v>
      </c>
      <c r="J351">
        <v>56.39</v>
      </c>
      <c r="K351">
        <v>69.97</v>
      </c>
      <c r="O351" t="s">
        <v>382</v>
      </c>
      <c r="P351" t="s">
        <v>171</v>
      </c>
      <c r="Q351" t="s">
        <v>32</v>
      </c>
      <c r="R351" t="s">
        <v>222</v>
      </c>
      <c r="S351">
        <v>24</v>
      </c>
      <c r="T351">
        <v>177.1</v>
      </c>
      <c r="U351">
        <v>73.7</v>
      </c>
      <c r="V351">
        <v>22</v>
      </c>
      <c r="W351">
        <v>64.88</v>
      </c>
      <c r="X351">
        <v>68.72</v>
      </c>
    </row>
    <row r="352" spans="1:24" x14ac:dyDescent="0.35">
      <c r="A352" t="s">
        <v>383</v>
      </c>
      <c r="B352" t="s">
        <v>171</v>
      </c>
      <c r="C352" t="s">
        <v>32</v>
      </c>
      <c r="D352" t="s">
        <v>87</v>
      </c>
      <c r="E352">
        <v>24</v>
      </c>
      <c r="F352">
        <v>125.56</v>
      </c>
      <c r="G352">
        <v>73.7</v>
      </c>
      <c r="H352">
        <f t="shared" si="5"/>
        <v>1.703663500678426</v>
      </c>
      <c r="I352">
        <v>23</v>
      </c>
      <c r="J352">
        <v>64.7</v>
      </c>
      <c r="K352">
        <v>71.22</v>
      </c>
      <c r="O352" t="s">
        <v>383</v>
      </c>
      <c r="P352" t="s">
        <v>171</v>
      </c>
      <c r="Q352" t="s">
        <v>32</v>
      </c>
      <c r="R352" t="s">
        <v>222</v>
      </c>
      <c r="S352">
        <v>24</v>
      </c>
      <c r="T352">
        <v>174.56</v>
      </c>
      <c r="U352">
        <v>73.7</v>
      </c>
      <c r="V352">
        <v>22</v>
      </c>
      <c r="W352">
        <v>54.82</v>
      </c>
      <c r="X352">
        <v>68.72</v>
      </c>
    </row>
    <row r="353" spans="1:24" x14ac:dyDescent="0.35">
      <c r="A353" t="s">
        <v>384</v>
      </c>
      <c r="B353" t="s">
        <v>171</v>
      </c>
      <c r="C353" t="s">
        <v>32</v>
      </c>
      <c r="D353" t="s">
        <v>87</v>
      </c>
      <c r="E353">
        <v>24</v>
      </c>
      <c r="F353">
        <v>128.38</v>
      </c>
      <c r="G353">
        <v>73.7</v>
      </c>
      <c r="H353">
        <f t="shared" si="5"/>
        <v>1.7419267299864314</v>
      </c>
      <c r="I353">
        <v>22.5</v>
      </c>
      <c r="J353">
        <v>63.74</v>
      </c>
      <c r="K353">
        <v>69.97</v>
      </c>
      <c r="O353" t="s">
        <v>384</v>
      </c>
      <c r="P353" t="s">
        <v>171</v>
      </c>
      <c r="Q353" t="s">
        <v>32</v>
      </c>
      <c r="R353" t="s">
        <v>222</v>
      </c>
      <c r="S353">
        <v>24</v>
      </c>
      <c r="T353">
        <v>76.040000000000006</v>
      </c>
      <c r="U353">
        <v>73.7</v>
      </c>
      <c r="V353">
        <v>26.5</v>
      </c>
      <c r="W353">
        <v>80.400000000000006</v>
      </c>
      <c r="X353">
        <v>79.86</v>
      </c>
    </row>
    <row r="354" spans="1:24" x14ac:dyDescent="0.35">
      <c r="A354" t="s">
        <v>385</v>
      </c>
      <c r="B354" t="s">
        <v>154</v>
      </c>
      <c r="C354" t="s">
        <v>13</v>
      </c>
      <c r="D354" t="s">
        <v>14</v>
      </c>
      <c r="E354">
        <v>24</v>
      </c>
      <c r="F354">
        <v>82.91</v>
      </c>
      <c r="G354">
        <v>73.7</v>
      </c>
      <c r="H354">
        <f t="shared" si="5"/>
        <v>1.1249660786974218</v>
      </c>
      <c r="I354">
        <v>23</v>
      </c>
      <c r="J354">
        <v>76.41</v>
      </c>
      <c r="K354">
        <v>71.22</v>
      </c>
      <c r="O354" t="s">
        <v>385</v>
      </c>
      <c r="P354" t="s">
        <v>154</v>
      </c>
      <c r="Q354" t="s">
        <v>13</v>
      </c>
      <c r="R354" t="s">
        <v>221</v>
      </c>
      <c r="S354">
        <v>24</v>
      </c>
      <c r="T354">
        <v>77.62</v>
      </c>
      <c r="U354">
        <v>73.7</v>
      </c>
      <c r="V354">
        <v>23</v>
      </c>
      <c r="W354">
        <v>72.319999999999993</v>
      </c>
      <c r="X354">
        <v>71.22</v>
      </c>
    </row>
    <row r="355" spans="1:24" x14ac:dyDescent="0.35">
      <c r="A355" t="s">
        <v>386</v>
      </c>
      <c r="B355" t="s">
        <v>154</v>
      </c>
      <c r="C355" t="s">
        <v>13</v>
      </c>
      <c r="D355" t="s">
        <v>14</v>
      </c>
      <c r="E355">
        <v>17</v>
      </c>
      <c r="F355">
        <v>39.79</v>
      </c>
      <c r="G355">
        <v>56.08</v>
      </c>
      <c r="H355">
        <f t="shared" si="5"/>
        <v>0.70952211126961484</v>
      </c>
      <c r="I355">
        <v>16.5</v>
      </c>
      <c r="J355">
        <v>24.45</v>
      </c>
      <c r="K355">
        <v>54.79</v>
      </c>
      <c r="O355" t="s">
        <v>386</v>
      </c>
      <c r="P355" t="s">
        <v>154</v>
      </c>
      <c r="Q355" t="s">
        <v>13</v>
      </c>
      <c r="R355" t="s">
        <v>221</v>
      </c>
      <c r="S355">
        <v>24</v>
      </c>
      <c r="T355">
        <v>78.08</v>
      </c>
      <c r="U355">
        <v>73.7</v>
      </c>
      <c r="V355">
        <v>23.5</v>
      </c>
      <c r="W355">
        <v>55.82</v>
      </c>
      <c r="X355">
        <v>72.459999999999994</v>
      </c>
    </row>
    <row r="356" spans="1:24" x14ac:dyDescent="0.35">
      <c r="A356" t="s">
        <v>387</v>
      </c>
      <c r="B356" t="s">
        <v>154</v>
      </c>
      <c r="C356" t="s">
        <v>13</v>
      </c>
      <c r="D356" t="s">
        <v>14</v>
      </c>
      <c r="E356">
        <v>24.5</v>
      </c>
      <c r="F356">
        <v>127.16</v>
      </c>
      <c r="G356">
        <v>74.930000000000007</v>
      </c>
      <c r="H356">
        <f t="shared" si="5"/>
        <v>1.6970505805418388</v>
      </c>
      <c r="I356">
        <v>22</v>
      </c>
      <c r="J356">
        <v>70.94</v>
      </c>
      <c r="K356">
        <v>68.72</v>
      </c>
      <c r="O356" t="s">
        <v>387</v>
      </c>
      <c r="P356" t="s">
        <v>154</v>
      </c>
      <c r="Q356" t="s">
        <v>13</v>
      </c>
      <c r="R356" t="s">
        <v>221</v>
      </c>
      <c r="S356">
        <v>24</v>
      </c>
      <c r="T356">
        <v>105.27</v>
      </c>
      <c r="U356">
        <v>73.7</v>
      </c>
      <c r="V356">
        <v>23</v>
      </c>
      <c r="W356">
        <v>60.84</v>
      </c>
      <c r="X356">
        <v>71.22</v>
      </c>
    </row>
    <row r="357" spans="1:24" x14ac:dyDescent="0.35">
      <c r="A357" t="s">
        <v>388</v>
      </c>
      <c r="B357" t="s">
        <v>154</v>
      </c>
      <c r="C357" t="s">
        <v>13</v>
      </c>
      <c r="D357" t="s">
        <v>14</v>
      </c>
      <c r="E357">
        <v>21</v>
      </c>
      <c r="F357">
        <v>60.54</v>
      </c>
      <c r="G357">
        <v>66.22</v>
      </c>
      <c r="H357">
        <f t="shared" si="5"/>
        <v>0.91422530957414683</v>
      </c>
      <c r="I357">
        <v>20.5</v>
      </c>
      <c r="J357">
        <v>47.21</v>
      </c>
      <c r="K357">
        <v>64.97</v>
      </c>
      <c r="O357" t="s">
        <v>388</v>
      </c>
      <c r="P357" t="s">
        <v>154</v>
      </c>
      <c r="Q357" t="s">
        <v>13</v>
      </c>
      <c r="R357" t="s">
        <v>221</v>
      </c>
      <c r="S357">
        <v>24</v>
      </c>
      <c r="T357">
        <v>70.11</v>
      </c>
      <c r="U357">
        <v>73.7</v>
      </c>
      <c r="V357">
        <v>23.5</v>
      </c>
      <c r="W357">
        <v>51.82</v>
      </c>
      <c r="X357">
        <v>72.459999999999994</v>
      </c>
    </row>
    <row r="358" spans="1:24" x14ac:dyDescent="0.35">
      <c r="A358" t="s">
        <v>389</v>
      </c>
      <c r="B358" t="s">
        <v>154</v>
      </c>
      <c r="C358" t="s">
        <v>13</v>
      </c>
      <c r="D358" t="s">
        <v>14</v>
      </c>
      <c r="E358">
        <v>25</v>
      </c>
      <c r="F358">
        <v>99.21</v>
      </c>
      <c r="G358">
        <v>76.17</v>
      </c>
      <c r="H358">
        <f t="shared" si="5"/>
        <v>1.3024812918471838</v>
      </c>
      <c r="I358">
        <v>24</v>
      </c>
      <c r="J358">
        <v>59.84</v>
      </c>
      <c r="K358">
        <v>73.7</v>
      </c>
      <c r="O358" t="s">
        <v>389</v>
      </c>
      <c r="P358" t="s">
        <v>154</v>
      </c>
      <c r="Q358" t="s">
        <v>13</v>
      </c>
      <c r="R358" t="s">
        <v>221</v>
      </c>
      <c r="S358">
        <v>24</v>
      </c>
      <c r="T358">
        <v>107.12</v>
      </c>
      <c r="U358">
        <v>73.7</v>
      </c>
      <c r="V358">
        <v>27</v>
      </c>
      <c r="W358">
        <v>86.82</v>
      </c>
      <c r="X358">
        <v>81.08</v>
      </c>
    </row>
    <row r="359" spans="1:24" x14ac:dyDescent="0.35">
      <c r="A359" t="s">
        <v>390</v>
      </c>
      <c r="B359" t="s">
        <v>154</v>
      </c>
      <c r="C359" t="s">
        <v>13</v>
      </c>
      <c r="D359" t="s">
        <v>14</v>
      </c>
      <c r="E359">
        <v>19.5</v>
      </c>
      <c r="F359">
        <v>39.450000000000003</v>
      </c>
      <c r="G359">
        <v>62.44</v>
      </c>
      <c r="H359">
        <f t="shared" si="5"/>
        <v>0.63180653427290201</v>
      </c>
      <c r="I359">
        <v>19</v>
      </c>
      <c r="J359">
        <v>30.02</v>
      </c>
      <c r="K359">
        <v>61.18</v>
      </c>
      <c r="O359" t="s">
        <v>390</v>
      </c>
      <c r="P359" t="s">
        <v>154</v>
      </c>
      <c r="Q359" t="s">
        <v>13</v>
      </c>
      <c r="R359" t="s">
        <v>221</v>
      </c>
      <c r="S359">
        <v>24</v>
      </c>
      <c r="T359">
        <v>127.78</v>
      </c>
      <c r="U359">
        <v>73.7</v>
      </c>
      <c r="V359">
        <v>23</v>
      </c>
      <c r="W359">
        <v>61.14</v>
      </c>
      <c r="X359">
        <v>71.22</v>
      </c>
    </row>
    <row r="360" spans="1:24" x14ac:dyDescent="0.35">
      <c r="A360" t="s">
        <v>391</v>
      </c>
      <c r="B360" t="s">
        <v>154</v>
      </c>
      <c r="C360" t="s">
        <v>13</v>
      </c>
      <c r="D360" t="s">
        <v>14</v>
      </c>
      <c r="E360">
        <v>23</v>
      </c>
      <c r="F360">
        <v>109.82</v>
      </c>
      <c r="G360">
        <v>71.22</v>
      </c>
      <c r="H360">
        <f t="shared" si="5"/>
        <v>1.5419825891603482</v>
      </c>
      <c r="I360">
        <v>22</v>
      </c>
      <c r="J360">
        <v>64.55</v>
      </c>
      <c r="K360">
        <v>68.72</v>
      </c>
      <c r="O360" t="s">
        <v>391</v>
      </c>
      <c r="P360" t="s">
        <v>154</v>
      </c>
      <c r="Q360" t="s">
        <v>13</v>
      </c>
      <c r="R360" t="s">
        <v>221</v>
      </c>
      <c r="S360">
        <v>24</v>
      </c>
      <c r="T360">
        <v>105.27</v>
      </c>
      <c r="U360">
        <v>73.7</v>
      </c>
      <c r="V360">
        <v>22.5</v>
      </c>
      <c r="W360">
        <v>63.58</v>
      </c>
      <c r="X360">
        <v>69.97</v>
      </c>
    </row>
    <row r="361" spans="1:24" x14ac:dyDescent="0.35">
      <c r="A361" t="s">
        <v>392</v>
      </c>
      <c r="B361" t="s">
        <v>154</v>
      </c>
      <c r="C361" t="s">
        <v>13</v>
      </c>
      <c r="D361" t="s">
        <v>14</v>
      </c>
      <c r="E361">
        <v>26</v>
      </c>
      <c r="F361">
        <v>104.65</v>
      </c>
      <c r="G361">
        <v>78.63</v>
      </c>
      <c r="H361">
        <f t="shared" si="5"/>
        <v>1.3309169528169911</v>
      </c>
      <c r="I361">
        <v>24.5</v>
      </c>
      <c r="J361">
        <v>54.12</v>
      </c>
      <c r="K361">
        <v>74.930000000000007</v>
      </c>
      <c r="O361" t="s">
        <v>392</v>
      </c>
      <c r="P361" t="s">
        <v>154</v>
      </c>
      <c r="Q361" t="s">
        <v>13</v>
      </c>
      <c r="R361" t="s">
        <v>221</v>
      </c>
      <c r="S361">
        <v>24</v>
      </c>
      <c r="T361">
        <v>112.94</v>
      </c>
      <c r="U361">
        <v>73.7</v>
      </c>
      <c r="V361">
        <v>23</v>
      </c>
      <c r="W361">
        <v>56.18</v>
      </c>
      <c r="X361">
        <v>71.22</v>
      </c>
    </row>
    <row r="362" spans="1:24" x14ac:dyDescent="0.35">
      <c r="A362" t="s">
        <v>393</v>
      </c>
      <c r="B362" t="s">
        <v>154</v>
      </c>
      <c r="C362" t="s">
        <v>13</v>
      </c>
      <c r="D362" t="s">
        <v>14</v>
      </c>
      <c r="E362">
        <v>22.5</v>
      </c>
      <c r="F362">
        <v>78.02</v>
      </c>
      <c r="G362">
        <v>69.97</v>
      </c>
      <c r="H362">
        <f t="shared" si="5"/>
        <v>1.115049306845791</v>
      </c>
      <c r="I362">
        <v>22</v>
      </c>
      <c r="J362">
        <v>61.3</v>
      </c>
      <c r="K362">
        <v>68.72</v>
      </c>
      <c r="O362" t="s">
        <v>393</v>
      </c>
      <c r="P362" t="s">
        <v>154</v>
      </c>
      <c r="Q362" t="s">
        <v>13</v>
      </c>
      <c r="R362" t="s">
        <v>221</v>
      </c>
      <c r="S362">
        <v>23.5</v>
      </c>
      <c r="T362">
        <v>87.26</v>
      </c>
      <c r="U362">
        <v>72.459999999999994</v>
      </c>
      <c r="V362">
        <v>22</v>
      </c>
      <c r="W362">
        <v>71.91</v>
      </c>
      <c r="X362">
        <v>68.72</v>
      </c>
    </row>
    <row r="363" spans="1:24" x14ac:dyDescent="0.35">
      <c r="A363" t="s">
        <v>394</v>
      </c>
      <c r="B363" t="s">
        <v>154</v>
      </c>
      <c r="C363" t="s">
        <v>13</v>
      </c>
      <c r="D363" t="s">
        <v>14</v>
      </c>
      <c r="E363">
        <v>24.5</v>
      </c>
      <c r="F363">
        <v>129.82</v>
      </c>
      <c r="G363">
        <v>74.930000000000007</v>
      </c>
      <c r="H363">
        <f t="shared" si="5"/>
        <v>1.7325503803549978</v>
      </c>
      <c r="I363">
        <v>21.5</v>
      </c>
      <c r="J363">
        <v>65.069999999999993</v>
      </c>
      <c r="K363">
        <v>67.47</v>
      </c>
      <c r="O363" t="s">
        <v>394</v>
      </c>
      <c r="P363" t="s">
        <v>154</v>
      </c>
      <c r="Q363" t="s">
        <v>13</v>
      </c>
      <c r="R363" t="s">
        <v>221</v>
      </c>
      <c r="S363">
        <v>24</v>
      </c>
      <c r="T363">
        <v>135.30000000000001</v>
      </c>
      <c r="U363">
        <v>73.7</v>
      </c>
      <c r="V363">
        <v>22.5</v>
      </c>
      <c r="W363">
        <v>61.32</v>
      </c>
      <c r="X363">
        <v>69.97</v>
      </c>
    </row>
    <row r="364" spans="1:24" x14ac:dyDescent="0.35">
      <c r="A364" t="s">
        <v>395</v>
      </c>
      <c r="B364" t="s">
        <v>154</v>
      </c>
      <c r="C364" t="s">
        <v>13</v>
      </c>
      <c r="D364" t="s">
        <v>14</v>
      </c>
      <c r="E364">
        <v>24.5</v>
      </c>
      <c r="F364">
        <v>99.14</v>
      </c>
      <c r="G364">
        <v>74.930000000000007</v>
      </c>
      <c r="H364">
        <f t="shared" si="5"/>
        <v>1.32310156145736</v>
      </c>
      <c r="I364">
        <v>22</v>
      </c>
      <c r="J364">
        <v>64.430000000000007</v>
      </c>
      <c r="K364">
        <v>68.72</v>
      </c>
      <c r="O364" t="s">
        <v>395</v>
      </c>
      <c r="P364" t="s">
        <v>154</v>
      </c>
      <c r="Q364" t="s">
        <v>13</v>
      </c>
      <c r="R364" t="s">
        <v>221</v>
      </c>
      <c r="S364">
        <v>24</v>
      </c>
      <c r="T364">
        <v>91.3</v>
      </c>
      <c r="U364">
        <v>73.7</v>
      </c>
      <c r="V364">
        <v>35</v>
      </c>
      <c r="W364">
        <v>105.98</v>
      </c>
      <c r="X364">
        <v>100.44</v>
      </c>
    </row>
    <row r="365" spans="1:24" x14ac:dyDescent="0.35">
      <c r="A365" t="s">
        <v>396</v>
      </c>
      <c r="B365" t="s">
        <v>154</v>
      </c>
      <c r="C365" t="s">
        <v>13</v>
      </c>
      <c r="D365" t="s">
        <v>14</v>
      </c>
      <c r="E365">
        <v>17</v>
      </c>
      <c r="F365">
        <v>34.85</v>
      </c>
      <c r="G365">
        <v>56.08</v>
      </c>
      <c r="H365">
        <f t="shared" si="5"/>
        <v>0.62143366619115559</v>
      </c>
      <c r="I365">
        <v>16.5</v>
      </c>
      <c r="J365">
        <v>25.51</v>
      </c>
      <c r="K365">
        <v>54.79</v>
      </c>
      <c r="O365" t="s">
        <v>396</v>
      </c>
      <c r="P365" t="s">
        <v>154</v>
      </c>
      <c r="Q365" t="s">
        <v>13</v>
      </c>
      <c r="R365" t="s">
        <v>221</v>
      </c>
      <c r="S365">
        <v>25</v>
      </c>
      <c r="T365">
        <v>70.42</v>
      </c>
      <c r="U365">
        <v>76.17</v>
      </c>
      <c r="V365">
        <v>24.5</v>
      </c>
      <c r="W365">
        <v>65.52</v>
      </c>
      <c r="X365">
        <v>74.930000000000007</v>
      </c>
    </row>
    <row r="366" spans="1:24" x14ac:dyDescent="0.35">
      <c r="A366" t="s">
        <v>397</v>
      </c>
      <c r="B366" t="s">
        <v>154</v>
      </c>
      <c r="C366" t="s">
        <v>13</v>
      </c>
      <c r="D366" t="s">
        <v>14</v>
      </c>
      <c r="E366">
        <v>23</v>
      </c>
      <c r="F366">
        <v>72.66</v>
      </c>
      <c r="G366">
        <v>71.22</v>
      </c>
      <c r="H366">
        <f t="shared" si="5"/>
        <v>1.0202190395956192</v>
      </c>
      <c r="I366">
        <v>22.5</v>
      </c>
      <c r="J366">
        <v>64.84</v>
      </c>
      <c r="K366">
        <v>69.97</v>
      </c>
      <c r="O366" t="s">
        <v>397</v>
      </c>
      <c r="P366" t="s">
        <v>154</v>
      </c>
      <c r="Q366" t="s">
        <v>13</v>
      </c>
      <c r="R366" t="s">
        <v>221</v>
      </c>
      <c r="S366">
        <v>24</v>
      </c>
      <c r="T366">
        <v>79.28</v>
      </c>
      <c r="U366">
        <v>73.7</v>
      </c>
      <c r="V366">
        <v>34.5</v>
      </c>
      <c r="W366">
        <v>99.39</v>
      </c>
      <c r="X366">
        <v>99.24</v>
      </c>
    </row>
    <row r="367" spans="1:24" x14ac:dyDescent="0.35">
      <c r="A367" t="s">
        <v>398</v>
      </c>
      <c r="B367" t="s">
        <v>154</v>
      </c>
      <c r="C367" t="s">
        <v>13</v>
      </c>
      <c r="D367" t="s">
        <v>14</v>
      </c>
      <c r="E367">
        <v>23</v>
      </c>
      <c r="F367">
        <v>85.7</v>
      </c>
      <c r="G367">
        <v>71.22</v>
      </c>
      <c r="H367">
        <f t="shared" si="5"/>
        <v>1.2033136759337266</v>
      </c>
      <c r="I367">
        <v>21.5</v>
      </c>
      <c r="J367">
        <v>66.5</v>
      </c>
      <c r="K367">
        <v>67.47</v>
      </c>
      <c r="O367" t="s">
        <v>398</v>
      </c>
      <c r="P367" t="s">
        <v>154</v>
      </c>
      <c r="Q367" t="s">
        <v>13</v>
      </c>
      <c r="R367" t="s">
        <v>221</v>
      </c>
      <c r="S367">
        <v>24</v>
      </c>
      <c r="T367">
        <v>91.25</v>
      </c>
      <c r="U367">
        <v>73.7</v>
      </c>
      <c r="V367">
        <v>23.5</v>
      </c>
      <c r="W367">
        <v>67.66</v>
      </c>
      <c r="X367">
        <v>72.459999999999994</v>
      </c>
    </row>
    <row r="368" spans="1:24" x14ac:dyDescent="0.35">
      <c r="A368" t="s">
        <v>399</v>
      </c>
      <c r="B368" t="s">
        <v>154</v>
      </c>
      <c r="C368" t="s">
        <v>13</v>
      </c>
      <c r="D368" t="s">
        <v>14</v>
      </c>
      <c r="E368">
        <v>25.5</v>
      </c>
      <c r="F368">
        <v>141.07</v>
      </c>
      <c r="G368">
        <v>77.400000000000006</v>
      </c>
      <c r="H368">
        <f t="shared" si="5"/>
        <v>1.8226098191214468</v>
      </c>
      <c r="I368">
        <v>21</v>
      </c>
      <c r="J368">
        <v>58.77</v>
      </c>
      <c r="K368">
        <v>66.22</v>
      </c>
      <c r="O368" t="s">
        <v>399</v>
      </c>
      <c r="P368" t="s">
        <v>154</v>
      </c>
      <c r="Q368" t="s">
        <v>13</v>
      </c>
      <c r="R368" t="s">
        <v>221</v>
      </c>
      <c r="S368">
        <v>24</v>
      </c>
      <c r="T368">
        <v>138.4</v>
      </c>
      <c r="U368">
        <v>73.7</v>
      </c>
      <c r="V368">
        <v>35</v>
      </c>
      <c r="W368">
        <v>105.66</v>
      </c>
      <c r="X368">
        <v>100.44</v>
      </c>
    </row>
    <row r="369" spans="1:24" x14ac:dyDescent="0.35">
      <c r="A369" t="s">
        <v>400</v>
      </c>
      <c r="B369" t="s">
        <v>154</v>
      </c>
      <c r="C369" t="s">
        <v>13</v>
      </c>
      <c r="D369" t="s">
        <v>14</v>
      </c>
      <c r="E369">
        <v>15.5</v>
      </c>
      <c r="F369">
        <v>27.14</v>
      </c>
      <c r="G369">
        <v>52.21</v>
      </c>
      <c r="H369">
        <f t="shared" si="5"/>
        <v>0.51982378854625555</v>
      </c>
      <c r="I369">
        <v>15</v>
      </c>
      <c r="J369">
        <v>20.96</v>
      </c>
      <c r="K369">
        <v>50.91</v>
      </c>
      <c r="O369" t="s">
        <v>400</v>
      </c>
      <c r="P369" t="s">
        <v>154</v>
      </c>
      <c r="Q369" t="s">
        <v>13</v>
      </c>
      <c r="R369" t="s">
        <v>221</v>
      </c>
      <c r="S369">
        <v>24</v>
      </c>
      <c r="T369">
        <v>108.81</v>
      </c>
      <c r="U369">
        <v>73.7</v>
      </c>
      <c r="V369">
        <v>23</v>
      </c>
      <c r="W369">
        <v>50.75</v>
      </c>
      <c r="X369">
        <v>71.22</v>
      </c>
    </row>
    <row r="370" spans="1:24" x14ac:dyDescent="0.35">
      <c r="A370" t="s">
        <v>401</v>
      </c>
      <c r="B370" t="s">
        <v>171</v>
      </c>
      <c r="C370" t="s">
        <v>32</v>
      </c>
      <c r="D370" t="s">
        <v>14</v>
      </c>
      <c r="E370">
        <v>29.5</v>
      </c>
      <c r="F370">
        <v>62.61</v>
      </c>
      <c r="G370">
        <v>87.18</v>
      </c>
      <c r="H370">
        <f t="shared" si="5"/>
        <v>0.71816930488644182</v>
      </c>
      <c r="I370">
        <v>29</v>
      </c>
      <c r="J370">
        <v>59.23</v>
      </c>
      <c r="K370">
        <v>85.96</v>
      </c>
      <c r="O370" t="s">
        <v>401</v>
      </c>
      <c r="P370" t="s">
        <v>171</v>
      </c>
      <c r="Q370" t="s">
        <v>32</v>
      </c>
      <c r="R370" t="s">
        <v>221</v>
      </c>
      <c r="S370">
        <v>24</v>
      </c>
      <c r="T370">
        <v>139.07</v>
      </c>
      <c r="U370">
        <v>73.7</v>
      </c>
      <c r="V370">
        <v>22</v>
      </c>
      <c r="W370">
        <v>51.14</v>
      </c>
      <c r="X370">
        <v>68.72</v>
      </c>
    </row>
    <row r="371" spans="1:24" x14ac:dyDescent="0.35">
      <c r="A371" t="s">
        <v>402</v>
      </c>
      <c r="B371" t="s">
        <v>171</v>
      </c>
      <c r="C371" t="s">
        <v>32</v>
      </c>
      <c r="D371" t="s">
        <v>14</v>
      </c>
      <c r="E371">
        <v>25</v>
      </c>
      <c r="F371">
        <v>51.52</v>
      </c>
      <c r="G371">
        <v>76.17</v>
      </c>
      <c r="H371">
        <f t="shared" si="5"/>
        <v>0.67638177760273077</v>
      </c>
      <c r="I371">
        <v>24.5</v>
      </c>
      <c r="J371">
        <v>50.18</v>
      </c>
      <c r="K371">
        <v>74.930000000000007</v>
      </c>
      <c r="O371" t="s">
        <v>402</v>
      </c>
      <c r="P371" t="s">
        <v>171</v>
      </c>
      <c r="Q371" t="s">
        <v>32</v>
      </c>
      <c r="R371" t="s">
        <v>221</v>
      </c>
      <c r="S371">
        <v>24</v>
      </c>
      <c r="T371">
        <v>140.36000000000001</v>
      </c>
      <c r="U371">
        <v>73.7</v>
      </c>
      <c r="V371">
        <v>22</v>
      </c>
      <c r="W371">
        <v>68.069999999999993</v>
      </c>
      <c r="X371">
        <v>68.72</v>
      </c>
    </row>
    <row r="372" spans="1:24" x14ac:dyDescent="0.35">
      <c r="A372" t="s">
        <v>403</v>
      </c>
      <c r="B372" t="s">
        <v>171</v>
      </c>
      <c r="C372" t="s">
        <v>32</v>
      </c>
      <c r="D372" t="s">
        <v>14</v>
      </c>
      <c r="E372">
        <v>24.5</v>
      </c>
      <c r="F372">
        <v>74.83</v>
      </c>
      <c r="G372">
        <v>74.930000000000007</v>
      </c>
      <c r="H372">
        <f t="shared" si="5"/>
        <v>0.99866542105965561</v>
      </c>
      <c r="I372">
        <v>24</v>
      </c>
      <c r="J372">
        <v>42.6</v>
      </c>
      <c r="K372">
        <v>73.7</v>
      </c>
      <c r="O372" t="s">
        <v>403</v>
      </c>
      <c r="P372" t="s">
        <v>171</v>
      </c>
      <c r="Q372" t="s">
        <v>32</v>
      </c>
      <c r="R372" t="s">
        <v>221</v>
      </c>
      <c r="S372">
        <v>25.5</v>
      </c>
      <c r="T372">
        <v>72.319999999999993</v>
      </c>
      <c r="U372">
        <v>77.400000000000006</v>
      </c>
      <c r="V372">
        <v>25</v>
      </c>
      <c r="W372">
        <v>59.13</v>
      </c>
      <c r="X372">
        <v>76.17</v>
      </c>
    </row>
    <row r="373" spans="1:24" x14ac:dyDescent="0.35">
      <c r="A373" t="s">
        <v>404</v>
      </c>
      <c r="B373" t="s">
        <v>171</v>
      </c>
      <c r="C373" t="s">
        <v>32</v>
      </c>
      <c r="D373" t="s">
        <v>14</v>
      </c>
      <c r="E373">
        <v>25</v>
      </c>
      <c r="F373">
        <v>66.84</v>
      </c>
      <c r="G373">
        <v>76.17</v>
      </c>
      <c r="H373">
        <f t="shared" si="5"/>
        <v>0.87751083103584093</v>
      </c>
      <c r="I373">
        <v>24.5</v>
      </c>
      <c r="J373">
        <v>44.3</v>
      </c>
      <c r="K373">
        <v>74.930000000000007</v>
      </c>
      <c r="O373" t="s">
        <v>404</v>
      </c>
      <c r="P373" t="s">
        <v>171</v>
      </c>
      <c r="Q373" t="s">
        <v>32</v>
      </c>
      <c r="R373" t="s">
        <v>221</v>
      </c>
      <c r="S373">
        <v>24</v>
      </c>
      <c r="T373">
        <v>115.54</v>
      </c>
      <c r="U373">
        <v>73.7</v>
      </c>
      <c r="V373">
        <v>23</v>
      </c>
      <c r="W373">
        <v>58.17</v>
      </c>
      <c r="X373">
        <v>71.22</v>
      </c>
    </row>
    <row r="374" spans="1:24" x14ac:dyDescent="0.35">
      <c r="A374" t="s">
        <v>405</v>
      </c>
      <c r="B374" t="s">
        <v>171</v>
      </c>
      <c r="C374" t="s">
        <v>32</v>
      </c>
      <c r="D374" t="s">
        <v>14</v>
      </c>
      <c r="E374">
        <v>21.5</v>
      </c>
      <c r="F374">
        <v>54.25</v>
      </c>
      <c r="G374">
        <v>67.47</v>
      </c>
      <c r="H374">
        <f t="shared" si="5"/>
        <v>0.80406106417667111</v>
      </c>
      <c r="I374">
        <v>21</v>
      </c>
      <c r="J374">
        <v>43.04</v>
      </c>
      <c r="K374">
        <v>66.22</v>
      </c>
      <c r="O374" t="s">
        <v>405</v>
      </c>
      <c r="P374" t="s">
        <v>171</v>
      </c>
      <c r="Q374" t="s">
        <v>32</v>
      </c>
      <c r="R374" t="s">
        <v>221</v>
      </c>
      <c r="S374">
        <v>24</v>
      </c>
      <c r="T374">
        <v>117.08</v>
      </c>
      <c r="U374">
        <v>73.7</v>
      </c>
      <c r="V374">
        <v>22</v>
      </c>
      <c r="W374">
        <v>67.349999999999994</v>
      </c>
      <c r="X374">
        <v>68.72</v>
      </c>
    </row>
    <row r="375" spans="1:24" x14ac:dyDescent="0.35">
      <c r="A375" t="s">
        <v>406</v>
      </c>
      <c r="B375" t="s">
        <v>171</v>
      </c>
      <c r="C375" t="s">
        <v>32</v>
      </c>
      <c r="D375" t="s">
        <v>14</v>
      </c>
      <c r="E375">
        <v>24.5</v>
      </c>
      <c r="F375">
        <v>85.83</v>
      </c>
      <c r="G375">
        <v>74.930000000000007</v>
      </c>
      <c r="H375">
        <f t="shared" si="5"/>
        <v>1.1454691044975309</v>
      </c>
      <c r="I375">
        <v>23.5</v>
      </c>
      <c r="J375">
        <v>80.73</v>
      </c>
      <c r="K375">
        <v>72.459999999999994</v>
      </c>
      <c r="O375" t="s">
        <v>406</v>
      </c>
      <c r="P375" t="s">
        <v>171</v>
      </c>
      <c r="Q375" t="s">
        <v>32</v>
      </c>
      <c r="R375" t="s">
        <v>221</v>
      </c>
      <c r="S375">
        <v>24.5</v>
      </c>
      <c r="T375">
        <v>120.8</v>
      </c>
      <c r="U375">
        <v>74.930000000000007</v>
      </c>
      <c r="V375">
        <v>23</v>
      </c>
      <c r="W375">
        <v>41.59</v>
      </c>
      <c r="X375">
        <v>71.22</v>
      </c>
    </row>
    <row r="376" spans="1:24" x14ac:dyDescent="0.35">
      <c r="A376" t="s">
        <v>407</v>
      </c>
      <c r="B376" t="s">
        <v>171</v>
      </c>
      <c r="C376" t="s">
        <v>32</v>
      </c>
      <c r="D376" t="s">
        <v>14</v>
      </c>
      <c r="E376">
        <v>24.5</v>
      </c>
      <c r="F376">
        <v>97.62</v>
      </c>
      <c r="G376">
        <v>74.930000000000007</v>
      </c>
      <c r="H376">
        <f t="shared" si="5"/>
        <v>1.3028159615641264</v>
      </c>
      <c r="I376">
        <v>23.5</v>
      </c>
      <c r="J376">
        <v>69.87</v>
      </c>
      <c r="K376">
        <v>72.459999999999994</v>
      </c>
      <c r="O376" t="s">
        <v>407</v>
      </c>
      <c r="P376" t="s">
        <v>171</v>
      </c>
      <c r="Q376" t="s">
        <v>32</v>
      </c>
      <c r="R376" t="s">
        <v>221</v>
      </c>
      <c r="S376">
        <v>24</v>
      </c>
      <c r="T376">
        <v>156.22999999999999</v>
      </c>
      <c r="U376">
        <v>73.7</v>
      </c>
      <c r="V376">
        <v>22.5</v>
      </c>
      <c r="W376">
        <v>67.739999999999995</v>
      </c>
      <c r="X376">
        <v>69.97</v>
      </c>
    </row>
    <row r="377" spans="1:24" x14ac:dyDescent="0.35">
      <c r="A377" t="s">
        <v>408</v>
      </c>
      <c r="B377" t="s">
        <v>171</v>
      </c>
      <c r="C377" t="s">
        <v>32</v>
      </c>
      <c r="D377" t="s">
        <v>14</v>
      </c>
      <c r="E377">
        <v>24</v>
      </c>
      <c r="F377">
        <v>95.92</v>
      </c>
      <c r="G377">
        <v>73.7</v>
      </c>
      <c r="H377">
        <f t="shared" si="5"/>
        <v>1.3014925373134327</v>
      </c>
      <c r="I377">
        <v>23</v>
      </c>
      <c r="J377">
        <v>66.23</v>
      </c>
      <c r="K377">
        <v>71.22</v>
      </c>
      <c r="O377" t="s">
        <v>408</v>
      </c>
      <c r="P377" t="s">
        <v>171</v>
      </c>
      <c r="Q377" t="s">
        <v>32</v>
      </c>
      <c r="R377" t="s">
        <v>221</v>
      </c>
      <c r="S377">
        <v>24</v>
      </c>
      <c r="T377">
        <v>106.68</v>
      </c>
      <c r="U377">
        <v>73.7</v>
      </c>
      <c r="V377">
        <v>22.5</v>
      </c>
      <c r="W377">
        <v>69.849999999999994</v>
      </c>
      <c r="X377">
        <v>69.97</v>
      </c>
    </row>
    <row r="378" spans="1:24" x14ac:dyDescent="0.35">
      <c r="A378" t="s">
        <v>409</v>
      </c>
      <c r="B378" t="s">
        <v>171</v>
      </c>
      <c r="C378" t="s">
        <v>32</v>
      </c>
      <c r="D378" t="s">
        <v>14</v>
      </c>
      <c r="E378">
        <v>27</v>
      </c>
      <c r="F378">
        <v>61.92</v>
      </c>
      <c r="G378">
        <v>81.08</v>
      </c>
      <c r="H378">
        <f t="shared" si="5"/>
        <v>0.76369018253576715</v>
      </c>
      <c r="I378">
        <v>26.5</v>
      </c>
      <c r="J378">
        <v>52.99</v>
      </c>
      <c r="K378">
        <v>79.86</v>
      </c>
      <c r="O378" t="s">
        <v>409</v>
      </c>
      <c r="P378" t="s">
        <v>171</v>
      </c>
      <c r="Q378" t="s">
        <v>32</v>
      </c>
      <c r="R378" t="s">
        <v>221</v>
      </c>
      <c r="S378">
        <v>24</v>
      </c>
      <c r="T378">
        <v>141.37</v>
      </c>
      <c r="U378">
        <v>73.7</v>
      </c>
      <c r="V378">
        <v>22.5</v>
      </c>
      <c r="W378">
        <v>59.61</v>
      </c>
      <c r="X378">
        <v>69.97</v>
      </c>
    </row>
    <row r="379" spans="1:24" x14ac:dyDescent="0.35">
      <c r="A379" t="s">
        <v>410</v>
      </c>
      <c r="B379" t="s">
        <v>171</v>
      </c>
      <c r="C379" t="s">
        <v>32</v>
      </c>
      <c r="D379" t="s">
        <v>14</v>
      </c>
      <c r="E379">
        <v>15</v>
      </c>
      <c r="F379">
        <v>10.15</v>
      </c>
      <c r="G379">
        <v>50.91</v>
      </c>
      <c r="H379">
        <f t="shared" si="5"/>
        <v>0.19937143979571795</v>
      </c>
      <c r="I379">
        <v>15</v>
      </c>
      <c r="J379">
        <v>10.15</v>
      </c>
      <c r="K379">
        <v>50.91</v>
      </c>
      <c r="O379" t="s">
        <v>410</v>
      </c>
      <c r="P379" t="s">
        <v>171</v>
      </c>
      <c r="Q379" t="s">
        <v>32</v>
      </c>
      <c r="R379" t="s">
        <v>221</v>
      </c>
      <c r="S379">
        <v>23.5</v>
      </c>
      <c r="T379">
        <v>145.57</v>
      </c>
      <c r="U379">
        <v>72.459999999999994</v>
      </c>
      <c r="V379">
        <v>21.5</v>
      </c>
      <c r="W379">
        <v>55</v>
      </c>
      <c r="X379">
        <v>67.47</v>
      </c>
    </row>
    <row r="380" spans="1:24" x14ac:dyDescent="0.35">
      <c r="A380" t="s">
        <v>411</v>
      </c>
      <c r="B380" t="s">
        <v>171</v>
      </c>
      <c r="C380" t="s">
        <v>32</v>
      </c>
      <c r="D380" t="s">
        <v>14</v>
      </c>
      <c r="E380">
        <v>28.5</v>
      </c>
      <c r="F380">
        <v>76.709999999999994</v>
      </c>
      <c r="G380">
        <v>84.74</v>
      </c>
      <c r="H380">
        <f t="shared" si="5"/>
        <v>0.90523955628982766</v>
      </c>
      <c r="I380">
        <v>28</v>
      </c>
      <c r="J380">
        <v>67</v>
      </c>
      <c r="K380">
        <v>83.53</v>
      </c>
      <c r="O380" t="s">
        <v>411</v>
      </c>
      <c r="P380" t="s">
        <v>171</v>
      </c>
      <c r="Q380" t="s">
        <v>32</v>
      </c>
      <c r="R380" t="s">
        <v>221</v>
      </c>
      <c r="S380">
        <v>24.5</v>
      </c>
      <c r="T380">
        <v>107.83</v>
      </c>
      <c r="U380">
        <v>74.930000000000007</v>
      </c>
      <c r="V380">
        <v>23</v>
      </c>
      <c r="W380">
        <v>53.81</v>
      </c>
      <c r="X380">
        <v>71.22</v>
      </c>
    </row>
    <row r="381" spans="1:24" x14ac:dyDescent="0.35">
      <c r="A381" t="s">
        <v>412</v>
      </c>
      <c r="B381" t="s">
        <v>171</v>
      </c>
      <c r="C381" t="s">
        <v>32</v>
      </c>
      <c r="D381" t="s">
        <v>14</v>
      </c>
      <c r="E381">
        <v>26</v>
      </c>
      <c r="F381">
        <v>71.290000000000006</v>
      </c>
      <c r="G381">
        <v>78.63</v>
      </c>
      <c r="H381">
        <f t="shared" si="5"/>
        <v>0.90665140531603727</v>
      </c>
      <c r="I381">
        <v>25.5</v>
      </c>
      <c r="J381">
        <v>36.81</v>
      </c>
      <c r="K381">
        <v>77.400000000000006</v>
      </c>
      <c r="O381" t="s">
        <v>412</v>
      </c>
      <c r="P381" t="s">
        <v>171</v>
      </c>
      <c r="Q381" t="s">
        <v>32</v>
      </c>
      <c r="R381" t="s">
        <v>221</v>
      </c>
      <c r="S381">
        <v>24</v>
      </c>
      <c r="T381">
        <v>133.5</v>
      </c>
      <c r="U381">
        <v>73.7</v>
      </c>
      <c r="V381">
        <v>22.5</v>
      </c>
      <c r="W381">
        <v>68.150000000000006</v>
      </c>
      <c r="X381">
        <v>69.97</v>
      </c>
    </row>
    <row r="382" spans="1:24" x14ac:dyDescent="0.35">
      <c r="A382" t="s">
        <v>413</v>
      </c>
      <c r="B382" t="s">
        <v>171</v>
      </c>
      <c r="C382" t="s">
        <v>32</v>
      </c>
      <c r="D382" t="s">
        <v>14</v>
      </c>
      <c r="E382">
        <v>21.5</v>
      </c>
      <c r="F382">
        <v>47.5</v>
      </c>
      <c r="G382">
        <v>67.47</v>
      </c>
      <c r="H382">
        <f t="shared" si="5"/>
        <v>0.70401659997035726</v>
      </c>
      <c r="I382">
        <v>21</v>
      </c>
      <c r="J382">
        <v>40.909999999999997</v>
      </c>
      <c r="K382">
        <v>66.22</v>
      </c>
      <c r="O382" t="s">
        <v>413</v>
      </c>
      <c r="P382" t="s">
        <v>171</v>
      </c>
      <c r="Q382" t="s">
        <v>32</v>
      </c>
      <c r="R382" t="s">
        <v>221</v>
      </c>
      <c r="S382">
        <v>24</v>
      </c>
      <c r="T382">
        <v>155.65</v>
      </c>
      <c r="U382">
        <v>73.7</v>
      </c>
      <c r="V382">
        <v>22.5</v>
      </c>
      <c r="W382">
        <v>69.430000000000007</v>
      </c>
      <c r="X382">
        <v>69.97</v>
      </c>
    </row>
    <row r="383" spans="1:24" x14ac:dyDescent="0.35">
      <c r="A383" t="s">
        <v>414</v>
      </c>
      <c r="B383" t="s">
        <v>171</v>
      </c>
      <c r="C383" t="s">
        <v>32</v>
      </c>
      <c r="D383" t="s">
        <v>14</v>
      </c>
      <c r="E383">
        <v>22</v>
      </c>
      <c r="F383">
        <v>61.23</v>
      </c>
      <c r="G383">
        <v>68.72</v>
      </c>
      <c r="H383">
        <f t="shared" si="5"/>
        <v>0.8910069848661234</v>
      </c>
      <c r="I383">
        <v>21.5</v>
      </c>
      <c r="J383">
        <v>58.65</v>
      </c>
      <c r="K383">
        <v>67.47</v>
      </c>
      <c r="O383" t="s">
        <v>414</v>
      </c>
      <c r="P383" t="s">
        <v>171</v>
      </c>
      <c r="Q383" t="s">
        <v>32</v>
      </c>
      <c r="R383" t="s">
        <v>221</v>
      </c>
      <c r="S383">
        <v>24</v>
      </c>
      <c r="T383">
        <v>101.12</v>
      </c>
      <c r="U383">
        <v>73.7</v>
      </c>
      <c r="V383">
        <v>23.5</v>
      </c>
      <c r="W383">
        <v>70.989999999999995</v>
      </c>
      <c r="X383">
        <v>72.459999999999994</v>
      </c>
    </row>
    <row r="384" spans="1:24" x14ac:dyDescent="0.35">
      <c r="A384" t="s">
        <v>415</v>
      </c>
      <c r="B384" t="s">
        <v>171</v>
      </c>
      <c r="C384" t="s">
        <v>32</v>
      </c>
      <c r="D384" t="s">
        <v>14</v>
      </c>
      <c r="E384">
        <v>24</v>
      </c>
      <c r="F384">
        <v>57.87</v>
      </c>
      <c r="G384">
        <v>73.7</v>
      </c>
      <c r="H384">
        <f t="shared" si="5"/>
        <v>0.78521031207598369</v>
      </c>
      <c r="I384">
        <v>23.5</v>
      </c>
      <c r="J384">
        <v>39.630000000000003</v>
      </c>
      <c r="K384">
        <v>72.459999999999994</v>
      </c>
      <c r="O384" t="s">
        <v>415</v>
      </c>
      <c r="P384" t="s">
        <v>171</v>
      </c>
      <c r="Q384" t="s">
        <v>32</v>
      </c>
      <c r="R384" t="s">
        <v>221</v>
      </c>
      <c r="S384">
        <v>24</v>
      </c>
      <c r="T384">
        <v>83.38</v>
      </c>
      <c r="U384">
        <v>73.7</v>
      </c>
      <c r="V384">
        <v>22.5</v>
      </c>
      <c r="W384">
        <v>60.66</v>
      </c>
      <c r="X384">
        <v>69.97</v>
      </c>
    </row>
    <row r="385" spans="1:24" x14ac:dyDescent="0.35">
      <c r="A385" t="s">
        <v>416</v>
      </c>
      <c r="B385" t="s">
        <v>171</v>
      </c>
      <c r="C385" t="s">
        <v>32</v>
      </c>
      <c r="D385" t="s">
        <v>14</v>
      </c>
      <c r="E385">
        <v>0</v>
      </c>
      <c r="F385">
        <v>0</v>
      </c>
      <c r="G385">
        <v>0</v>
      </c>
      <c r="H385" t="e">
        <f t="shared" si="5"/>
        <v>#DIV/0!</v>
      </c>
      <c r="I385">
        <v>0</v>
      </c>
      <c r="J385">
        <v>0</v>
      </c>
      <c r="K385">
        <v>0</v>
      </c>
      <c r="O385" t="s">
        <v>416</v>
      </c>
      <c r="P385" t="s">
        <v>171</v>
      </c>
      <c r="Q385" t="s">
        <v>32</v>
      </c>
      <c r="R385" t="s">
        <v>221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</row>
    <row r="386" spans="1:24" x14ac:dyDescent="0.35">
      <c r="A386" t="s">
        <v>417</v>
      </c>
      <c r="B386" t="s">
        <v>12</v>
      </c>
      <c r="C386" t="s">
        <v>13</v>
      </c>
      <c r="D386" t="s">
        <v>87</v>
      </c>
      <c r="E386">
        <v>19</v>
      </c>
      <c r="F386">
        <v>44.56</v>
      </c>
      <c r="G386">
        <v>61.18</v>
      </c>
      <c r="H386">
        <f t="shared" si="5"/>
        <v>0.72834259561948356</v>
      </c>
      <c r="I386">
        <v>18.5</v>
      </c>
      <c r="J386">
        <v>33.18</v>
      </c>
      <c r="K386">
        <v>59.91</v>
      </c>
      <c r="O386" t="s">
        <v>417</v>
      </c>
      <c r="P386" t="s">
        <v>12</v>
      </c>
      <c r="Q386" t="s">
        <v>13</v>
      </c>
      <c r="R386" t="s">
        <v>222</v>
      </c>
      <c r="S386">
        <v>24</v>
      </c>
      <c r="T386">
        <v>169.08</v>
      </c>
      <c r="U386">
        <v>73.7</v>
      </c>
      <c r="V386">
        <v>22.5</v>
      </c>
      <c r="W386">
        <v>69.55</v>
      </c>
      <c r="X386">
        <v>69.97</v>
      </c>
    </row>
    <row r="387" spans="1:24" x14ac:dyDescent="0.35">
      <c r="A387" t="s">
        <v>418</v>
      </c>
      <c r="B387" t="s">
        <v>12</v>
      </c>
      <c r="C387" t="s">
        <v>13</v>
      </c>
      <c r="D387" t="s">
        <v>87</v>
      </c>
      <c r="E387">
        <v>22</v>
      </c>
      <c r="F387">
        <v>56.59</v>
      </c>
      <c r="G387">
        <v>68.72</v>
      </c>
      <c r="H387">
        <f t="shared" ref="H387:H450" si="6">F387/G387</f>
        <v>0.82348661233993026</v>
      </c>
      <c r="I387">
        <v>21.5</v>
      </c>
      <c r="J387">
        <v>28.25</v>
      </c>
      <c r="K387">
        <v>67.47</v>
      </c>
      <c r="O387" t="s">
        <v>418</v>
      </c>
      <c r="P387" t="s">
        <v>12</v>
      </c>
      <c r="Q387" t="s">
        <v>13</v>
      </c>
      <c r="R387" t="s">
        <v>222</v>
      </c>
      <c r="S387">
        <v>24</v>
      </c>
      <c r="T387">
        <v>141.4</v>
      </c>
      <c r="U387">
        <v>73.7</v>
      </c>
      <c r="V387">
        <v>23</v>
      </c>
      <c r="W387">
        <v>68.06</v>
      </c>
      <c r="X387">
        <v>71.22</v>
      </c>
    </row>
    <row r="388" spans="1:24" x14ac:dyDescent="0.35">
      <c r="A388" t="s">
        <v>419</v>
      </c>
      <c r="B388" t="s">
        <v>12</v>
      </c>
      <c r="C388" t="s">
        <v>13</v>
      </c>
      <c r="D388" t="s">
        <v>87</v>
      </c>
      <c r="E388">
        <v>23</v>
      </c>
      <c r="F388">
        <v>65.73</v>
      </c>
      <c r="G388">
        <v>71.22</v>
      </c>
      <c r="H388">
        <f t="shared" si="6"/>
        <v>0.9229149115417018</v>
      </c>
      <c r="I388">
        <v>22.5</v>
      </c>
      <c r="J388">
        <v>52.73</v>
      </c>
      <c r="K388">
        <v>69.97</v>
      </c>
      <c r="O388" t="s">
        <v>419</v>
      </c>
      <c r="P388" t="s">
        <v>12</v>
      </c>
      <c r="Q388" t="s">
        <v>13</v>
      </c>
      <c r="R388" t="s">
        <v>222</v>
      </c>
      <c r="S388">
        <v>24</v>
      </c>
      <c r="T388">
        <v>188.13</v>
      </c>
      <c r="U388">
        <v>73.7</v>
      </c>
      <c r="V388">
        <v>22</v>
      </c>
      <c r="W388">
        <v>49.1</v>
      </c>
      <c r="X388">
        <v>68.72</v>
      </c>
    </row>
    <row r="389" spans="1:24" x14ac:dyDescent="0.35">
      <c r="A389" t="s">
        <v>420</v>
      </c>
      <c r="B389" t="s">
        <v>12</v>
      </c>
      <c r="C389" t="s">
        <v>13</v>
      </c>
      <c r="D389" t="s">
        <v>87</v>
      </c>
      <c r="E389">
        <v>25</v>
      </c>
      <c r="F389">
        <v>33.840000000000003</v>
      </c>
      <c r="G389">
        <v>76.17</v>
      </c>
      <c r="H389">
        <f t="shared" si="6"/>
        <v>0.44426939740055144</v>
      </c>
      <c r="I389">
        <v>24.5</v>
      </c>
      <c r="J389">
        <v>30.1</v>
      </c>
      <c r="K389">
        <v>74.930000000000007</v>
      </c>
      <c r="O389" t="s">
        <v>420</v>
      </c>
      <c r="P389" t="s">
        <v>12</v>
      </c>
      <c r="Q389" t="s">
        <v>13</v>
      </c>
      <c r="R389" t="s">
        <v>222</v>
      </c>
      <c r="S389">
        <v>24</v>
      </c>
      <c r="T389">
        <v>104.16</v>
      </c>
      <c r="U389">
        <v>73.7</v>
      </c>
      <c r="V389">
        <v>23</v>
      </c>
      <c r="W389">
        <v>59.24</v>
      </c>
      <c r="X389">
        <v>71.22</v>
      </c>
    </row>
    <row r="390" spans="1:24" x14ac:dyDescent="0.35">
      <c r="A390" t="s">
        <v>421</v>
      </c>
      <c r="B390" t="s">
        <v>12</v>
      </c>
      <c r="C390" t="s">
        <v>13</v>
      </c>
      <c r="D390" t="s">
        <v>87</v>
      </c>
      <c r="E390">
        <v>19</v>
      </c>
      <c r="F390">
        <v>52.07</v>
      </c>
      <c r="G390">
        <v>61.18</v>
      </c>
      <c r="H390">
        <f t="shared" si="6"/>
        <v>0.85109512912716578</v>
      </c>
      <c r="I390">
        <v>18.5</v>
      </c>
      <c r="J390">
        <v>28.06</v>
      </c>
      <c r="K390">
        <v>59.91</v>
      </c>
      <c r="O390" t="s">
        <v>421</v>
      </c>
      <c r="P390" t="s">
        <v>12</v>
      </c>
      <c r="Q390" t="s">
        <v>13</v>
      </c>
      <c r="R390" t="s">
        <v>222</v>
      </c>
      <c r="S390">
        <v>23.5</v>
      </c>
      <c r="T390">
        <v>89.9</v>
      </c>
      <c r="U390">
        <v>72.459999999999994</v>
      </c>
      <c r="V390">
        <v>23</v>
      </c>
      <c r="W390">
        <v>65.05</v>
      </c>
      <c r="X390">
        <v>71.22</v>
      </c>
    </row>
    <row r="391" spans="1:24" x14ac:dyDescent="0.35">
      <c r="A391" t="s">
        <v>422</v>
      </c>
      <c r="B391" t="s">
        <v>12</v>
      </c>
      <c r="C391" t="s">
        <v>13</v>
      </c>
      <c r="D391" t="s">
        <v>87</v>
      </c>
      <c r="E391">
        <v>15.5</v>
      </c>
      <c r="F391">
        <v>15.51</v>
      </c>
      <c r="G391">
        <v>52.21</v>
      </c>
      <c r="H391">
        <f t="shared" si="6"/>
        <v>0.29706952691055355</v>
      </c>
      <c r="I391">
        <v>15</v>
      </c>
      <c r="J391">
        <v>8.9</v>
      </c>
      <c r="K391">
        <v>50.91</v>
      </c>
      <c r="O391" t="s">
        <v>422</v>
      </c>
      <c r="P391" t="s">
        <v>12</v>
      </c>
      <c r="Q391" t="s">
        <v>13</v>
      </c>
      <c r="R391" t="s">
        <v>222</v>
      </c>
      <c r="S391">
        <v>24</v>
      </c>
      <c r="T391">
        <v>130.46</v>
      </c>
      <c r="U391">
        <v>73.7</v>
      </c>
      <c r="V391">
        <v>23</v>
      </c>
      <c r="W391">
        <v>53.54</v>
      </c>
      <c r="X391">
        <v>71.22</v>
      </c>
    </row>
    <row r="392" spans="1:24" x14ac:dyDescent="0.35">
      <c r="A392" t="s">
        <v>423</v>
      </c>
      <c r="B392" t="s">
        <v>12</v>
      </c>
      <c r="C392" t="s">
        <v>13</v>
      </c>
      <c r="D392" t="s">
        <v>87</v>
      </c>
      <c r="E392">
        <v>31</v>
      </c>
      <c r="F392">
        <v>104.35</v>
      </c>
      <c r="G392">
        <v>90.81</v>
      </c>
      <c r="H392">
        <f t="shared" si="6"/>
        <v>1.1491025217487061</v>
      </c>
      <c r="I392">
        <v>30.5</v>
      </c>
      <c r="J392">
        <v>56.99</v>
      </c>
      <c r="K392">
        <v>89.6</v>
      </c>
      <c r="O392" t="s">
        <v>423</v>
      </c>
      <c r="P392" t="s">
        <v>12</v>
      </c>
      <c r="Q392" t="s">
        <v>13</v>
      </c>
      <c r="R392" t="s">
        <v>222</v>
      </c>
      <c r="S392">
        <v>24</v>
      </c>
      <c r="T392">
        <v>147.91999999999999</v>
      </c>
      <c r="U392">
        <v>73.7</v>
      </c>
      <c r="V392">
        <v>22.5</v>
      </c>
      <c r="W392">
        <v>63.67</v>
      </c>
      <c r="X392">
        <v>69.97</v>
      </c>
    </row>
    <row r="393" spans="1:24" x14ac:dyDescent="0.35">
      <c r="A393" t="s">
        <v>424</v>
      </c>
      <c r="B393" t="s">
        <v>12</v>
      </c>
      <c r="C393" t="s">
        <v>13</v>
      </c>
      <c r="D393" t="s">
        <v>87</v>
      </c>
      <c r="E393">
        <v>15</v>
      </c>
      <c r="F393">
        <v>46.49</v>
      </c>
      <c r="G393">
        <v>50.91</v>
      </c>
      <c r="H393">
        <f t="shared" si="6"/>
        <v>0.91318012178353969</v>
      </c>
      <c r="I393">
        <v>15</v>
      </c>
      <c r="J393">
        <v>46.49</v>
      </c>
      <c r="K393">
        <v>50.91</v>
      </c>
      <c r="O393" t="s">
        <v>424</v>
      </c>
      <c r="P393" t="s">
        <v>12</v>
      </c>
      <c r="Q393" t="s">
        <v>13</v>
      </c>
      <c r="R393" t="s">
        <v>222</v>
      </c>
      <c r="S393">
        <v>23.5</v>
      </c>
      <c r="T393">
        <v>154.71</v>
      </c>
      <c r="U393">
        <v>72.459999999999994</v>
      </c>
      <c r="V393">
        <v>22</v>
      </c>
      <c r="W393">
        <v>64.599999999999994</v>
      </c>
      <c r="X393">
        <v>68.72</v>
      </c>
    </row>
    <row r="394" spans="1:24" x14ac:dyDescent="0.35">
      <c r="A394" t="s">
        <v>425</v>
      </c>
      <c r="B394" t="s">
        <v>12</v>
      </c>
      <c r="C394" t="s">
        <v>13</v>
      </c>
      <c r="D394" t="s">
        <v>87</v>
      </c>
      <c r="E394">
        <v>23</v>
      </c>
      <c r="F394">
        <v>76.22</v>
      </c>
      <c r="G394">
        <v>71.22</v>
      </c>
      <c r="H394">
        <f t="shared" si="6"/>
        <v>1.0702049985959001</v>
      </c>
      <c r="I394">
        <v>22.5</v>
      </c>
      <c r="J394">
        <v>57.82</v>
      </c>
      <c r="K394">
        <v>69.97</v>
      </c>
      <c r="O394" t="s">
        <v>425</v>
      </c>
      <c r="P394" t="s">
        <v>12</v>
      </c>
      <c r="Q394" t="s">
        <v>13</v>
      </c>
      <c r="R394" t="s">
        <v>222</v>
      </c>
      <c r="S394">
        <v>24</v>
      </c>
      <c r="T394">
        <v>96.62</v>
      </c>
      <c r="U394">
        <v>73.7</v>
      </c>
      <c r="V394">
        <v>23</v>
      </c>
      <c r="W394">
        <v>69.53</v>
      </c>
      <c r="X394">
        <v>71.22</v>
      </c>
    </row>
    <row r="395" spans="1:24" x14ac:dyDescent="0.35">
      <c r="A395" t="s">
        <v>426</v>
      </c>
      <c r="B395" t="s">
        <v>12</v>
      </c>
      <c r="C395" t="s">
        <v>13</v>
      </c>
      <c r="D395" t="s">
        <v>87</v>
      </c>
      <c r="E395">
        <v>25.5</v>
      </c>
      <c r="F395">
        <v>56.34</v>
      </c>
      <c r="G395">
        <v>77.400000000000006</v>
      </c>
      <c r="H395">
        <f t="shared" si="6"/>
        <v>0.72790697674418603</v>
      </c>
      <c r="I395">
        <v>25</v>
      </c>
      <c r="J395">
        <v>54.21</v>
      </c>
      <c r="K395">
        <v>76.17</v>
      </c>
      <c r="O395" t="s">
        <v>426</v>
      </c>
      <c r="P395" t="s">
        <v>12</v>
      </c>
      <c r="Q395" t="s">
        <v>13</v>
      </c>
      <c r="R395" t="s">
        <v>222</v>
      </c>
      <c r="S395">
        <v>24</v>
      </c>
      <c r="T395">
        <v>115.6</v>
      </c>
      <c r="U395">
        <v>73.7</v>
      </c>
      <c r="V395">
        <v>22.5</v>
      </c>
      <c r="W395">
        <v>66.2</v>
      </c>
      <c r="X395">
        <v>69.97</v>
      </c>
    </row>
    <row r="396" spans="1:24" x14ac:dyDescent="0.35">
      <c r="A396" t="s">
        <v>427</v>
      </c>
      <c r="B396" t="s">
        <v>12</v>
      </c>
      <c r="C396" t="s">
        <v>13</v>
      </c>
      <c r="D396" t="s">
        <v>87</v>
      </c>
      <c r="E396">
        <v>23.5</v>
      </c>
      <c r="F396">
        <v>77.38</v>
      </c>
      <c r="G396">
        <v>72.459999999999994</v>
      </c>
      <c r="H396">
        <f t="shared" si="6"/>
        <v>1.0678995307756003</v>
      </c>
      <c r="I396">
        <v>23</v>
      </c>
      <c r="J396">
        <v>60.97</v>
      </c>
      <c r="K396">
        <v>71.22</v>
      </c>
      <c r="O396" t="s">
        <v>427</v>
      </c>
      <c r="P396" t="s">
        <v>12</v>
      </c>
      <c r="Q396" t="s">
        <v>13</v>
      </c>
      <c r="R396" t="s">
        <v>222</v>
      </c>
      <c r="S396">
        <v>24</v>
      </c>
      <c r="T396">
        <v>96.15</v>
      </c>
      <c r="U396">
        <v>73.7</v>
      </c>
      <c r="V396">
        <v>23.5</v>
      </c>
      <c r="W396">
        <v>72.13</v>
      </c>
      <c r="X396">
        <v>72.459999999999994</v>
      </c>
    </row>
    <row r="397" spans="1:24" x14ac:dyDescent="0.35">
      <c r="A397" t="s">
        <v>428</v>
      </c>
      <c r="B397" t="s">
        <v>12</v>
      </c>
      <c r="C397" t="s">
        <v>13</v>
      </c>
      <c r="D397" t="s">
        <v>87</v>
      </c>
      <c r="E397">
        <v>30</v>
      </c>
      <c r="F397">
        <v>78</v>
      </c>
      <c r="G397">
        <v>88.39</v>
      </c>
      <c r="H397">
        <f t="shared" si="6"/>
        <v>0.882452766150017</v>
      </c>
      <c r="I397">
        <v>29.5</v>
      </c>
      <c r="J397">
        <v>67.930000000000007</v>
      </c>
      <c r="K397">
        <v>87.18</v>
      </c>
      <c r="O397" t="s">
        <v>428</v>
      </c>
      <c r="P397" t="s">
        <v>12</v>
      </c>
      <c r="Q397" t="s">
        <v>13</v>
      </c>
      <c r="R397" t="s">
        <v>222</v>
      </c>
      <c r="S397">
        <v>24</v>
      </c>
      <c r="T397">
        <v>97.59</v>
      </c>
      <c r="U397">
        <v>73.7</v>
      </c>
      <c r="V397">
        <v>25.5</v>
      </c>
      <c r="W397">
        <v>78.94</v>
      </c>
      <c r="X397">
        <v>77.400000000000006</v>
      </c>
    </row>
    <row r="398" spans="1:24" x14ac:dyDescent="0.35">
      <c r="A398" t="s">
        <v>429</v>
      </c>
      <c r="B398" t="s">
        <v>12</v>
      </c>
      <c r="C398" t="s">
        <v>13</v>
      </c>
      <c r="D398" t="s">
        <v>87</v>
      </c>
      <c r="E398">
        <v>17.5</v>
      </c>
      <c r="F398">
        <v>32.409999999999997</v>
      </c>
      <c r="G398">
        <v>57.36</v>
      </c>
      <c r="H398">
        <f t="shared" si="6"/>
        <v>0.5650278940027893</v>
      </c>
      <c r="I398">
        <v>17</v>
      </c>
      <c r="J398">
        <v>28.21</v>
      </c>
      <c r="K398">
        <v>56.08</v>
      </c>
      <c r="O398" t="s">
        <v>429</v>
      </c>
      <c r="P398" t="s">
        <v>12</v>
      </c>
      <c r="Q398" t="s">
        <v>13</v>
      </c>
      <c r="R398" t="s">
        <v>222</v>
      </c>
      <c r="S398">
        <v>24</v>
      </c>
      <c r="T398">
        <v>77.52</v>
      </c>
      <c r="U398">
        <v>73.7</v>
      </c>
      <c r="V398">
        <v>23.5</v>
      </c>
      <c r="W398">
        <v>68.28</v>
      </c>
      <c r="X398">
        <v>72.459999999999994</v>
      </c>
    </row>
    <row r="399" spans="1:24" x14ac:dyDescent="0.35">
      <c r="A399" t="s">
        <v>430</v>
      </c>
      <c r="B399" t="s">
        <v>12</v>
      </c>
      <c r="C399" t="s">
        <v>13</v>
      </c>
      <c r="D399" t="s">
        <v>87</v>
      </c>
      <c r="E399">
        <v>0</v>
      </c>
      <c r="F399">
        <v>0</v>
      </c>
      <c r="G399">
        <v>0</v>
      </c>
      <c r="H399" t="e">
        <f t="shared" si="6"/>
        <v>#DIV/0!</v>
      </c>
      <c r="I399">
        <v>0</v>
      </c>
      <c r="J399">
        <v>0</v>
      </c>
      <c r="K399">
        <v>0</v>
      </c>
      <c r="O399" t="s">
        <v>430</v>
      </c>
      <c r="P399" t="s">
        <v>12</v>
      </c>
      <c r="Q399" t="s">
        <v>13</v>
      </c>
      <c r="R399" t="s">
        <v>222</v>
      </c>
      <c r="S399">
        <v>23</v>
      </c>
      <c r="T399">
        <v>55.26</v>
      </c>
      <c r="U399">
        <v>71.22</v>
      </c>
      <c r="V399">
        <v>22.5</v>
      </c>
      <c r="W399">
        <v>31.24</v>
      </c>
      <c r="X399">
        <v>69.97</v>
      </c>
    </row>
    <row r="400" spans="1:24" x14ac:dyDescent="0.35">
      <c r="A400" t="s">
        <v>431</v>
      </c>
      <c r="B400" t="s">
        <v>12</v>
      </c>
      <c r="C400" t="s">
        <v>13</v>
      </c>
      <c r="D400" t="s">
        <v>87</v>
      </c>
      <c r="E400">
        <v>0</v>
      </c>
      <c r="F400">
        <v>0</v>
      </c>
      <c r="G400">
        <v>0</v>
      </c>
      <c r="H400" t="e">
        <f t="shared" si="6"/>
        <v>#DIV/0!</v>
      </c>
      <c r="I400">
        <v>0</v>
      </c>
      <c r="J400">
        <v>0</v>
      </c>
      <c r="K400">
        <v>0</v>
      </c>
      <c r="O400" t="s">
        <v>431</v>
      </c>
      <c r="P400" t="s">
        <v>12</v>
      </c>
      <c r="Q400" t="s">
        <v>13</v>
      </c>
      <c r="R400" t="s">
        <v>222</v>
      </c>
      <c r="S400">
        <v>23</v>
      </c>
      <c r="T400">
        <v>65.61</v>
      </c>
      <c r="U400">
        <v>71.22</v>
      </c>
      <c r="V400">
        <v>22.5</v>
      </c>
      <c r="W400">
        <v>52.58</v>
      </c>
      <c r="X400">
        <v>69.97</v>
      </c>
    </row>
    <row r="401" spans="1:24" x14ac:dyDescent="0.35">
      <c r="A401" t="s">
        <v>432</v>
      </c>
      <c r="B401" t="s">
        <v>12</v>
      </c>
      <c r="C401" t="s">
        <v>13</v>
      </c>
      <c r="D401" t="s">
        <v>87</v>
      </c>
      <c r="E401">
        <v>0</v>
      </c>
      <c r="F401">
        <v>0</v>
      </c>
      <c r="G401">
        <v>0</v>
      </c>
      <c r="H401" t="e">
        <f t="shared" si="6"/>
        <v>#DIV/0!</v>
      </c>
      <c r="I401">
        <v>0</v>
      </c>
      <c r="J401">
        <v>0</v>
      </c>
      <c r="K401">
        <v>0</v>
      </c>
      <c r="O401" t="s">
        <v>432</v>
      </c>
      <c r="P401" t="s">
        <v>12</v>
      </c>
      <c r="Q401" t="s">
        <v>13</v>
      </c>
      <c r="R401" t="s">
        <v>222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</row>
    <row r="402" spans="1:24" x14ac:dyDescent="0.35">
      <c r="A402" t="s">
        <v>433</v>
      </c>
      <c r="B402" t="s">
        <v>31</v>
      </c>
      <c r="C402" t="s">
        <v>32</v>
      </c>
      <c r="D402" t="s">
        <v>87</v>
      </c>
      <c r="E402">
        <v>20</v>
      </c>
      <c r="F402">
        <v>44.3</v>
      </c>
      <c r="G402">
        <v>63.71</v>
      </c>
      <c r="H402">
        <f t="shared" si="6"/>
        <v>0.69533825145189132</v>
      </c>
      <c r="I402">
        <v>19.5</v>
      </c>
      <c r="J402">
        <v>32.4</v>
      </c>
      <c r="K402">
        <v>62.44</v>
      </c>
      <c r="O402" t="s">
        <v>433</v>
      </c>
      <c r="P402" t="s">
        <v>31</v>
      </c>
      <c r="Q402" t="s">
        <v>32</v>
      </c>
      <c r="R402" t="s">
        <v>222</v>
      </c>
      <c r="S402">
        <v>24</v>
      </c>
      <c r="T402">
        <v>121.4</v>
      </c>
      <c r="U402">
        <v>73.7</v>
      </c>
      <c r="V402">
        <v>23</v>
      </c>
      <c r="W402">
        <v>67.53</v>
      </c>
      <c r="X402">
        <v>71.22</v>
      </c>
    </row>
    <row r="403" spans="1:24" x14ac:dyDescent="0.35">
      <c r="A403" t="s">
        <v>434</v>
      </c>
      <c r="B403" t="s">
        <v>31</v>
      </c>
      <c r="C403" t="s">
        <v>32</v>
      </c>
      <c r="D403" t="s">
        <v>87</v>
      </c>
      <c r="E403">
        <v>23</v>
      </c>
      <c r="F403">
        <v>98.21</v>
      </c>
      <c r="G403">
        <v>71.22</v>
      </c>
      <c r="H403">
        <f t="shared" si="6"/>
        <v>1.3789665824206683</v>
      </c>
      <c r="I403">
        <v>21.5</v>
      </c>
      <c r="J403">
        <v>62.69</v>
      </c>
      <c r="K403">
        <v>67.47</v>
      </c>
      <c r="O403" t="s">
        <v>434</v>
      </c>
      <c r="P403" t="s">
        <v>31</v>
      </c>
      <c r="Q403" t="s">
        <v>32</v>
      </c>
      <c r="R403" t="s">
        <v>222</v>
      </c>
      <c r="S403">
        <v>24</v>
      </c>
      <c r="T403">
        <v>162.30000000000001</v>
      </c>
      <c r="U403">
        <v>73.7</v>
      </c>
      <c r="V403">
        <v>22</v>
      </c>
      <c r="W403">
        <v>60.3</v>
      </c>
      <c r="X403">
        <v>68.72</v>
      </c>
    </row>
    <row r="404" spans="1:24" x14ac:dyDescent="0.35">
      <c r="A404" t="s">
        <v>435</v>
      </c>
      <c r="B404" t="s">
        <v>31</v>
      </c>
      <c r="C404" t="s">
        <v>32</v>
      </c>
      <c r="D404" t="s">
        <v>87</v>
      </c>
      <c r="E404">
        <v>0</v>
      </c>
      <c r="F404">
        <v>0</v>
      </c>
      <c r="G404">
        <v>0</v>
      </c>
      <c r="H404" t="e">
        <f t="shared" si="6"/>
        <v>#DIV/0!</v>
      </c>
      <c r="I404">
        <v>0</v>
      </c>
      <c r="J404">
        <v>0</v>
      </c>
      <c r="K404">
        <v>0</v>
      </c>
      <c r="O404" t="s">
        <v>435</v>
      </c>
      <c r="P404" t="s">
        <v>31</v>
      </c>
      <c r="Q404" t="s">
        <v>32</v>
      </c>
      <c r="R404" t="s">
        <v>222</v>
      </c>
      <c r="S404">
        <v>24</v>
      </c>
      <c r="T404">
        <v>110.96</v>
      </c>
      <c r="U404">
        <v>73.7</v>
      </c>
      <c r="V404">
        <v>22.5</v>
      </c>
      <c r="W404">
        <v>64.400000000000006</v>
      </c>
      <c r="X404">
        <v>69.97</v>
      </c>
    </row>
    <row r="405" spans="1:24" x14ac:dyDescent="0.35">
      <c r="A405" t="s">
        <v>436</v>
      </c>
      <c r="B405" t="s">
        <v>31</v>
      </c>
      <c r="C405" t="s">
        <v>32</v>
      </c>
      <c r="D405" t="s">
        <v>87</v>
      </c>
      <c r="E405">
        <v>24</v>
      </c>
      <c r="F405">
        <v>216.4</v>
      </c>
      <c r="G405">
        <v>73.7</v>
      </c>
      <c r="H405">
        <f t="shared" si="6"/>
        <v>2.9362279511533242</v>
      </c>
      <c r="I405">
        <v>21.5</v>
      </c>
      <c r="J405">
        <v>47.64</v>
      </c>
      <c r="K405">
        <v>67.47</v>
      </c>
      <c r="O405" t="s">
        <v>436</v>
      </c>
      <c r="P405" t="s">
        <v>31</v>
      </c>
      <c r="Q405" t="s">
        <v>32</v>
      </c>
      <c r="R405" t="s">
        <v>222</v>
      </c>
      <c r="S405">
        <v>24</v>
      </c>
      <c r="T405">
        <v>183.34</v>
      </c>
      <c r="U405">
        <v>73.7</v>
      </c>
      <c r="V405">
        <v>22.5</v>
      </c>
      <c r="W405">
        <v>62.76</v>
      </c>
      <c r="X405">
        <v>69.97</v>
      </c>
    </row>
    <row r="406" spans="1:24" x14ac:dyDescent="0.35">
      <c r="A406" t="s">
        <v>437</v>
      </c>
      <c r="B406" t="s">
        <v>31</v>
      </c>
      <c r="C406" t="s">
        <v>32</v>
      </c>
      <c r="D406" t="s">
        <v>87</v>
      </c>
      <c r="E406">
        <v>0</v>
      </c>
      <c r="F406">
        <v>0</v>
      </c>
      <c r="G406">
        <v>0</v>
      </c>
      <c r="H406" t="e">
        <f t="shared" si="6"/>
        <v>#DIV/0!</v>
      </c>
      <c r="I406">
        <v>0</v>
      </c>
      <c r="J406">
        <v>0</v>
      </c>
      <c r="K406">
        <v>0</v>
      </c>
      <c r="O406" t="s">
        <v>437</v>
      </c>
      <c r="P406" t="s">
        <v>31</v>
      </c>
      <c r="Q406" t="s">
        <v>32</v>
      </c>
      <c r="R406" t="s">
        <v>222</v>
      </c>
      <c r="S406">
        <v>18</v>
      </c>
      <c r="T406">
        <v>34.65</v>
      </c>
      <c r="U406">
        <v>58.64</v>
      </c>
      <c r="V406">
        <v>17.5</v>
      </c>
      <c r="W406">
        <v>31.55</v>
      </c>
      <c r="X406">
        <v>57.36</v>
      </c>
    </row>
    <row r="407" spans="1:24" x14ac:dyDescent="0.35">
      <c r="A407" t="s">
        <v>438</v>
      </c>
      <c r="B407" t="s">
        <v>31</v>
      </c>
      <c r="C407" t="s">
        <v>32</v>
      </c>
      <c r="D407" t="s">
        <v>87</v>
      </c>
      <c r="E407">
        <v>24</v>
      </c>
      <c r="F407">
        <v>197.1</v>
      </c>
      <c r="G407">
        <v>73.7</v>
      </c>
      <c r="H407">
        <f t="shared" si="6"/>
        <v>2.6743554952510173</v>
      </c>
      <c r="I407">
        <v>21.5</v>
      </c>
      <c r="J407">
        <v>65.28</v>
      </c>
      <c r="K407">
        <v>67.47</v>
      </c>
      <c r="O407" t="s">
        <v>438</v>
      </c>
      <c r="P407" t="s">
        <v>31</v>
      </c>
      <c r="Q407" t="s">
        <v>32</v>
      </c>
      <c r="R407" t="s">
        <v>222</v>
      </c>
      <c r="S407">
        <v>24</v>
      </c>
      <c r="T407">
        <v>192.61</v>
      </c>
      <c r="U407">
        <v>73.7</v>
      </c>
      <c r="V407">
        <v>16</v>
      </c>
      <c r="W407">
        <v>60.25</v>
      </c>
      <c r="X407">
        <v>53.5</v>
      </c>
    </row>
    <row r="408" spans="1:24" x14ac:dyDescent="0.35">
      <c r="A408" t="s">
        <v>439</v>
      </c>
      <c r="B408" t="s">
        <v>31</v>
      </c>
      <c r="C408" t="s">
        <v>32</v>
      </c>
      <c r="D408" t="s">
        <v>87</v>
      </c>
      <c r="E408">
        <v>25</v>
      </c>
      <c r="F408">
        <v>131.24</v>
      </c>
      <c r="G408">
        <v>76.17</v>
      </c>
      <c r="H408">
        <f t="shared" si="6"/>
        <v>1.7229880530392543</v>
      </c>
      <c r="I408">
        <v>23</v>
      </c>
      <c r="J408">
        <v>66.38</v>
      </c>
      <c r="K408">
        <v>71.22</v>
      </c>
      <c r="O408" t="s">
        <v>439</v>
      </c>
      <c r="P408" t="s">
        <v>31</v>
      </c>
      <c r="Q408" t="s">
        <v>32</v>
      </c>
      <c r="R408" t="s">
        <v>222</v>
      </c>
      <c r="S408">
        <v>24</v>
      </c>
      <c r="T408">
        <v>188.66</v>
      </c>
      <c r="U408">
        <v>73.7</v>
      </c>
      <c r="V408">
        <v>22</v>
      </c>
      <c r="W408">
        <v>53.37</v>
      </c>
      <c r="X408">
        <v>68.72</v>
      </c>
    </row>
    <row r="409" spans="1:24" x14ac:dyDescent="0.35">
      <c r="A409" t="s">
        <v>440</v>
      </c>
      <c r="B409" t="s">
        <v>31</v>
      </c>
      <c r="C409" t="s">
        <v>32</v>
      </c>
      <c r="D409" t="s">
        <v>87</v>
      </c>
      <c r="E409">
        <v>24</v>
      </c>
      <c r="F409">
        <v>125.37</v>
      </c>
      <c r="G409">
        <v>73.7</v>
      </c>
      <c r="H409">
        <f t="shared" si="6"/>
        <v>1.7010854816824965</v>
      </c>
      <c r="I409">
        <v>22</v>
      </c>
      <c r="J409">
        <v>66.069999999999993</v>
      </c>
      <c r="K409">
        <v>68.72</v>
      </c>
      <c r="O409" t="s">
        <v>440</v>
      </c>
      <c r="P409" t="s">
        <v>31</v>
      </c>
      <c r="Q409" t="s">
        <v>32</v>
      </c>
      <c r="R409" t="s">
        <v>222</v>
      </c>
      <c r="S409">
        <v>24</v>
      </c>
      <c r="T409">
        <v>186.38</v>
      </c>
      <c r="U409">
        <v>73.7</v>
      </c>
      <c r="V409">
        <v>22</v>
      </c>
      <c r="W409">
        <v>56.11</v>
      </c>
      <c r="X409">
        <v>68.72</v>
      </c>
    </row>
    <row r="410" spans="1:24" x14ac:dyDescent="0.35">
      <c r="A410" t="s">
        <v>441</v>
      </c>
      <c r="B410" t="s">
        <v>31</v>
      </c>
      <c r="C410" t="s">
        <v>32</v>
      </c>
      <c r="D410" t="s">
        <v>87</v>
      </c>
      <c r="E410">
        <v>23</v>
      </c>
      <c r="F410">
        <v>72.86</v>
      </c>
      <c r="G410">
        <v>71.22</v>
      </c>
      <c r="H410">
        <f t="shared" si="6"/>
        <v>1.0230272395394553</v>
      </c>
      <c r="I410">
        <v>22.5</v>
      </c>
      <c r="J410">
        <v>54.46</v>
      </c>
      <c r="K410">
        <v>69.97</v>
      </c>
      <c r="O410" t="s">
        <v>441</v>
      </c>
      <c r="P410" t="s">
        <v>31</v>
      </c>
      <c r="Q410" t="s">
        <v>32</v>
      </c>
      <c r="R410" t="s">
        <v>222</v>
      </c>
      <c r="S410">
        <v>24</v>
      </c>
      <c r="T410">
        <v>185.13</v>
      </c>
      <c r="U410">
        <v>73.7</v>
      </c>
      <c r="V410">
        <v>22.5</v>
      </c>
      <c r="W410">
        <v>56.37</v>
      </c>
      <c r="X410">
        <v>69.97</v>
      </c>
    </row>
    <row r="411" spans="1:24" x14ac:dyDescent="0.35">
      <c r="A411" t="s">
        <v>442</v>
      </c>
      <c r="B411" t="s">
        <v>31</v>
      </c>
      <c r="C411" t="s">
        <v>32</v>
      </c>
      <c r="D411" t="s">
        <v>87</v>
      </c>
      <c r="E411">
        <v>15</v>
      </c>
      <c r="F411">
        <v>27</v>
      </c>
      <c r="G411">
        <v>50.91</v>
      </c>
      <c r="H411">
        <f t="shared" si="6"/>
        <v>0.53034767236299352</v>
      </c>
      <c r="I411">
        <v>15</v>
      </c>
      <c r="J411">
        <v>27</v>
      </c>
      <c r="K411">
        <v>50.91</v>
      </c>
      <c r="O411" t="s">
        <v>442</v>
      </c>
      <c r="P411" t="s">
        <v>31</v>
      </c>
      <c r="Q411" t="s">
        <v>32</v>
      </c>
      <c r="R411" t="s">
        <v>222</v>
      </c>
      <c r="S411">
        <v>24.5</v>
      </c>
      <c r="T411">
        <v>91.96</v>
      </c>
      <c r="U411">
        <v>74.930000000000007</v>
      </c>
      <c r="V411">
        <v>23</v>
      </c>
      <c r="W411">
        <v>60.2</v>
      </c>
      <c r="X411">
        <v>71.22</v>
      </c>
    </row>
    <row r="412" spans="1:24" x14ac:dyDescent="0.35">
      <c r="A412" t="s">
        <v>443</v>
      </c>
      <c r="B412" t="s">
        <v>31</v>
      </c>
      <c r="C412" t="s">
        <v>32</v>
      </c>
      <c r="D412" t="s">
        <v>87</v>
      </c>
      <c r="E412">
        <v>23.5</v>
      </c>
      <c r="F412">
        <v>54.78</v>
      </c>
      <c r="G412">
        <v>72.459999999999994</v>
      </c>
      <c r="H412">
        <f t="shared" si="6"/>
        <v>0.75600331217223304</v>
      </c>
      <c r="I412">
        <v>23</v>
      </c>
      <c r="J412">
        <v>48.49</v>
      </c>
      <c r="K412">
        <v>71.22</v>
      </c>
      <c r="O412" t="s">
        <v>443</v>
      </c>
      <c r="P412" t="s">
        <v>31</v>
      </c>
      <c r="Q412" t="s">
        <v>32</v>
      </c>
      <c r="R412" t="s">
        <v>222</v>
      </c>
      <c r="S412">
        <v>24.5</v>
      </c>
      <c r="T412">
        <v>130.02000000000001</v>
      </c>
      <c r="U412">
        <v>74.930000000000007</v>
      </c>
      <c r="V412">
        <v>23</v>
      </c>
      <c r="W412">
        <v>54.33</v>
      </c>
      <c r="X412">
        <v>71.22</v>
      </c>
    </row>
    <row r="413" spans="1:24" x14ac:dyDescent="0.35">
      <c r="A413" t="s">
        <v>444</v>
      </c>
      <c r="B413" t="s">
        <v>31</v>
      </c>
      <c r="C413" t="s">
        <v>32</v>
      </c>
      <c r="D413" t="s">
        <v>87</v>
      </c>
      <c r="E413">
        <v>15</v>
      </c>
      <c r="F413">
        <v>25.25</v>
      </c>
      <c r="G413">
        <v>50.91</v>
      </c>
      <c r="H413">
        <f t="shared" si="6"/>
        <v>0.49597328619131803</v>
      </c>
      <c r="I413">
        <v>15</v>
      </c>
      <c r="J413">
        <v>25.25</v>
      </c>
      <c r="K413">
        <v>50.91</v>
      </c>
      <c r="O413" t="s">
        <v>444</v>
      </c>
      <c r="P413" t="s">
        <v>31</v>
      </c>
      <c r="Q413" t="s">
        <v>32</v>
      </c>
      <c r="R413" t="s">
        <v>222</v>
      </c>
      <c r="S413">
        <v>15</v>
      </c>
      <c r="T413">
        <v>47.65</v>
      </c>
      <c r="U413">
        <v>50.91</v>
      </c>
      <c r="V413">
        <v>15</v>
      </c>
      <c r="W413">
        <v>47.65</v>
      </c>
      <c r="X413">
        <v>50.91</v>
      </c>
    </row>
    <row r="414" spans="1:24" x14ac:dyDescent="0.35">
      <c r="A414" t="s">
        <v>445</v>
      </c>
      <c r="B414" t="s">
        <v>31</v>
      </c>
      <c r="C414" t="s">
        <v>32</v>
      </c>
      <c r="D414" t="s">
        <v>87</v>
      </c>
      <c r="E414">
        <v>24</v>
      </c>
      <c r="F414">
        <v>138.94999999999999</v>
      </c>
      <c r="G414">
        <v>73.7</v>
      </c>
      <c r="H414">
        <f t="shared" si="6"/>
        <v>1.8853459972862956</v>
      </c>
      <c r="I414">
        <v>22</v>
      </c>
      <c r="J414">
        <v>62.39</v>
      </c>
      <c r="K414">
        <v>68.72</v>
      </c>
      <c r="O414" t="s">
        <v>445</v>
      </c>
      <c r="P414" t="s">
        <v>31</v>
      </c>
      <c r="Q414" t="s">
        <v>32</v>
      </c>
      <c r="R414" t="s">
        <v>222</v>
      </c>
      <c r="S414">
        <v>24</v>
      </c>
      <c r="T414">
        <v>158.82</v>
      </c>
      <c r="U414">
        <v>73.7</v>
      </c>
      <c r="V414">
        <v>21.5</v>
      </c>
      <c r="W414">
        <v>59.21</v>
      </c>
      <c r="X414">
        <v>67.47</v>
      </c>
    </row>
    <row r="415" spans="1:24" x14ac:dyDescent="0.35">
      <c r="A415" t="s">
        <v>446</v>
      </c>
      <c r="B415" t="s">
        <v>31</v>
      </c>
      <c r="C415" t="s">
        <v>32</v>
      </c>
      <c r="D415" t="s">
        <v>87</v>
      </c>
      <c r="E415">
        <v>0</v>
      </c>
      <c r="F415">
        <v>0</v>
      </c>
      <c r="G415">
        <v>0</v>
      </c>
      <c r="H415" t="e">
        <f t="shared" si="6"/>
        <v>#DIV/0!</v>
      </c>
      <c r="I415">
        <v>0</v>
      </c>
      <c r="J415">
        <v>0</v>
      </c>
      <c r="K415">
        <v>0</v>
      </c>
      <c r="O415" t="s">
        <v>446</v>
      </c>
      <c r="P415" t="s">
        <v>31</v>
      </c>
      <c r="Q415" t="s">
        <v>32</v>
      </c>
      <c r="R415" t="s">
        <v>222</v>
      </c>
      <c r="S415">
        <v>24.5</v>
      </c>
      <c r="T415">
        <v>111.18</v>
      </c>
      <c r="U415">
        <v>74.930000000000007</v>
      </c>
      <c r="V415">
        <v>22.5</v>
      </c>
      <c r="W415">
        <v>65.22</v>
      </c>
      <c r="X415">
        <v>69.97</v>
      </c>
    </row>
    <row r="416" spans="1:24" x14ac:dyDescent="0.35">
      <c r="A416" t="s">
        <v>447</v>
      </c>
      <c r="B416" t="s">
        <v>31</v>
      </c>
      <c r="C416" t="s">
        <v>32</v>
      </c>
      <c r="D416" t="s">
        <v>87</v>
      </c>
      <c r="E416">
        <v>24.5</v>
      </c>
      <c r="F416">
        <v>182.32</v>
      </c>
      <c r="G416">
        <v>74.930000000000007</v>
      </c>
      <c r="H416">
        <f t="shared" si="6"/>
        <v>2.4332043240357666</v>
      </c>
      <c r="I416">
        <v>22.5</v>
      </c>
      <c r="J416">
        <v>62.14</v>
      </c>
      <c r="K416">
        <v>69.97</v>
      </c>
      <c r="O416" t="s">
        <v>447</v>
      </c>
      <c r="P416" t="s">
        <v>31</v>
      </c>
      <c r="Q416" t="s">
        <v>32</v>
      </c>
      <c r="R416" t="s">
        <v>222</v>
      </c>
      <c r="S416">
        <v>24</v>
      </c>
      <c r="T416">
        <v>152.84</v>
      </c>
      <c r="U416">
        <v>73.7</v>
      </c>
      <c r="V416">
        <v>22.5</v>
      </c>
      <c r="W416">
        <v>46.34</v>
      </c>
      <c r="X416">
        <v>69.97</v>
      </c>
    </row>
    <row r="417" spans="1:24" x14ac:dyDescent="0.35">
      <c r="A417" t="s">
        <v>448</v>
      </c>
      <c r="B417" t="s">
        <v>31</v>
      </c>
      <c r="C417" t="s">
        <v>32</v>
      </c>
      <c r="D417" t="s">
        <v>87</v>
      </c>
      <c r="E417">
        <v>23.5</v>
      </c>
      <c r="F417">
        <v>115.12</v>
      </c>
      <c r="G417">
        <v>72.459999999999994</v>
      </c>
      <c r="H417">
        <f t="shared" si="6"/>
        <v>1.5887386144079494</v>
      </c>
      <c r="I417">
        <v>22.5</v>
      </c>
      <c r="J417">
        <v>66.69</v>
      </c>
      <c r="K417">
        <v>69.97</v>
      </c>
      <c r="O417" t="s">
        <v>448</v>
      </c>
      <c r="P417" t="s">
        <v>31</v>
      </c>
      <c r="Q417" t="s">
        <v>32</v>
      </c>
      <c r="R417" t="s">
        <v>222</v>
      </c>
      <c r="S417">
        <v>24</v>
      </c>
      <c r="T417">
        <v>186.14</v>
      </c>
      <c r="U417">
        <v>73.7</v>
      </c>
      <c r="V417">
        <v>22</v>
      </c>
      <c r="W417">
        <v>65.23</v>
      </c>
      <c r="X417">
        <v>68.72</v>
      </c>
    </row>
    <row r="418" spans="1:24" x14ac:dyDescent="0.35">
      <c r="A418" t="s">
        <v>449</v>
      </c>
      <c r="B418" t="s">
        <v>12</v>
      </c>
      <c r="C418" t="s">
        <v>13</v>
      </c>
      <c r="D418" t="s">
        <v>14</v>
      </c>
      <c r="E418">
        <v>15.5</v>
      </c>
      <c r="F418">
        <v>40.51</v>
      </c>
      <c r="G418">
        <v>52.21</v>
      </c>
      <c r="H418">
        <f t="shared" si="6"/>
        <v>0.77590499904232901</v>
      </c>
      <c r="I418">
        <v>15</v>
      </c>
      <c r="J418">
        <v>16.329999999999998</v>
      </c>
      <c r="K418">
        <v>50.91</v>
      </c>
      <c r="O418" t="s">
        <v>449</v>
      </c>
      <c r="P418" t="s">
        <v>12</v>
      </c>
      <c r="Q418" t="s">
        <v>13</v>
      </c>
      <c r="R418" t="s">
        <v>221</v>
      </c>
      <c r="S418">
        <v>18</v>
      </c>
      <c r="T418">
        <v>49.11</v>
      </c>
      <c r="U418">
        <v>58.64</v>
      </c>
      <c r="V418">
        <v>17.5</v>
      </c>
      <c r="W418">
        <v>32.799999999999997</v>
      </c>
      <c r="X418">
        <v>57.36</v>
      </c>
    </row>
    <row r="419" spans="1:24" x14ac:dyDescent="0.35">
      <c r="A419" t="s">
        <v>450</v>
      </c>
      <c r="B419" t="s">
        <v>12</v>
      </c>
      <c r="C419" t="s">
        <v>13</v>
      </c>
      <c r="D419" t="s">
        <v>14</v>
      </c>
      <c r="E419">
        <v>23.5</v>
      </c>
      <c r="F419">
        <v>58.12</v>
      </c>
      <c r="G419">
        <v>72.459999999999994</v>
      </c>
      <c r="H419">
        <f t="shared" si="6"/>
        <v>0.80209770908087219</v>
      </c>
      <c r="I419">
        <v>23</v>
      </c>
      <c r="J419">
        <v>49.68</v>
      </c>
      <c r="K419">
        <v>71.22</v>
      </c>
      <c r="O419" t="s">
        <v>450</v>
      </c>
      <c r="P419" t="s">
        <v>12</v>
      </c>
      <c r="Q419" t="s">
        <v>13</v>
      </c>
      <c r="R419" t="s">
        <v>221</v>
      </c>
      <c r="S419">
        <v>24</v>
      </c>
      <c r="T419">
        <v>97.29</v>
      </c>
      <c r="U419">
        <v>73.7</v>
      </c>
      <c r="V419">
        <v>21.5</v>
      </c>
      <c r="W419">
        <v>63.37</v>
      </c>
      <c r="X419">
        <v>67.47</v>
      </c>
    </row>
    <row r="420" spans="1:24" x14ac:dyDescent="0.35">
      <c r="A420" t="s">
        <v>451</v>
      </c>
      <c r="B420" t="s">
        <v>12</v>
      </c>
      <c r="C420" t="s">
        <v>13</v>
      </c>
      <c r="D420" t="s">
        <v>14</v>
      </c>
      <c r="E420">
        <v>16</v>
      </c>
      <c r="F420">
        <v>21.36</v>
      </c>
      <c r="G420">
        <v>53.5</v>
      </c>
      <c r="H420">
        <f t="shared" si="6"/>
        <v>0.39925233644859814</v>
      </c>
      <c r="I420">
        <v>15.5</v>
      </c>
      <c r="J420">
        <v>15.9</v>
      </c>
      <c r="K420">
        <v>52.21</v>
      </c>
      <c r="O420" t="s">
        <v>451</v>
      </c>
      <c r="P420" t="s">
        <v>12</v>
      </c>
      <c r="Q420" t="s">
        <v>13</v>
      </c>
      <c r="R420" t="s">
        <v>221</v>
      </c>
      <c r="S420">
        <v>24</v>
      </c>
      <c r="T420">
        <v>94.62</v>
      </c>
      <c r="U420">
        <v>73.7</v>
      </c>
      <c r="V420">
        <v>22.5</v>
      </c>
      <c r="W420">
        <v>50.69</v>
      </c>
      <c r="X420">
        <v>69.97</v>
      </c>
    </row>
    <row r="421" spans="1:24" x14ac:dyDescent="0.35">
      <c r="A421" t="s">
        <v>452</v>
      </c>
      <c r="B421" t="s">
        <v>12</v>
      </c>
      <c r="C421" t="s">
        <v>13</v>
      </c>
      <c r="D421" t="s">
        <v>14</v>
      </c>
      <c r="E421">
        <v>0</v>
      </c>
      <c r="F421">
        <v>0</v>
      </c>
      <c r="G421">
        <v>0</v>
      </c>
      <c r="H421" t="e">
        <f t="shared" si="6"/>
        <v>#DIV/0!</v>
      </c>
      <c r="I421">
        <v>0</v>
      </c>
      <c r="J421">
        <v>0</v>
      </c>
      <c r="K421">
        <v>0</v>
      </c>
      <c r="O421" t="s">
        <v>452</v>
      </c>
      <c r="P421" t="s">
        <v>12</v>
      </c>
      <c r="Q421" t="s">
        <v>13</v>
      </c>
      <c r="R421" t="s">
        <v>221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</row>
    <row r="422" spans="1:24" x14ac:dyDescent="0.35">
      <c r="A422" t="s">
        <v>453</v>
      </c>
      <c r="B422" t="s">
        <v>12</v>
      </c>
      <c r="C422" t="s">
        <v>13</v>
      </c>
      <c r="D422" t="s">
        <v>14</v>
      </c>
      <c r="E422">
        <v>31</v>
      </c>
      <c r="F422">
        <v>84.39</v>
      </c>
      <c r="G422">
        <v>90.81</v>
      </c>
      <c r="H422">
        <f t="shared" si="6"/>
        <v>0.92930294020482329</v>
      </c>
      <c r="I422">
        <v>30.5</v>
      </c>
      <c r="J422">
        <v>51.57</v>
      </c>
      <c r="K422">
        <v>89.6</v>
      </c>
      <c r="O422" t="s">
        <v>453</v>
      </c>
      <c r="P422" t="s">
        <v>12</v>
      </c>
      <c r="Q422" t="s">
        <v>13</v>
      </c>
      <c r="R422" t="s">
        <v>221</v>
      </c>
      <c r="S422">
        <v>25</v>
      </c>
      <c r="T422">
        <v>72.930000000000007</v>
      </c>
      <c r="U422">
        <v>76.17</v>
      </c>
      <c r="V422">
        <v>24.5</v>
      </c>
      <c r="W422">
        <v>43.15</v>
      </c>
      <c r="X422">
        <v>74.930000000000007</v>
      </c>
    </row>
    <row r="423" spans="1:24" x14ac:dyDescent="0.35">
      <c r="A423" t="s">
        <v>454</v>
      </c>
      <c r="B423" t="s">
        <v>12</v>
      </c>
      <c r="C423" t="s">
        <v>13</v>
      </c>
      <c r="D423" t="s">
        <v>14</v>
      </c>
      <c r="E423">
        <v>22.5</v>
      </c>
      <c r="F423">
        <v>100.01</v>
      </c>
      <c r="G423">
        <v>69.97</v>
      </c>
      <c r="H423">
        <f t="shared" si="6"/>
        <v>1.429326854366157</v>
      </c>
      <c r="I423">
        <v>21</v>
      </c>
      <c r="J423">
        <v>63.85</v>
      </c>
      <c r="K423">
        <v>66.22</v>
      </c>
      <c r="O423" t="s">
        <v>454</v>
      </c>
      <c r="P423" t="s">
        <v>12</v>
      </c>
      <c r="Q423" t="s">
        <v>13</v>
      </c>
      <c r="R423" t="s">
        <v>221</v>
      </c>
      <c r="S423">
        <v>24</v>
      </c>
      <c r="T423">
        <v>157.83000000000001</v>
      </c>
      <c r="U423">
        <v>73.7</v>
      </c>
      <c r="V423">
        <v>21.5</v>
      </c>
      <c r="W423">
        <v>64.36</v>
      </c>
      <c r="X423">
        <v>67.47</v>
      </c>
    </row>
    <row r="424" spans="1:24" x14ac:dyDescent="0.35">
      <c r="A424" t="s">
        <v>455</v>
      </c>
      <c r="B424" t="s">
        <v>12</v>
      </c>
      <c r="C424" t="s">
        <v>13</v>
      </c>
      <c r="D424" t="s">
        <v>14</v>
      </c>
      <c r="E424">
        <v>15</v>
      </c>
      <c r="F424">
        <v>9.83</v>
      </c>
      <c r="G424">
        <v>50.91</v>
      </c>
      <c r="H424">
        <f t="shared" si="6"/>
        <v>0.19308583775289728</v>
      </c>
      <c r="I424">
        <v>15</v>
      </c>
      <c r="J424">
        <v>9.83</v>
      </c>
      <c r="K424">
        <v>50.91</v>
      </c>
      <c r="O424" t="s">
        <v>455</v>
      </c>
      <c r="P424" t="s">
        <v>12</v>
      </c>
      <c r="Q424" t="s">
        <v>13</v>
      </c>
      <c r="R424" t="s">
        <v>221</v>
      </c>
      <c r="S424">
        <v>24</v>
      </c>
      <c r="T424">
        <v>98.7</v>
      </c>
      <c r="U424">
        <v>73.7</v>
      </c>
      <c r="V424">
        <v>22.5</v>
      </c>
      <c r="W424">
        <v>63.48</v>
      </c>
      <c r="X424">
        <v>69.97</v>
      </c>
    </row>
    <row r="425" spans="1:24" x14ac:dyDescent="0.35">
      <c r="A425" t="s">
        <v>456</v>
      </c>
      <c r="B425" t="s">
        <v>12</v>
      </c>
      <c r="C425" t="s">
        <v>13</v>
      </c>
      <c r="D425" t="s">
        <v>14</v>
      </c>
      <c r="E425">
        <v>27.5</v>
      </c>
      <c r="F425">
        <v>77.41</v>
      </c>
      <c r="G425">
        <v>82.3</v>
      </c>
      <c r="H425">
        <f t="shared" si="6"/>
        <v>0.94058323207776429</v>
      </c>
      <c r="I425">
        <v>27</v>
      </c>
      <c r="J425">
        <v>34.979999999999997</v>
      </c>
      <c r="K425">
        <v>81.08</v>
      </c>
      <c r="O425" t="s">
        <v>456</v>
      </c>
      <c r="P425" t="s">
        <v>12</v>
      </c>
      <c r="Q425" t="s">
        <v>13</v>
      </c>
      <c r="R425" t="s">
        <v>221</v>
      </c>
      <c r="S425">
        <v>24</v>
      </c>
      <c r="T425">
        <v>67.930000000000007</v>
      </c>
      <c r="U425">
        <v>73.7</v>
      </c>
      <c r="V425">
        <v>23.5</v>
      </c>
      <c r="W425">
        <v>64</v>
      </c>
      <c r="X425">
        <v>72.459999999999994</v>
      </c>
    </row>
    <row r="426" spans="1:24" x14ac:dyDescent="0.35">
      <c r="A426" t="s">
        <v>457</v>
      </c>
      <c r="B426" t="s">
        <v>12</v>
      </c>
      <c r="C426" t="s">
        <v>13</v>
      </c>
      <c r="D426" t="s">
        <v>14</v>
      </c>
      <c r="E426">
        <v>21.5</v>
      </c>
      <c r="F426">
        <v>61.51</v>
      </c>
      <c r="G426">
        <v>67.47</v>
      </c>
      <c r="H426">
        <f t="shared" si="6"/>
        <v>0.911664443456351</v>
      </c>
      <c r="I426">
        <v>21</v>
      </c>
      <c r="J426">
        <v>45.48</v>
      </c>
      <c r="K426">
        <v>66.22</v>
      </c>
      <c r="O426" t="s">
        <v>457</v>
      </c>
      <c r="P426" t="s">
        <v>12</v>
      </c>
      <c r="Q426" t="s">
        <v>13</v>
      </c>
      <c r="R426" t="s">
        <v>221</v>
      </c>
      <c r="S426">
        <v>23</v>
      </c>
      <c r="T426">
        <v>81.56</v>
      </c>
      <c r="U426">
        <v>71.22</v>
      </c>
      <c r="V426">
        <v>22</v>
      </c>
      <c r="W426">
        <v>56.81</v>
      </c>
      <c r="X426">
        <v>68.72</v>
      </c>
    </row>
    <row r="427" spans="1:24" x14ac:dyDescent="0.35">
      <c r="A427" t="s">
        <v>458</v>
      </c>
      <c r="B427" t="s">
        <v>12</v>
      </c>
      <c r="C427" t="s">
        <v>13</v>
      </c>
      <c r="D427" t="s">
        <v>14</v>
      </c>
      <c r="E427">
        <v>21</v>
      </c>
      <c r="F427">
        <v>45.82</v>
      </c>
      <c r="G427">
        <v>66.22</v>
      </c>
      <c r="H427">
        <f t="shared" si="6"/>
        <v>0.69193597100573845</v>
      </c>
      <c r="I427">
        <v>20.5</v>
      </c>
      <c r="J427">
        <v>38.299999999999997</v>
      </c>
      <c r="K427">
        <v>64.97</v>
      </c>
      <c r="O427" t="s">
        <v>458</v>
      </c>
      <c r="P427" t="s">
        <v>12</v>
      </c>
      <c r="Q427" t="s">
        <v>13</v>
      </c>
      <c r="R427" t="s">
        <v>221</v>
      </c>
      <c r="S427">
        <v>23.5</v>
      </c>
      <c r="T427">
        <v>155.82</v>
      </c>
      <c r="U427">
        <v>72.459999999999994</v>
      </c>
      <c r="V427">
        <v>21</v>
      </c>
      <c r="W427">
        <v>56.67</v>
      </c>
      <c r="X427">
        <v>66.22</v>
      </c>
    </row>
    <row r="428" spans="1:24" x14ac:dyDescent="0.35">
      <c r="A428" t="s">
        <v>459</v>
      </c>
      <c r="B428" t="s">
        <v>12</v>
      </c>
      <c r="C428" t="s">
        <v>13</v>
      </c>
      <c r="D428" t="s">
        <v>14</v>
      </c>
      <c r="E428">
        <v>15</v>
      </c>
      <c r="F428">
        <v>17.87</v>
      </c>
      <c r="G428">
        <v>50.91</v>
      </c>
      <c r="H428">
        <f t="shared" si="6"/>
        <v>0.35101158907876651</v>
      </c>
      <c r="I428">
        <v>15</v>
      </c>
      <c r="J428">
        <v>17.87</v>
      </c>
      <c r="K428">
        <v>50.91</v>
      </c>
      <c r="O428" t="s">
        <v>459</v>
      </c>
      <c r="P428" t="s">
        <v>12</v>
      </c>
      <c r="Q428" t="s">
        <v>13</v>
      </c>
      <c r="R428" t="s">
        <v>221</v>
      </c>
      <c r="S428">
        <v>24</v>
      </c>
      <c r="T428">
        <v>99.75</v>
      </c>
      <c r="U428">
        <v>73.7</v>
      </c>
      <c r="V428">
        <v>22.5</v>
      </c>
      <c r="W428">
        <v>67.989999999999995</v>
      </c>
      <c r="X428">
        <v>69.97</v>
      </c>
    </row>
    <row r="429" spans="1:24" x14ac:dyDescent="0.35">
      <c r="A429" t="s">
        <v>460</v>
      </c>
      <c r="B429" t="s">
        <v>12</v>
      </c>
      <c r="C429" t="s">
        <v>13</v>
      </c>
      <c r="D429" t="s">
        <v>14</v>
      </c>
      <c r="E429">
        <v>19</v>
      </c>
      <c r="F429">
        <v>35.549999999999997</v>
      </c>
      <c r="G429">
        <v>61.18</v>
      </c>
      <c r="H429">
        <f t="shared" si="6"/>
        <v>0.58107224583197115</v>
      </c>
      <c r="I429">
        <v>18.5</v>
      </c>
      <c r="J429">
        <v>16.55</v>
      </c>
      <c r="K429">
        <v>59.91</v>
      </c>
      <c r="O429" t="s">
        <v>460</v>
      </c>
      <c r="P429" t="s">
        <v>12</v>
      </c>
      <c r="Q429" t="s">
        <v>13</v>
      </c>
      <c r="R429" t="s">
        <v>221</v>
      </c>
      <c r="S429">
        <v>24</v>
      </c>
      <c r="T429">
        <v>151.68</v>
      </c>
      <c r="U429">
        <v>73.7</v>
      </c>
      <c r="V429">
        <v>21.5</v>
      </c>
      <c r="W429">
        <v>57.39</v>
      </c>
      <c r="X429">
        <v>67.47</v>
      </c>
    </row>
    <row r="430" spans="1:24" x14ac:dyDescent="0.35">
      <c r="A430" t="s">
        <v>461</v>
      </c>
      <c r="B430" t="s">
        <v>12</v>
      </c>
      <c r="C430" t="s">
        <v>13</v>
      </c>
      <c r="D430" t="s">
        <v>14</v>
      </c>
      <c r="E430">
        <v>15</v>
      </c>
      <c r="F430">
        <v>25.62</v>
      </c>
      <c r="G430">
        <v>50.91</v>
      </c>
      <c r="H430">
        <f t="shared" si="6"/>
        <v>0.50324101355332951</v>
      </c>
      <c r="I430">
        <v>15</v>
      </c>
      <c r="J430">
        <v>25.62</v>
      </c>
      <c r="K430">
        <v>50.91</v>
      </c>
      <c r="O430" t="s">
        <v>461</v>
      </c>
      <c r="P430" t="s">
        <v>12</v>
      </c>
      <c r="Q430" t="s">
        <v>13</v>
      </c>
      <c r="R430" t="s">
        <v>221</v>
      </c>
      <c r="S430">
        <v>24</v>
      </c>
      <c r="T430">
        <v>144.47</v>
      </c>
      <c r="U430">
        <v>73.7</v>
      </c>
      <c r="V430">
        <v>21</v>
      </c>
      <c r="W430">
        <v>59.04</v>
      </c>
      <c r="X430">
        <v>66.22</v>
      </c>
    </row>
    <row r="431" spans="1:24" x14ac:dyDescent="0.35">
      <c r="A431" t="s">
        <v>462</v>
      </c>
      <c r="B431" t="s">
        <v>12</v>
      </c>
      <c r="C431" t="s">
        <v>13</v>
      </c>
      <c r="D431" t="s">
        <v>14</v>
      </c>
      <c r="E431">
        <v>22</v>
      </c>
      <c r="F431">
        <v>105.77</v>
      </c>
      <c r="G431">
        <v>68.72</v>
      </c>
      <c r="H431">
        <f t="shared" si="6"/>
        <v>1.5391443538998835</v>
      </c>
      <c r="I431">
        <v>21</v>
      </c>
      <c r="J431">
        <v>63.77</v>
      </c>
      <c r="K431">
        <v>66.22</v>
      </c>
      <c r="O431" t="s">
        <v>462</v>
      </c>
      <c r="P431" t="s">
        <v>12</v>
      </c>
      <c r="Q431" t="s">
        <v>13</v>
      </c>
      <c r="R431" t="s">
        <v>221</v>
      </c>
      <c r="S431">
        <v>24</v>
      </c>
      <c r="T431">
        <v>181.54</v>
      </c>
      <c r="U431">
        <v>73.7</v>
      </c>
      <c r="V431">
        <v>21</v>
      </c>
      <c r="W431">
        <v>55.32</v>
      </c>
      <c r="X431">
        <v>66.22</v>
      </c>
    </row>
    <row r="432" spans="1:24" x14ac:dyDescent="0.35">
      <c r="A432" t="s">
        <v>463</v>
      </c>
      <c r="B432" t="s">
        <v>12</v>
      </c>
      <c r="C432" t="s">
        <v>13</v>
      </c>
      <c r="D432" t="s">
        <v>14</v>
      </c>
      <c r="E432">
        <v>24</v>
      </c>
      <c r="F432">
        <v>67.42</v>
      </c>
      <c r="G432">
        <v>73.7</v>
      </c>
      <c r="H432">
        <f t="shared" si="6"/>
        <v>0.91478968792401627</v>
      </c>
      <c r="I432">
        <v>23.5</v>
      </c>
      <c r="J432">
        <v>42.71</v>
      </c>
      <c r="K432">
        <v>72.459999999999994</v>
      </c>
      <c r="O432" t="s">
        <v>463</v>
      </c>
      <c r="P432" t="s">
        <v>12</v>
      </c>
      <c r="Q432" t="s">
        <v>13</v>
      </c>
      <c r="R432" t="s">
        <v>221</v>
      </c>
      <c r="S432">
        <v>22</v>
      </c>
      <c r="T432">
        <v>69.55</v>
      </c>
      <c r="U432">
        <v>68.72</v>
      </c>
      <c r="V432">
        <v>21.5</v>
      </c>
      <c r="W432">
        <v>53.67</v>
      </c>
      <c r="X432">
        <v>67.47</v>
      </c>
    </row>
    <row r="433" spans="1:24" x14ac:dyDescent="0.35">
      <c r="A433" t="s">
        <v>464</v>
      </c>
      <c r="B433" t="s">
        <v>12</v>
      </c>
      <c r="C433" t="s">
        <v>13</v>
      </c>
      <c r="D433" t="s">
        <v>14</v>
      </c>
      <c r="E433">
        <v>22.5</v>
      </c>
      <c r="F433">
        <v>113.4</v>
      </c>
      <c r="G433">
        <v>69.97</v>
      </c>
      <c r="H433">
        <f t="shared" si="6"/>
        <v>1.6206945833928827</v>
      </c>
      <c r="I433">
        <v>20.5</v>
      </c>
      <c r="J433">
        <v>51.9</v>
      </c>
      <c r="K433">
        <v>64.97</v>
      </c>
      <c r="O433" t="s">
        <v>464</v>
      </c>
      <c r="P433" t="s">
        <v>12</v>
      </c>
      <c r="Q433" t="s">
        <v>13</v>
      </c>
      <c r="R433" t="s">
        <v>221</v>
      </c>
      <c r="S433">
        <v>24</v>
      </c>
      <c r="T433">
        <v>175.83</v>
      </c>
      <c r="U433">
        <v>73.7</v>
      </c>
      <c r="V433">
        <v>21.5</v>
      </c>
      <c r="W433">
        <v>64.86</v>
      </c>
      <c r="X433">
        <v>67.47</v>
      </c>
    </row>
    <row r="434" spans="1:24" x14ac:dyDescent="0.35">
      <c r="A434" t="s">
        <v>465</v>
      </c>
      <c r="B434" t="s">
        <v>31</v>
      </c>
      <c r="C434" t="s">
        <v>32</v>
      </c>
      <c r="D434" t="s">
        <v>14</v>
      </c>
      <c r="E434">
        <v>21.5</v>
      </c>
      <c r="F434">
        <v>85.37</v>
      </c>
      <c r="G434">
        <v>67.47</v>
      </c>
      <c r="H434">
        <f t="shared" si="6"/>
        <v>1.2653030976730399</v>
      </c>
      <c r="I434">
        <v>20.5</v>
      </c>
      <c r="J434">
        <v>52.24</v>
      </c>
      <c r="K434">
        <v>64.97</v>
      </c>
      <c r="O434" t="s">
        <v>465</v>
      </c>
      <c r="P434" t="s">
        <v>31</v>
      </c>
      <c r="Q434" t="s">
        <v>32</v>
      </c>
      <c r="R434" t="s">
        <v>221</v>
      </c>
      <c r="S434">
        <v>24</v>
      </c>
      <c r="T434">
        <v>144.44</v>
      </c>
      <c r="U434">
        <v>73.7</v>
      </c>
      <c r="V434">
        <v>22</v>
      </c>
      <c r="W434">
        <v>62.83</v>
      </c>
      <c r="X434">
        <v>68.72</v>
      </c>
    </row>
    <row r="435" spans="1:24" x14ac:dyDescent="0.35">
      <c r="A435" t="s">
        <v>466</v>
      </c>
      <c r="B435" t="s">
        <v>31</v>
      </c>
      <c r="C435" t="s">
        <v>32</v>
      </c>
      <c r="D435" t="s">
        <v>14</v>
      </c>
      <c r="E435">
        <v>24</v>
      </c>
      <c r="F435">
        <v>78.180000000000007</v>
      </c>
      <c r="G435">
        <v>73.7</v>
      </c>
      <c r="H435">
        <f t="shared" si="6"/>
        <v>1.0607869742198102</v>
      </c>
      <c r="I435">
        <v>23.5</v>
      </c>
      <c r="J435">
        <v>64.72</v>
      </c>
      <c r="K435">
        <v>72.459999999999994</v>
      </c>
      <c r="O435" t="s">
        <v>466</v>
      </c>
      <c r="P435" t="s">
        <v>31</v>
      </c>
      <c r="Q435" t="s">
        <v>32</v>
      </c>
      <c r="R435" t="s">
        <v>221</v>
      </c>
      <c r="S435">
        <v>24</v>
      </c>
      <c r="T435">
        <v>163.03</v>
      </c>
      <c r="U435">
        <v>73.7</v>
      </c>
      <c r="V435">
        <v>22</v>
      </c>
      <c r="W435">
        <v>56.97</v>
      </c>
      <c r="X435">
        <v>68.72</v>
      </c>
    </row>
    <row r="436" spans="1:24" x14ac:dyDescent="0.35">
      <c r="A436" t="s">
        <v>467</v>
      </c>
      <c r="B436" t="s">
        <v>31</v>
      </c>
      <c r="C436" t="s">
        <v>32</v>
      </c>
      <c r="D436" t="s">
        <v>14</v>
      </c>
      <c r="E436">
        <v>24.5</v>
      </c>
      <c r="F436">
        <v>144.13</v>
      </c>
      <c r="G436">
        <v>74.930000000000007</v>
      </c>
      <c r="H436">
        <f t="shared" si="6"/>
        <v>1.9235286267182701</v>
      </c>
      <c r="I436">
        <v>22.5</v>
      </c>
      <c r="J436">
        <v>58.78</v>
      </c>
      <c r="K436">
        <v>69.97</v>
      </c>
      <c r="O436" t="s">
        <v>467</v>
      </c>
      <c r="P436" t="s">
        <v>31</v>
      </c>
      <c r="Q436" t="s">
        <v>32</v>
      </c>
      <c r="R436" t="s">
        <v>221</v>
      </c>
      <c r="S436">
        <v>24</v>
      </c>
      <c r="T436">
        <v>151.27000000000001</v>
      </c>
      <c r="U436">
        <v>73.7</v>
      </c>
      <c r="V436">
        <v>22</v>
      </c>
      <c r="W436">
        <v>42.51</v>
      </c>
      <c r="X436">
        <v>68.72</v>
      </c>
    </row>
    <row r="437" spans="1:24" x14ac:dyDescent="0.35">
      <c r="A437" t="s">
        <v>468</v>
      </c>
      <c r="B437" t="s">
        <v>31</v>
      </c>
      <c r="C437" t="s">
        <v>32</v>
      </c>
      <c r="D437" t="s">
        <v>14</v>
      </c>
      <c r="E437">
        <v>22.5</v>
      </c>
      <c r="F437">
        <v>69.540000000000006</v>
      </c>
      <c r="G437">
        <v>69.97</v>
      </c>
      <c r="H437">
        <f t="shared" si="6"/>
        <v>0.99385450907531814</v>
      </c>
      <c r="I437">
        <v>22</v>
      </c>
      <c r="J437">
        <v>63.28</v>
      </c>
      <c r="K437">
        <v>68.72</v>
      </c>
      <c r="O437" t="s">
        <v>468</v>
      </c>
      <c r="P437" t="s">
        <v>31</v>
      </c>
      <c r="Q437" t="s">
        <v>32</v>
      </c>
      <c r="R437" t="s">
        <v>221</v>
      </c>
      <c r="S437">
        <v>24</v>
      </c>
      <c r="T437">
        <v>173.66</v>
      </c>
      <c r="U437">
        <v>73.7</v>
      </c>
      <c r="V437">
        <v>22</v>
      </c>
      <c r="W437">
        <v>60.8</v>
      </c>
      <c r="X437">
        <v>68.72</v>
      </c>
    </row>
    <row r="438" spans="1:24" x14ac:dyDescent="0.35">
      <c r="A438" t="s">
        <v>469</v>
      </c>
      <c r="B438" t="s">
        <v>31</v>
      </c>
      <c r="C438" t="s">
        <v>32</v>
      </c>
      <c r="D438" t="s">
        <v>14</v>
      </c>
      <c r="E438">
        <v>24</v>
      </c>
      <c r="F438">
        <v>142.13</v>
      </c>
      <c r="G438">
        <v>73.7</v>
      </c>
      <c r="H438">
        <f t="shared" si="6"/>
        <v>1.9284938941655358</v>
      </c>
      <c r="I438">
        <v>23</v>
      </c>
      <c r="J438">
        <v>54.24</v>
      </c>
      <c r="K438">
        <v>71.22</v>
      </c>
      <c r="O438" t="s">
        <v>469</v>
      </c>
      <c r="P438" t="s">
        <v>31</v>
      </c>
      <c r="Q438" t="s">
        <v>32</v>
      </c>
      <c r="R438" t="s">
        <v>221</v>
      </c>
      <c r="S438">
        <v>24</v>
      </c>
      <c r="T438">
        <v>159.97</v>
      </c>
      <c r="U438">
        <v>73.7</v>
      </c>
      <c r="V438">
        <v>22</v>
      </c>
      <c r="W438">
        <v>54.34</v>
      </c>
      <c r="X438">
        <v>68.72</v>
      </c>
    </row>
    <row r="439" spans="1:24" x14ac:dyDescent="0.35">
      <c r="A439" t="s">
        <v>470</v>
      </c>
      <c r="B439" t="s">
        <v>31</v>
      </c>
      <c r="C439" t="s">
        <v>32</v>
      </c>
      <c r="D439" t="s">
        <v>14</v>
      </c>
      <c r="E439">
        <v>24.5</v>
      </c>
      <c r="F439">
        <v>135.38999999999999</v>
      </c>
      <c r="G439">
        <v>74.930000000000007</v>
      </c>
      <c r="H439">
        <f t="shared" si="6"/>
        <v>1.8068864273321763</v>
      </c>
      <c r="I439">
        <v>23</v>
      </c>
      <c r="J439">
        <v>67.91</v>
      </c>
      <c r="K439">
        <v>71.22</v>
      </c>
      <c r="O439" t="s">
        <v>470</v>
      </c>
      <c r="P439" t="s">
        <v>31</v>
      </c>
      <c r="Q439" t="s">
        <v>32</v>
      </c>
      <c r="R439" t="s">
        <v>221</v>
      </c>
      <c r="S439">
        <v>24</v>
      </c>
      <c r="T439">
        <v>146.38</v>
      </c>
      <c r="U439">
        <v>73.7</v>
      </c>
      <c r="V439">
        <v>26</v>
      </c>
      <c r="W439">
        <v>81.66</v>
      </c>
      <c r="X439">
        <v>78.63</v>
      </c>
    </row>
    <row r="440" spans="1:24" x14ac:dyDescent="0.35">
      <c r="A440" t="s">
        <v>471</v>
      </c>
      <c r="B440" t="s">
        <v>31</v>
      </c>
      <c r="C440" t="s">
        <v>32</v>
      </c>
      <c r="D440" t="s">
        <v>14</v>
      </c>
      <c r="E440">
        <v>24.5</v>
      </c>
      <c r="F440">
        <v>47.22</v>
      </c>
      <c r="G440">
        <v>74.930000000000007</v>
      </c>
      <c r="H440">
        <f t="shared" si="6"/>
        <v>0.63018817563058849</v>
      </c>
      <c r="I440">
        <v>24</v>
      </c>
      <c r="J440">
        <v>35.65</v>
      </c>
      <c r="K440">
        <v>73.7</v>
      </c>
      <c r="O440" t="s">
        <v>471</v>
      </c>
      <c r="P440" t="s">
        <v>31</v>
      </c>
      <c r="Q440" t="s">
        <v>32</v>
      </c>
      <c r="R440" t="s">
        <v>221</v>
      </c>
      <c r="S440">
        <v>24</v>
      </c>
      <c r="T440">
        <v>135.88</v>
      </c>
      <c r="U440">
        <v>73.7</v>
      </c>
      <c r="V440">
        <v>22.5</v>
      </c>
      <c r="W440">
        <v>65.75</v>
      </c>
      <c r="X440">
        <v>69.97</v>
      </c>
    </row>
    <row r="441" spans="1:24" x14ac:dyDescent="0.35">
      <c r="A441" t="s">
        <v>472</v>
      </c>
      <c r="B441" t="s">
        <v>31</v>
      </c>
      <c r="C441" t="s">
        <v>32</v>
      </c>
      <c r="D441" t="s">
        <v>14</v>
      </c>
      <c r="E441">
        <v>0</v>
      </c>
      <c r="F441">
        <v>0</v>
      </c>
      <c r="G441">
        <v>0</v>
      </c>
      <c r="H441" t="e">
        <f t="shared" si="6"/>
        <v>#DIV/0!</v>
      </c>
      <c r="I441">
        <v>0</v>
      </c>
      <c r="J441">
        <v>0</v>
      </c>
      <c r="K441">
        <v>0</v>
      </c>
      <c r="O441" t="s">
        <v>472</v>
      </c>
      <c r="P441" t="s">
        <v>31</v>
      </c>
      <c r="Q441" t="s">
        <v>32</v>
      </c>
      <c r="R441" t="s">
        <v>221</v>
      </c>
      <c r="S441">
        <v>18.5</v>
      </c>
      <c r="T441">
        <v>39.200000000000003</v>
      </c>
      <c r="U441">
        <v>59.91</v>
      </c>
      <c r="V441">
        <v>18</v>
      </c>
      <c r="W441">
        <v>28.9</v>
      </c>
      <c r="X441">
        <v>58.64</v>
      </c>
    </row>
    <row r="442" spans="1:24" x14ac:dyDescent="0.35">
      <c r="A442" t="s">
        <v>473</v>
      </c>
      <c r="B442" t="s">
        <v>31</v>
      </c>
      <c r="C442" t="s">
        <v>32</v>
      </c>
      <c r="D442" t="s">
        <v>14</v>
      </c>
      <c r="E442">
        <v>24</v>
      </c>
      <c r="F442">
        <v>83.26</v>
      </c>
      <c r="G442">
        <v>73.7</v>
      </c>
      <c r="H442">
        <f t="shared" si="6"/>
        <v>1.1297150610583446</v>
      </c>
      <c r="I442">
        <v>23</v>
      </c>
      <c r="J442">
        <v>70.13</v>
      </c>
      <c r="K442">
        <v>71.22</v>
      </c>
      <c r="O442" t="s">
        <v>473</v>
      </c>
      <c r="P442" t="s">
        <v>31</v>
      </c>
      <c r="Q442" t="s">
        <v>32</v>
      </c>
      <c r="R442" t="s">
        <v>221</v>
      </c>
      <c r="S442">
        <v>24</v>
      </c>
      <c r="T442">
        <v>183.75</v>
      </c>
      <c r="U442">
        <v>73.7</v>
      </c>
      <c r="V442">
        <v>22</v>
      </c>
      <c r="W442">
        <v>67.569999999999993</v>
      </c>
      <c r="X442">
        <v>68.72</v>
      </c>
    </row>
    <row r="443" spans="1:24" x14ac:dyDescent="0.35">
      <c r="A443" t="s">
        <v>474</v>
      </c>
      <c r="B443" t="s">
        <v>31</v>
      </c>
      <c r="C443" t="s">
        <v>32</v>
      </c>
      <c r="D443" t="s">
        <v>14</v>
      </c>
      <c r="E443">
        <v>16.5</v>
      </c>
      <c r="F443">
        <v>27.88</v>
      </c>
      <c r="G443">
        <v>54.79</v>
      </c>
      <c r="H443">
        <f t="shared" si="6"/>
        <v>0.50885198028837375</v>
      </c>
      <c r="I443">
        <v>16</v>
      </c>
      <c r="J443">
        <v>15.59</v>
      </c>
      <c r="K443">
        <v>53.5</v>
      </c>
      <c r="O443" t="s">
        <v>474</v>
      </c>
      <c r="P443" t="s">
        <v>31</v>
      </c>
      <c r="Q443" t="s">
        <v>32</v>
      </c>
      <c r="R443" t="s">
        <v>221</v>
      </c>
      <c r="S443">
        <v>24</v>
      </c>
      <c r="T443">
        <v>123.76</v>
      </c>
      <c r="U443">
        <v>73.7</v>
      </c>
      <c r="V443">
        <v>22</v>
      </c>
      <c r="W443">
        <v>51.31</v>
      </c>
      <c r="X443">
        <v>68.72</v>
      </c>
    </row>
    <row r="444" spans="1:24" x14ac:dyDescent="0.35">
      <c r="A444" t="s">
        <v>475</v>
      </c>
      <c r="B444" t="s">
        <v>31</v>
      </c>
      <c r="C444" t="s">
        <v>32</v>
      </c>
      <c r="D444" t="s">
        <v>14</v>
      </c>
      <c r="E444">
        <v>24</v>
      </c>
      <c r="F444">
        <v>163.85</v>
      </c>
      <c r="G444">
        <v>73.7</v>
      </c>
      <c r="H444">
        <f t="shared" si="6"/>
        <v>2.2232021709633649</v>
      </c>
      <c r="I444">
        <v>22.5</v>
      </c>
      <c r="J444">
        <v>69.48</v>
      </c>
      <c r="K444">
        <v>69.97</v>
      </c>
      <c r="O444" t="s">
        <v>475</v>
      </c>
      <c r="P444" t="s">
        <v>31</v>
      </c>
      <c r="Q444" t="s">
        <v>32</v>
      </c>
      <c r="R444" t="s">
        <v>221</v>
      </c>
      <c r="S444">
        <v>24</v>
      </c>
      <c r="T444">
        <v>179.66</v>
      </c>
      <c r="U444">
        <v>73.7</v>
      </c>
      <c r="V444">
        <v>22</v>
      </c>
      <c r="W444">
        <v>65.150000000000006</v>
      </c>
      <c r="X444">
        <v>68.72</v>
      </c>
    </row>
    <row r="445" spans="1:24" x14ac:dyDescent="0.35">
      <c r="A445" t="s">
        <v>476</v>
      </c>
      <c r="B445" t="s">
        <v>31</v>
      </c>
      <c r="C445" t="s">
        <v>32</v>
      </c>
      <c r="D445" t="s">
        <v>14</v>
      </c>
      <c r="E445">
        <v>24</v>
      </c>
      <c r="F445">
        <v>139.55000000000001</v>
      </c>
      <c r="G445">
        <v>73.7</v>
      </c>
      <c r="H445">
        <f t="shared" si="6"/>
        <v>1.8934871099050203</v>
      </c>
      <c r="I445">
        <v>22.5</v>
      </c>
      <c r="J445">
        <v>59.24</v>
      </c>
      <c r="K445">
        <v>69.97</v>
      </c>
      <c r="O445" t="s">
        <v>476</v>
      </c>
      <c r="P445" t="s">
        <v>31</v>
      </c>
      <c r="Q445" t="s">
        <v>32</v>
      </c>
      <c r="R445" t="s">
        <v>221</v>
      </c>
      <c r="S445">
        <v>24</v>
      </c>
      <c r="T445">
        <v>172.57</v>
      </c>
      <c r="U445">
        <v>73.7</v>
      </c>
      <c r="V445">
        <v>22</v>
      </c>
      <c r="W445">
        <v>58.86</v>
      </c>
      <c r="X445">
        <v>68.72</v>
      </c>
    </row>
    <row r="446" spans="1:24" x14ac:dyDescent="0.35">
      <c r="A446" t="s">
        <v>477</v>
      </c>
      <c r="B446" t="s">
        <v>31</v>
      </c>
      <c r="C446" t="s">
        <v>32</v>
      </c>
      <c r="D446" t="s">
        <v>14</v>
      </c>
      <c r="E446">
        <v>24.5</v>
      </c>
      <c r="F446">
        <v>79.31</v>
      </c>
      <c r="G446">
        <v>74.930000000000007</v>
      </c>
      <c r="H446">
        <f t="shared" si="6"/>
        <v>1.0584545575870812</v>
      </c>
      <c r="I446">
        <v>24</v>
      </c>
      <c r="J446">
        <v>63.57</v>
      </c>
      <c r="K446">
        <v>73.7</v>
      </c>
      <c r="O446" t="s">
        <v>477</v>
      </c>
      <c r="P446" t="s">
        <v>31</v>
      </c>
      <c r="Q446" t="s">
        <v>32</v>
      </c>
      <c r="R446" t="s">
        <v>221</v>
      </c>
      <c r="S446">
        <v>24</v>
      </c>
      <c r="T446">
        <v>185.55</v>
      </c>
      <c r="U446">
        <v>73.7</v>
      </c>
      <c r="V446">
        <v>21.5</v>
      </c>
      <c r="W446">
        <v>48.27</v>
      </c>
      <c r="X446">
        <v>67.47</v>
      </c>
    </row>
    <row r="447" spans="1:24" x14ac:dyDescent="0.35">
      <c r="A447" t="s">
        <v>478</v>
      </c>
      <c r="B447" t="s">
        <v>31</v>
      </c>
      <c r="C447" t="s">
        <v>32</v>
      </c>
      <c r="D447" t="s">
        <v>14</v>
      </c>
      <c r="E447">
        <v>24</v>
      </c>
      <c r="F447">
        <v>84.92</v>
      </c>
      <c r="G447">
        <v>73.7</v>
      </c>
      <c r="H447">
        <f t="shared" si="6"/>
        <v>1.1522388059701492</v>
      </c>
      <c r="I447">
        <v>23</v>
      </c>
      <c r="J447">
        <v>57.13</v>
      </c>
      <c r="K447">
        <v>71.22</v>
      </c>
      <c r="O447" t="s">
        <v>478</v>
      </c>
      <c r="P447" t="s">
        <v>31</v>
      </c>
      <c r="Q447" t="s">
        <v>32</v>
      </c>
      <c r="R447" t="s">
        <v>221</v>
      </c>
      <c r="S447">
        <v>24</v>
      </c>
      <c r="T447">
        <v>173.81</v>
      </c>
      <c r="U447">
        <v>73.7</v>
      </c>
      <c r="V447">
        <v>21.5</v>
      </c>
      <c r="W447">
        <v>51.26</v>
      </c>
      <c r="X447">
        <v>67.47</v>
      </c>
    </row>
    <row r="448" spans="1:24" x14ac:dyDescent="0.35">
      <c r="A448" t="s">
        <v>479</v>
      </c>
      <c r="B448" t="s">
        <v>31</v>
      </c>
      <c r="C448" t="s">
        <v>32</v>
      </c>
      <c r="D448" t="s">
        <v>14</v>
      </c>
      <c r="E448">
        <v>24</v>
      </c>
      <c r="F448">
        <v>142.31</v>
      </c>
      <c r="G448">
        <v>73.7</v>
      </c>
      <c r="H448">
        <f t="shared" si="6"/>
        <v>1.9309362279511533</v>
      </c>
      <c r="I448">
        <v>22.5</v>
      </c>
      <c r="J448">
        <v>66.67</v>
      </c>
      <c r="K448">
        <v>69.97</v>
      </c>
      <c r="O448" t="s">
        <v>479</v>
      </c>
      <c r="P448" t="s">
        <v>31</v>
      </c>
      <c r="Q448" t="s">
        <v>32</v>
      </c>
      <c r="R448" t="s">
        <v>221</v>
      </c>
      <c r="S448">
        <v>24</v>
      </c>
      <c r="T448">
        <v>181.96</v>
      </c>
      <c r="U448">
        <v>73.7</v>
      </c>
      <c r="V448">
        <v>21.5</v>
      </c>
      <c r="W448">
        <v>55.01</v>
      </c>
      <c r="X448">
        <v>67.47</v>
      </c>
    </row>
    <row r="449" spans="1:24" x14ac:dyDescent="0.35">
      <c r="A449" t="s">
        <v>480</v>
      </c>
      <c r="B449" t="s">
        <v>31</v>
      </c>
      <c r="C449" t="s">
        <v>32</v>
      </c>
      <c r="D449" t="s">
        <v>14</v>
      </c>
      <c r="E449">
        <v>24</v>
      </c>
      <c r="F449">
        <v>142.85</v>
      </c>
      <c r="G449">
        <v>73.7</v>
      </c>
      <c r="H449">
        <f t="shared" si="6"/>
        <v>1.9382632293080053</v>
      </c>
      <c r="I449">
        <v>22.5</v>
      </c>
      <c r="J449">
        <v>64.27</v>
      </c>
      <c r="K449">
        <v>69.97</v>
      </c>
      <c r="O449" t="s">
        <v>480</v>
      </c>
      <c r="P449" t="s">
        <v>31</v>
      </c>
      <c r="Q449" t="s">
        <v>32</v>
      </c>
      <c r="R449" t="s">
        <v>221</v>
      </c>
      <c r="S449">
        <v>24</v>
      </c>
      <c r="T449">
        <v>200.7</v>
      </c>
      <c r="U449">
        <v>73.7</v>
      </c>
      <c r="V449">
        <v>22</v>
      </c>
      <c r="W449">
        <v>67.42</v>
      </c>
      <c r="X449">
        <v>68.72</v>
      </c>
    </row>
    <row r="450" spans="1:24" x14ac:dyDescent="0.35">
      <c r="A450" t="s">
        <v>481</v>
      </c>
      <c r="B450" t="s">
        <v>351</v>
      </c>
      <c r="C450" t="s">
        <v>13</v>
      </c>
      <c r="D450" t="s">
        <v>87</v>
      </c>
      <c r="E450">
        <v>26</v>
      </c>
      <c r="F450">
        <v>73.27</v>
      </c>
      <c r="G450">
        <v>78.63</v>
      </c>
      <c r="H450">
        <f t="shared" si="6"/>
        <v>0.93183263385476278</v>
      </c>
      <c r="I450">
        <v>25.5</v>
      </c>
      <c r="J450">
        <v>50.95</v>
      </c>
      <c r="K450">
        <v>77.400000000000006</v>
      </c>
      <c r="O450" t="s">
        <v>481</v>
      </c>
      <c r="P450" t="s">
        <v>351</v>
      </c>
      <c r="Q450" t="s">
        <v>13</v>
      </c>
      <c r="R450" t="s">
        <v>222</v>
      </c>
      <c r="S450">
        <v>24.5</v>
      </c>
      <c r="T450">
        <v>70.849999999999994</v>
      </c>
      <c r="U450">
        <v>74.930000000000007</v>
      </c>
      <c r="V450">
        <v>24</v>
      </c>
      <c r="W450">
        <v>64.25</v>
      </c>
      <c r="X450">
        <v>73.7</v>
      </c>
    </row>
    <row r="451" spans="1:24" x14ac:dyDescent="0.35">
      <c r="A451" t="s">
        <v>482</v>
      </c>
      <c r="B451" t="s">
        <v>351</v>
      </c>
      <c r="C451" t="s">
        <v>13</v>
      </c>
      <c r="D451" t="s">
        <v>87</v>
      </c>
      <c r="E451">
        <v>15</v>
      </c>
      <c r="F451">
        <v>17</v>
      </c>
      <c r="G451">
        <v>50.91</v>
      </c>
      <c r="H451">
        <f t="shared" ref="H451:H514" si="7">F451/G451</f>
        <v>0.33392260852484779</v>
      </c>
      <c r="I451">
        <v>15</v>
      </c>
      <c r="J451">
        <v>17</v>
      </c>
      <c r="K451">
        <v>50.91</v>
      </c>
      <c r="O451" t="s">
        <v>482</v>
      </c>
      <c r="P451" t="s">
        <v>351</v>
      </c>
      <c r="Q451" t="s">
        <v>13</v>
      </c>
      <c r="R451" t="s">
        <v>222</v>
      </c>
      <c r="S451">
        <v>24</v>
      </c>
      <c r="T451">
        <v>132.22999999999999</v>
      </c>
      <c r="U451">
        <v>73.7</v>
      </c>
      <c r="V451">
        <v>23</v>
      </c>
      <c r="W451">
        <v>58.72</v>
      </c>
      <c r="X451">
        <v>71.22</v>
      </c>
    </row>
    <row r="452" spans="1:24" x14ac:dyDescent="0.35">
      <c r="A452" t="s">
        <v>483</v>
      </c>
      <c r="B452" t="s">
        <v>351</v>
      </c>
      <c r="C452" t="s">
        <v>13</v>
      </c>
      <c r="D452" t="s">
        <v>87</v>
      </c>
      <c r="E452">
        <v>24.5</v>
      </c>
      <c r="F452">
        <v>82.49</v>
      </c>
      <c r="G452">
        <v>74.930000000000007</v>
      </c>
      <c r="H452">
        <f t="shared" si="7"/>
        <v>1.1008941678900306</v>
      </c>
      <c r="I452">
        <v>23.5</v>
      </c>
      <c r="J452">
        <v>72.83</v>
      </c>
      <c r="K452">
        <v>72.459999999999994</v>
      </c>
      <c r="O452" t="s">
        <v>483</v>
      </c>
      <c r="P452" t="s">
        <v>351</v>
      </c>
      <c r="Q452" t="s">
        <v>13</v>
      </c>
      <c r="R452" t="s">
        <v>222</v>
      </c>
      <c r="S452">
        <v>24</v>
      </c>
      <c r="T452">
        <v>110.96</v>
      </c>
      <c r="U452">
        <v>73.7</v>
      </c>
      <c r="V452">
        <v>23.5</v>
      </c>
      <c r="W452">
        <v>70.22</v>
      </c>
      <c r="X452">
        <v>72.459999999999994</v>
      </c>
    </row>
    <row r="453" spans="1:24" x14ac:dyDescent="0.35">
      <c r="A453" t="s">
        <v>484</v>
      </c>
      <c r="B453" t="s">
        <v>351</v>
      </c>
      <c r="C453" t="s">
        <v>13</v>
      </c>
      <c r="D453" t="s">
        <v>87</v>
      </c>
      <c r="E453">
        <v>23.5</v>
      </c>
      <c r="F453">
        <v>195.52</v>
      </c>
      <c r="G453">
        <v>72.459999999999994</v>
      </c>
      <c r="H453">
        <f t="shared" si="7"/>
        <v>2.6983163124482479</v>
      </c>
      <c r="I453">
        <v>35</v>
      </c>
      <c r="J453">
        <v>114.15</v>
      </c>
      <c r="K453">
        <v>100.44</v>
      </c>
      <c r="O453" t="s">
        <v>484</v>
      </c>
      <c r="P453" t="s">
        <v>351</v>
      </c>
      <c r="Q453" t="s">
        <v>13</v>
      </c>
      <c r="R453" t="s">
        <v>222</v>
      </c>
      <c r="S453">
        <v>24</v>
      </c>
      <c r="T453">
        <v>150.91</v>
      </c>
      <c r="U453">
        <v>73.7</v>
      </c>
      <c r="V453">
        <v>23</v>
      </c>
      <c r="W453">
        <v>69.680000000000007</v>
      </c>
      <c r="X453">
        <v>71.22</v>
      </c>
    </row>
    <row r="454" spans="1:24" x14ac:dyDescent="0.35">
      <c r="A454" t="s">
        <v>485</v>
      </c>
      <c r="B454" t="s">
        <v>351</v>
      </c>
      <c r="C454" t="s">
        <v>13</v>
      </c>
      <c r="D454" t="s">
        <v>87</v>
      </c>
      <c r="E454">
        <v>24</v>
      </c>
      <c r="F454">
        <v>75.77</v>
      </c>
      <c r="G454">
        <v>73.7</v>
      </c>
      <c r="H454">
        <f t="shared" si="7"/>
        <v>1.0280868385345996</v>
      </c>
      <c r="I454">
        <v>23.5</v>
      </c>
      <c r="J454">
        <v>63.41</v>
      </c>
      <c r="K454">
        <v>72.459999999999994</v>
      </c>
      <c r="O454" t="s">
        <v>485</v>
      </c>
      <c r="P454" t="s">
        <v>351</v>
      </c>
      <c r="Q454" t="s">
        <v>13</v>
      </c>
      <c r="R454" t="s">
        <v>222</v>
      </c>
      <c r="S454">
        <v>24</v>
      </c>
      <c r="T454">
        <v>106.69</v>
      </c>
      <c r="U454">
        <v>73.7</v>
      </c>
      <c r="V454">
        <v>23</v>
      </c>
      <c r="W454">
        <v>66.89</v>
      </c>
      <c r="X454">
        <v>71.22</v>
      </c>
    </row>
    <row r="455" spans="1:24" x14ac:dyDescent="0.35">
      <c r="A455" t="s">
        <v>486</v>
      </c>
      <c r="B455" t="s">
        <v>351</v>
      </c>
      <c r="C455" t="s">
        <v>13</v>
      </c>
      <c r="D455" t="s">
        <v>87</v>
      </c>
      <c r="E455">
        <v>24.5</v>
      </c>
      <c r="F455">
        <v>93.96</v>
      </c>
      <c r="G455">
        <v>74.930000000000007</v>
      </c>
      <c r="H455">
        <f t="shared" si="7"/>
        <v>1.2539703723475242</v>
      </c>
      <c r="I455">
        <v>23</v>
      </c>
      <c r="J455">
        <v>64.12</v>
      </c>
      <c r="K455">
        <v>71.22</v>
      </c>
      <c r="O455" t="s">
        <v>486</v>
      </c>
      <c r="P455" t="s">
        <v>351</v>
      </c>
      <c r="Q455" t="s">
        <v>13</v>
      </c>
      <c r="R455" t="s">
        <v>222</v>
      </c>
      <c r="S455">
        <v>24</v>
      </c>
      <c r="T455">
        <v>151.4</v>
      </c>
      <c r="U455">
        <v>73.7</v>
      </c>
      <c r="V455">
        <v>23</v>
      </c>
      <c r="W455">
        <v>52.87</v>
      </c>
      <c r="X455">
        <v>71.22</v>
      </c>
    </row>
    <row r="456" spans="1:24" x14ac:dyDescent="0.35">
      <c r="A456" t="s">
        <v>487</v>
      </c>
      <c r="B456" t="s">
        <v>351</v>
      </c>
      <c r="C456" t="s">
        <v>13</v>
      </c>
      <c r="D456" t="s">
        <v>87</v>
      </c>
      <c r="E456">
        <v>23</v>
      </c>
      <c r="F456">
        <v>72.819999999999993</v>
      </c>
      <c r="G456">
        <v>71.22</v>
      </c>
      <c r="H456">
        <f t="shared" si="7"/>
        <v>1.0224655995506879</v>
      </c>
      <c r="I456">
        <v>22.5</v>
      </c>
      <c r="J456">
        <v>51.19</v>
      </c>
      <c r="K456">
        <v>69.97</v>
      </c>
      <c r="O456" t="s">
        <v>487</v>
      </c>
      <c r="P456" t="s">
        <v>351</v>
      </c>
      <c r="Q456" t="s">
        <v>13</v>
      </c>
      <c r="R456" t="s">
        <v>222</v>
      </c>
      <c r="S456">
        <v>24</v>
      </c>
      <c r="T456">
        <v>111.47</v>
      </c>
      <c r="U456">
        <v>73.7</v>
      </c>
      <c r="V456">
        <v>22.5</v>
      </c>
      <c r="W456">
        <v>62.52</v>
      </c>
      <c r="X456">
        <v>69.97</v>
      </c>
    </row>
    <row r="457" spans="1:24" x14ac:dyDescent="0.35">
      <c r="A457" t="s">
        <v>488</v>
      </c>
      <c r="B457" t="s">
        <v>351</v>
      </c>
      <c r="C457" t="s">
        <v>13</v>
      </c>
      <c r="D457" t="s">
        <v>87</v>
      </c>
      <c r="E457">
        <v>0</v>
      </c>
      <c r="F457">
        <v>0</v>
      </c>
      <c r="G457">
        <v>0</v>
      </c>
      <c r="H457" t="e">
        <f t="shared" si="7"/>
        <v>#DIV/0!</v>
      </c>
      <c r="I457">
        <v>0</v>
      </c>
      <c r="J457">
        <v>0</v>
      </c>
      <c r="K457">
        <v>0</v>
      </c>
      <c r="O457" t="s">
        <v>488</v>
      </c>
      <c r="P457" t="s">
        <v>351</v>
      </c>
      <c r="Q457" t="s">
        <v>13</v>
      </c>
      <c r="R457" t="s">
        <v>222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</row>
    <row r="458" spans="1:24" x14ac:dyDescent="0.35">
      <c r="A458" t="s">
        <v>489</v>
      </c>
      <c r="B458" t="s">
        <v>351</v>
      </c>
      <c r="C458" t="s">
        <v>13</v>
      </c>
      <c r="D458" t="s">
        <v>87</v>
      </c>
      <c r="E458">
        <v>23.5</v>
      </c>
      <c r="F458">
        <v>97.74</v>
      </c>
      <c r="G458">
        <v>72.459999999999994</v>
      </c>
      <c r="H458">
        <f t="shared" si="7"/>
        <v>1.3488821418713774</v>
      </c>
      <c r="I458">
        <v>26</v>
      </c>
      <c r="J458">
        <v>85.81</v>
      </c>
      <c r="K458">
        <v>78.63</v>
      </c>
      <c r="O458" t="s">
        <v>489</v>
      </c>
      <c r="P458" t="s">
        <v>351</v>
      </c>
      <c r="Q458" t="s">
        <v>13</v>
      </c>
      <c r="R458" t="s">
        <v>222</v>
      </c>
      <c r="S458">
        <v>24</v>
      </c>
      <c r="T458">
        <v>105.04</v>
      </c>
      <c r="U458">
        <v>73.7</v>
      </c>
      <c r="V458">
        <v>23</v>
      </c>
      <c r="W458">
        <v>51.79</v>
      </c>
      <c r="X458">
        <v>71.22</v>
      </c>
    </row>
    <row r="459" spans="1:24" x14ac:dyDescent="0.35">
      <c r="A459" t="s">
        <v>490</v>
      </c>
      <c r="B459" t="s">
        <v>351</v>
      </c>
      <c r="C459" t="s">
        <v>13</v>
      </c>
      <c r="D459" t="s">
        <v>87</v>
      </c>
      <c r="E459">
        <v>22</v>
      </c>
      <c r="F459">
        <v>64.3</v>
      </c>
      <c r="G459">
        <v>68.72</v>
      </c>
      <c r="H459">
        <f t="shared" si="7"/>
        <v>0.93568102444703138</v>
      </c>
      <c r="I459">
        <v>21.5</v>
      </c>
      <c r="J459">
        <v>34.31</v>
      </c>
      <c r="K459">
        <v>67.47</v>
      </c>
      <c r="O459" t="s">
        <v>490</v>
      </c>
      <c r="P459" t="s">
        <v>351</v>
      </c>
      <c r="Q459" t="s">
        <v>13</v>
      </c>
      <c r="R459" t="s">
        <v>222</v>
      </c>
      <c r="S459">
        <v>24</v>
      </c>
      <c r="T459">
        <v>129.5</v>
      </c>
      <c r="U459">
        <v>73.7</v>
      </c>
      <c r="V459">
        <v>23</v>
      </c>
      <c r="W459">
        <v>62.76</v>
      </c>
      <c r="X459">
        <v>71.22</v>
      </c>
    </row>
    <row r="460" spans="1:24" x14ac:dyDescent="0.35">
      <c r="A460" t="s">
        <v>491</v>
      </c>
      <c r="B460" t="s">
        <v>351</v>
      </c>
      <c r="C460" t="s">
        <v>13</v>
      </c>
      <c r="D460" t="s">
        <v>87</v>
      </c>
      <c r="E460">
        <v>23.5</v>
      </c>
      <c r="F460">
        <v>89.79</v>
      </c>
      <c r="G460">
        <v>72.459999999999994</v>
      </c>
      <c r="H460">
        <f t="shared" si="7"/>
        <v>1.2391664366547062</v>
      </c>
      <c r="I460">
        <v>22.5</v>
      </c>
      <c r="J460">
        <v>55.78</v>
      </c>
      <c r="K460">
        <v>69.97</v>
      </c>
      <c r="O460" t="s">
        <v>491</v>
      </c>
      <c r="P460" t="s">
        <v>351</v>
      </c>
      <c r="Q460" t="s">
        <v>13</v>
      </c>
      <c r="R460" t="s">
        <v>222</v>
      </c>
      <c r="S460">
        <v>24</v>
      </c>
      <c r="T460">
        <v>142.06</v>
      </c>
      <c r="U460">
        <v>73.7</v>
      </c>
      <c r="V460">
        <v>35</v>
      </c>
      <c r="W460">
        <v>106.74</v>
      </c>
      <c r="X460">
        <v>100.44</v>
      </c>
    </row>
    <row r="461" spans="1:24" x14ac:dyDescent="0.35">
      <c r="A461" t="s">
        <v>492</v>
      </c>
      <c r="B461" t="s">
        <v>351</v>
      </c>
      <c r="C461" t="s">
        <v>13</v>
      </c>
      <c r="D461" t="s">
        <v>87</v>
      </c>
      <c r="E461">
        <v>23.5</v>
      </c>
      <c r="F461">
        <v>143.80000000000001</v>
      </c>
      <c r="G461">
        <v>72.459999999999994</v>
      </c>
      <c r="H461">
        <f t="shared" si="7"/>
        <v>1.9845431962462052</v>
      </c>
      <c r="I461">
        <v>35</v>
      </c>
      <c r="J461">
        <v>120.18</v>
      </c>
      <c r="K461">
        <v>100.44</v>
      </c>
      <c r="O461" t="s">
        <v>492</v>
      </c>
      <c r="P461" t="s">
        <v>351</v>
      </c>
      <c r="Q461" t="s">
        <v>13</v>
      </c>
      <c r="R461" t="s">
        <v>222</v>
      </c>
      <c r="S461">
        <v>24</v>
      </c>
      <c r="T461">
        <v>155.71</v>
      </c>
      <c r="U461">
        <v>73.7</v>
      </c>
      <c r="V461">
        <v>23</v>
      </c>
      <c r="W461">
        <v>69.8</v>
      </c>
      <c r="X461">
        <v>71.22</v>
      </c>
    </row>
    <row r="462" spans="1:24" x14ac:dyDescent="0.35">
      <c r="A462" t="s">
        <v>493</v>
      </c>
      <c r="B462" t="s">
        <v>351</v>
      </c>
      <c r="C462" t="s">
        <v>13</v>
      </c>
      <c r="D462" t="s">
        <v>87</v>
      </c>
      <c r="E462">
        <v>15</v>
      </c>
      <c r="F462">
        <v>18.53</v>
      </c>
      <c r="G462">
        <v>50.91</v>
      </c>
      <c r="H462">
        <f t="shared" si="7"/>
        <v>0.36397564329208409</v>
      </c>
      <c r="I462">
        <v>15</v>
      </c>
      <c r="J462">
        <v>18.53</v>
      </c>
      <c r="K462">
        <v>50.91</v>
      </c>
      <c r="O462" t="s">
        <v>493</v>
      </c>
      <c r="P462" t="s">
        <v>351</v>
      </c>
      <c r="Q462" t="s">
        <v>13</v>
      </c>
      <c r="R462" t="s">
        <v>222</v>
      </c>
      <c r="S462">
        <v>24</v>
      </c>
      <c r="T462">
        <v>81.7</v>
      </c>
      <c r="U462">
        <v>73.7</v>
      </c>
      <c r="V462">
        <v>23.5</v>
      </c>
      <c r="W462">
        <v>69.16</v>
      </c>
      <c r="X462">
        <v>72.459999999999994</v>
      </c>
    </row>
    <row r="463" spans="1:24" x14ac:dyDescent="0.35">
      <c r="A463" t="s">
        <v>494</v>
      </c>
      <c r="B463" t="s">
        <v>351</v>
      </c>
      <c r="C463" t="s">
        <v>13</v>
      </c>
      <c r="D463" t="s">
        <v>87</v>
      </c>
      <c r="E463">
        <v>23.5</v>
      </c>
      <c r="F463">
        <v>72.62</v>
      </c>
      <c r="G463">
        <v>72.459999999999994</v>
      </c>
      <c r="H463">
        <f t="shared" si="7"/>
        <v>1.0022081148219708</v>
      </c>
      <c r="I463">
        <v>23</v>
      </c>
      <c r="J463">
        <v>67.47</v>
      </c>
      <c r="K463">
        <v>71.22</v>
      </c>
      <c r="O463" t="s">
        <v>494</v>
      </c>
      <c r="P463" t="s">
        <v>351</v>
      </c>
      <c r="Q463" t="s">
        <v>13</v>
      </c>
      <c r="R463" t="s">
        <v>222</v>
      </c>
      <c r="S463">
        <v>24</v>
      </c>
      <c r="T463">
        <v>112.16</v>
      </c>
      <c r="U463">
        <v>73.7</v>
      </c>
      <c r="V463">
        <v>23</v>
      </c>
      <c r="W463">
        <v>46.05</v>
      </c>
      <c r="X463">
        <v>71.22</v>
      </c>
    </row>
    <row r="464" spans="1:24" x14ac:dyDescent="0.35">
      <c r="A464" t="s">
        <v>495</v>
      </c>
      <c r="B464" t="s">
        <v>351</v>
      </c>
      <c r="C464" t="s">
        <v>13</v>
      </c>
      <c r="D464" t="s">
        <v>87</v>
      </c>
      <c r="E464">
        <v>0</v>
      </c>
      <c r="F464">
        <v>0</v>
      </c>
      <c r="G464">
        <v>0</v>
      </c>
      <c r="H464" t="e">
        <f t="shared" si="7"/>
        <v>#DIV/0!</v>
      </c>
      <c r="I464">
        <v>0</v>
      </c>
      <c r="J464">
        <v>0</v>
      </c>
      <c r="K464">
        <v>0</v>
      </c>
      <c r="O464" t="s">
        <v>495</v>
      </c>
      <c r="P464" t="s">
        <v>351</v>
      </c>
      <c r="Q464" t="s">
        <v>13</v>
      </c>
      <c r="R464" t="s">
        <v>222</v>
      </c>
      <c r="S464">
        <v>29.5</v>
      </c>
      <c r="T464">
        <v>67.819999999999993</v>
      </c>
      <c r="U464">
        <v>87.18</v>
      </c>
      <c r="V464">
        <v>29</v>
      </c>
      <c r="W464">
        <v>62.52</v>
      </c>
      <c r="X464">
        <v>85.96</v>
      </c>
    </row>
    <row r="465" spans="1:24" x14ac:dyDescent="0.35">
      <c r="A465" t="s">
        <v>496</v>
      </c>
      <c r="B465" t="s">
        <v>351</v>
      </c>
      <c r="C465" t="s">
        <v>13</v>
      </c>
      <c r="D465" t="s">
        <v>87</v>
      </c>
      <c r="E465">
        <v>22.5</v>
      </c>
      <c r="F465">
        <v>57.23</v>
      </c>
      <c r="G465">
        <v>69.97</v>
      </c>
      <c r="H465">
        <f t="shared" si="7"/>
        <v>0.81792196655709581</v>
      </c>
      <c r="I465">
        <v>22</v>
      </c>
      <c r="J465">
        <v>35.67</v>
      </c>
      <c r="K465">
        <v>68.72</v>
      </c>
      <c r="O465" t="s">
        <v>496</v>
      </c>
      <c r="P465" t="s">
        <v>351</v>
      </c>
      <c r="Q465" t="s">
        <v>13</v>
      </c>
      <c r="R465" t="s">
        <v>222</v>
      </c>
      <c r="S465">
        <v>24</v>
      </c>
      <c r="T465">
        <v>84.39</v>
      </c>
      <c r="U465">
        <v>73.7</v>
      </c>
      <c r="V465">
        <v>23.5</v>
      </c>
      <c r="W465">
        <v>70.81</v>
      </c>
      <c r="X465">
        <v>72.459999999999994</v>
      </c>
    </row>
    <row r="466" spans="1:24" x14ac:dyDescent="0.35">
      <c r="A466" t="s">
        <v>497</v>
      </c>
      <c r="B466" t="s">
        <v>352</v>
      </c>
      <c r="C466" t="s">
        <v>32</v>
      </c>
      <c r="D466" t="s">
        <v>87</v>
      </c>
      <c r="E466">
        <v>24</v>
      </c>
      <c r="F466">
        <v>138.44</v>
      </c>
      <c r="G466">
        <v>73.7</v>
      </c>
      <c r="H466">
        <f t="shared" si="7"/>
        <v>1.8784260515603799</v>
      </c>
      <c r="I466">
        <v>22</v>
      </c>
      <c r="J466">
        <v>68.55</v>
      </c>
      <c r="K466">
        <v>68.72</v>
      </c>
      <c r="O466" t="s">
        <v>497</v>
      </c>
      <c r="P466" t="s">
        <v>352</v>
      </c>
      <c r="Q466" t="s">
        <v>32</v>
      </c>
      <c r="R466" t="s">
        <v>222</v>
      </c>
      <c r="S466">
        <v>24</v>
      </c>
      <c r="T466">
        <v>162.85</v>
      </c>
      <c r="U466">
        <v>73.7</v>
      </c>
      <c r="V466">
        <v>16</v>
      </c>
      <c r="W466">
        <v>65.95</v>
      </c>
      <c r="X466">
        <v>53.5</v>
      </c>
    </row>
    <row r="467" spans="1:24" x14ac:dyDescent="0.35">
      <c r="A467" t="s">
        <v>498</v>
      </c>
      <c r="B467" t="s">
        <v>352</v>
      </c>
      <c r="C467" t="s">
        <v>32</v>
      </c>
      <c r="D467" t="s">
        <v>87</v>
      </c>
      <c r="E467">
        <v>24</v>
      </c>
      <c r="F467">
        <v>171.86</v>
      </c>
      <c r="G467">
        <v>73.7</v>
      </c>
      <c r="H467">
        <f t="shared" si="7"/>
        <v>2.3318860244233379</v>
      </c>
      <c r="I467">
        <v>22</v>
      </c>
      <c r="J467">
        <v>64.13</v>
      </c>
      <c r="K467">
        <v>68.72</v>
      </c>
      <c r="O467" t="s">
        <v>498</v>
      </c>
      <c r="P467" t="s">
        <v>352</v>
      </c>
      <c r="Q467" t="s">
        <v>32</v>
      </c>
      <c r="R467" t="s">
        <v>222</v>
      </c>
      <c r="S467">
        <v>24</v>
      </c>
      <c r="T467">
        <v>173.51</v>
      </c>
      <c r="U467">
        <v>73.7</v>
      </c>
      <c r="V467">
        <v>16</v>
      </c>
      <c r="W467">
        <v>58.36</v>
      </c>
      <c r="X467">
        <v>53.5</v>
      </c>
    </row>
    <row r="468" spans="1:24" x14ac:dyDescent="0.35">
      <c r="A468" t="s">
        <v>499</v>
      </c>
      <c r="B468" t="s">
        <v>352</v>
      </c>
      <c r="C468" t="s">
        <v>32</v>
      </c>
      <c r="D468" t="s">
        <v>87</v>
      </c>
      <c r="E468">
        <v>22</v>
      </c>
      <c r="F468">
        <v>84.65</v>
      </c>
      <c r="G468">
        <v>68.72</v>
      </c>
      <c r="H468">
        <f t="shared" si="7"/>
        <v>1.2318102444703145</v>
      </c>
      <c r="I468">
        <v>24</v>
      </c>
      <c r="J468">
        <v>80.59</v>
      </c>
      <c r="K468">
        <v>73.7</v>
      </c>
      <c r="O468" t="s">
        <v>499</v>
      </c>
      <c r="P468" t="s">
        <v>352</v>
      </c>
      <c r="Q468" t="s">
        <v>32</v>
      </c>
      <c r="R468" t="s">
        <v>222</v>
      </c>
      <c r="S468">
        <v>24</v>
      </c>
      <c r="T468">
        <v>138.97</v>
      </c>
      <c r="U468">
        <v>73.7</v>
      </c>
      <c r="V468">
        <v>21</v>
      </c>
      <c r="W468">
        <v>49.54</v>
      </c>
      <c r="X468">
        <v>66.22</v>
      </c>
    </row>
    <row r="469" spans="1:24" x14ac:dyDescent="0.35">
      <c r="A469" t="s">
        <v>500</v>
      </c>
      <c r="B469" t="s">
        <v>352</v>
      </c>
      <c r="C469" t="s">
        <v>32</v>
      </c>
      <c r="D469" t="s">
        <v>87</v>
      </c>
      <c r="E469">
        <v>22</v>
      </c>
      <c r="F469">
        <v>57.15</v>
      </c>
      <c r="G469">
        <v>68.72</v>
      </c>
      <c r="H469">
        <f t="shared" si="7"/>
        <v>0.83163562281722936</v>
      </c>
      <c r="I469">
        <v>21.5</v>
      </c>
      <c r="J469">
        <v>50.33</v>
      </c>
      <c r="K469">
        <v>67.47</v>
      </c>
      <c r="O469" t="s">
        <v>500</v>
      </c>
      <c r="P469" t="s">
        <v>352</v>
      </c>
      <c r="Q469" t="s">
        <v>32</v>
      </c>
      <c r="R469" t="s">
        <v>222</v>
      </c>
      <c r="S469">
        <v>24</v>
      </c>
      <c r="T469">
        <v>146.69999999999999</v>
      </c>
      <c r="U469">
        <v>73.7</v>
      </c>
      <c r="V469">
        <v>22.5</v>
      </c>
      <c r="W469">
        <v>58.01</v>
      </c>
      <c r="X469">
        <v>69.97</v>
      </c>
    </row>
    <row r="470" spans="1:24" x14ac:dyDescent="0.35">
      <c r="A470" t="s">
        <v>501</v>
      </c>
      <c r="B470" t="s">
        <v>352</v>
      </c>
      <c r="C470" t="s">
        <v>32</v>
      </c>
      <c r="D470" t="s">
        <v>87</v>
      </c>
      <c r="E470">
        <v>0</v>
      </c>
      <c r="F470">
        <v>0</v>
      </c>
      <c r="G470">
        <v>0</v>
      </c>
      <c r="H470" t="e">
        <f t="shared" si="7"/>
        <v>#DIV/0!</v>
      </c>
      <c r="I470">
        <v>0</v>
      </c>
      <c r="J470">
        <v>0</v>
      </c>
      <c r="K470">
        <v>0</v>
      </c>
      <c r="O470" t="s">
        <v>501</v>
      </c>
      <c r="P470" t="s">
        <v>352</v>
      </c>
      <c r="Q470" t="s">
        <v>32</v>
      </c>
      <c r="R470" t="s">
        <v>222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</row>
    <row r="471" spans="1:24" x14ac:dyDescent="0.35">
      <c r="A471" t="s">
        <v>502</v>
      </c>
      <c r="B471" t="s">
        <v>352</v>
      </c>
      <c r="C471" t="s">
        <v>32</v>
      </c>
      <c r="D471" t="s">
        <v>87</v>
      </c>
      <c r="E471">
        <v>24</v>
      </c>
      <c r="F471">
        <v>116.87</v>
      </c>
      <c r="G471">
        <v>73.7</v>
      </c>
      <c r="H471">
        <f t="shared" si="7"/>
        <v>1.5857530529172321</v>
      </c>
      <c r="I471">
        <v>22.5</v>
      </c>
      <c r="J471">
        <v>47.92</v>
      </c>
      <c r="K471">
        <v>69.97</v>
      </c>
      <c r="O471" t="s">
        <v>502</v>
      </c>
      <c r="P471" t="s">
        <v>352</v>
      </c>
      <c r="Q471" t="s">
        <v>32</v>
      </c>
      <c r="R471" t="s">
        <v>222</v>
      </c>
      <c r="S471">
        <v>24</v>
      </c>
      <c r="T471">
        <v>91.92</v>
      </c>
      <c r="U471">
        <v>73.7</v>
      </c>
      <c r="V471">
        <v>23.5</v>
      </c>
      <c r="W471">
        <v>66.209999999999994</v>
      </c>
      <c r="X471">
        <v>72.459999999999994</v>
      </c>
    </row>
    <row r="472" spans="1:24" x14ac:dyDescent="0.35">
      <c r="A472" t="s">
        <v>503</v>
      </c>
      <c r="B472" t="s">
        <v>352</v>
      </c>
      <c r="C472" t="s">
        <v>32</v>
      </c>
      <c r="D472" t="s">
        <v>87</v>
      </c>
      <c r="E472">
        <v>24.5</v>
      </c>
      <c r="F472">
        <v>171.52</v>
      </c>
      <c r="G472">
        <v>74.930000000000007</v>
      </c>
      <c r="H472">
        <f t="shared" si="7"/>
        <v>2.2890697984785797</v>
      </c>
      <c r="I472">
        <v>22.5</v>
      </c>
      <c r="J472">
        <v>62.66</v>
      </c>
      <c r="K472">
        <v>69.97</v>
      </c>
      <c r="O472" t="s">
        <v>503</v>
      </c>
      <c r="P472" t="s">
        <v>352</v>
      </c>
      <c r="Q472" t="s">
        <v>32</v>
      </c>
      <c r="R472" t="s">
        <v>222</v>
      </c>
      <c r="S472">
        <v>24</v>
      </c>
      <c r="T472">
        <v>99.36</v>
      </c>
      <c r="U472">
        <v>73.7</v>
      </c>
      <c r="V472">
        <v>23</v>
      </c>
      <c r="W472">
        <v>42.83</v>
      </c>
      <c r="X472">
        <v>71.22</v>
      </c>
    </row>
    <row r="473" spans="1:24" x14ac:dyDescent="0.35">
      <c r="A473" t="s">
        <v>504</v>
      </c>
      <c r="B473" t="s">
        <v>352</v>
      </c>
      <c r="C473" t="s">
        <v>32</v>
      </c>
      <c r="D473" t="s">
        <v>87</v>
      </c>
      <c r="E473">
        <v>0</v>
      </c>
      <c r="F473">
        <v>0</v>
      </c>
      <c r="G473">
        <v>0</v>
      </c>
      <c r="H473" t="e">
        <f t="shared" si="7"/>
        <v>#DIV/0!</v>
      </c>
      <c r="I473">
        <v>0</v>
      </c>
      <c r="J473">
        <v>0</v>
      </c>
      <c r="K473">
        <v>0</v>
      </c>
      <c r="O473" t="s">
        <v>504</v>
      </c>
      <c r="P473" t="s">
        <v>352</v>
      </c>
      <c r="Q473" t="s">
        <v>32</v>
      </c>
      <c r="R473" t="s">
        <v>222</v>
      </c>
      <c r="S473">
        <v>22</v>
      </c>
      <c r="T473">
        <v>43.54</v>
      </c>
      <c r="U473">
        <v>68.72</v>
      </c>
      <c r="V473">
        <v>21.5</v>
      </c>
      <c r="W473">
        <v>41.06</v>
      </c>
      <c r="X473">
        <v>67.47</v>
      </c>
    </row>
    <row r="474" spans="1:24" x14ac:dyDescent="0.35">
      <c r="A474" t="s">
        <v>505</v>
      </c>
      <c r="B474" t="s">
        <v>352</v>
      </c>
      <c r="C474" t="s">
        <v>32</v>
      </c>
      <c r="D474" t="s">
        <v>87</v>
      </c>
      <c r="E474">
        <v>23.5</v>
      </c>
      <c r="F474">
        <v>135.63999999999999</v>
      </c>
      <c r="G474">
        <v>72.459999999999994</v>
      </c>
      <c r="H474">
        <f t="shared" si="7"/>
        <v>1.8719293403256969</v>
      </c>
      <c r="I474">
        <v>21.5</v>
      </c>
      <c r="J474">
        <v>45.79</v>
      </c>
      <c r="K474">
        <v>67.47</v>
      </c>
      <c r="O474" t="s">
        <v>505</v>
      </c>
      <c r="P474" t="s">
        <v>352</v>
      </c>
      <c r="Q474" t="s">
        <v>32</v>
      </c>
      <c r="R474" t="s">
        <v>222</v>
      </c>
      <c r="S474">
        <v>24</v>
      </c>
      <c r="T474">
        <v>160.38</v>
      </c>
      <c r="U474">
        <v>73.7</v>
      </c>
      <c r="V474">
        <v>22.5</v>
      </c>
      <c r="W474">
        <v>53.26</v>
      </c>
      <c r="X474">
        <v>69.97</v>
      </c>
    </row>
    <row r="475" spans="1:24" x14ac:dyDescent="0.35">
      <c r="A475" t="s">
        <v>506</v>
      </c>
      <c r="B475" t="s">
        <v>352</v>
      </c>
      <c r="C475" t="s">
        <v>32</v>
      </c>
      <c r="D475" t="s">
        <v>87</v>
      </c>
      <c r="E475">
        <v>24.5</v>
      </c>
      <c r="F475">
        <v>98.46</v>
      </c>
      <c r="G475">
        <v>74.930000000000007</v>
      </c>
      <c r="H475">
        <f t="shared" si="7"/>
        <v>1.3140264246630187</v>
      </c>
      <c r="I475">
        <v>23.5</v>
      </c>
      <c r="J475">
        <v>60.25</v>
      </c>
      <c r="K475">
        <v>72.459999999999994</v>
      </c>
      <c r="O475" t="s">
        <v>506</v>
      </c>
      <c r="P475" t="s">
        <v>352</v>
      </c>
      <c r="Q475" t="s">
        <v>32</v>
      </c>
      <c r="R475" t="s">
        <v>222</v>
      </c>
      <c r="S475">
        <v>24</v>
      </c>
      <c r="T475">
        <v>156.35</v>
      </c>
      <c r="U475">
        <v>73.7</v>
      </c>
      <c r="V475">
        <v>22.5</v>
      </c>
      <c r="W475">
        <v>47.98</v>
      </c>
      <c r="X475">
        <v>69.97</v>
      </c>
    </row>
    <row r="476" spans="1:24" x14ac:dyDescent="0.35">
      <c r="A476" t="s">
        <v>507</v>
      </c>
      <c r="B476" t="s">
        <v>352</v>
      </c>
      <c r="C476" t="s">
        <v>32</v>
      </c>
      <c r="D476" t="s">
        <v>87</v>
      </c>
      <c r="E476">
        <v>23.5</v>
      </c>
      <c r="F476">
        <v>166.79</v>
      </c>
      <c r="G476">
        <v>72.459999999999994</v>
      </c>
      <c r="H476">
        <f t="shared" si="7"/>
        <v>2.301821694728126</v>
      </c>
      <c r="I476">
        <v>21.5</v>
      </c>
      <c r="J476">
        <v>54.91</v>
      </c>
      <c r="K476">
        <v>67.47</v>
      </c>
      <c r="O476" t="s">
        <v>507</v>
      </c>
      <c r="P476" t="s">
        <v>352</v>
      </c>
      <c r="Q476" t="s">
        <v>32</v>
      </c>
      <c r="R476" t="s">
        <v>222</v>
      </c>
      <c r="S476">
        <v>24</v>
      </c>
      <c r="T476">
        <v>210.52</v>
      </c>
      <c r="U476">
        <v>73.7</v>
      </c>
      <c r="V476">
        <v>35</v>
      </c>
      <c r="W476">
        <v>100.52</v>
      </c>
      <c r="X476">
        <v>100.44</v>
      </c>
    </row>
    <row r="477" spans="1:24" x14ac:dyDescent="0.35">
      <c r="A477" t="s">
        <v>508</v>
      </c>
      <c r="B477" t="s">
        <v>352</v>
      </c>
      <c r="C477" t="s">
        <v>32</v>
      </c>
      <c r="D477" t="s">
        <v>87</v>
      </c>
      <c r="E477">
        <v>24</v>
      </c>
      <c r="F477">
        <v>48.44</v>
      </c>
      <c r="G477">
        <v>73.7</v>
      </c>
      <c r="H477">
        <f t="shared" si="7"/>
        <v>0.65725915875169605</v>
      </c>
      <c r="I477">
        <v>23.5</v>
      </c>
      <c r="J477">
        <v>35.11</v>
      </c>
      <c r="K477">
        <v>72.459999999999994</v>
      </c>
      <c r="O477" t="s">
        <v>508</v>
      </c>
      <c r="P477" t="s">
        <v>352</v>
      </c>
      <c r="Q477" t="s">
        <v>32</v>
      </c>
      <c r="R477" t="s">
        <v>222</v>
      </c>
      <c r="S477">
        <v>15.5</v>
      </c>
      <c r="T477">
        <v>32.950000000000003</v>
      </c>
      <c r="U477">
        <v>52.21</v>
      </c>
      <c r="V477">
        <v>15</v>
      </c>
      <c r="W477">
        <v>28.86</v>
      </c>
      <c r="X477">
        <v>50.91</v>
      </c>
    </row>
    <row r="478" spans="1:24" x14ac:dyDescent="0.35">
      <c r="A478" t="s">
        <v>509</v>
      </c>
      <c r="B478" t="s">
        <v>352</v>
      </c>
      <c r="C478" t="s">
        <v>32</v>
      </c>
      <c r="D478" t="s">
        <v>87</v>
      </c>
      <c r="E478">
        <v>24</v>
      </c>
      <c r="F478">
        <v>104.69</v>
      </c>
      <c r="G478">
        <v>73.7</v>
      </c>
      <c r="H478">
        <f t="shared" si="7"/>
        <v>1.4204884667571234</v>
      </c>
      <c r="I478">
        <v>23</v>
      </c>
      <c r="J478">
        <v>58.01</v>
      </c>
      <c r="K478">
        <v>71.22</v>
      </c>
      <c r="O478" t="s">
        <v>509</v>
      </c>
      <c r="P478" t="s">
        <v>352</v>
      </c>
      <c r="Q478" t="s">
        <v>32</v>
      </c>
      <c r="R478" t="s">
        <v>222</v>
      </c>
      <c r="S478">
        <v>24</v>
      </c>
      <c r="T478">
        <v>110.78</v>
      </c>
      <c r="U478">
        <v>73.7</v>
      </c>
      <c r="V478">
        <v>23</v>
      </c>
      <c r="W478">
        <v>62.1</v>
      </c>
      <c r="X478">
        <v>71.22</v>
      </c>
    </row>
    <row r="479" spans="1:24" x14ac:dyDescent="0.35">
      <c r="A479" t="s">
        <v>510</v>
      </c>
      <c r="B479" t="s">
        <v>352</v>
      </c>
      <c r="C479" t="s">
        <v>32</v>
      </c>
      <c r="D479" t="s">
        <v>87</v>
      </c>
      <c r="E479">
        <v>23.5</v>
      </c>
      <c r="F479">
        <v>165.81</v>
      </c>
      <c r="G479">
        <v>72.459999999999994</v>
      </c>
      <c r="H479">
        <f t="shared" si="7"/>
        <v>2.2882969914435551</v>
      </c>
      <c r="I479">
        <v>21.5</v>
      </c>
      <c r="J479">
        <v>54.19</v>
      </c>
      <c r="K479">
        <v>67.47</v>
      </c>
      <c r="O479" t="s">
        <v>510</v>
      </c>
      <c r="P479" t="s">
        <v>352</v>
      </c>
      <c r="Q479" t="s">
        <v>32</v>
      </c>
      <c r="R479" t="s">
        <v>222</v>
      </c>
      <c r="S479">
        <v>24</v>
      </c>
      <c r="T479">
        <v>163.69999999999999</v>
      </c>
      <c r="U479">
        <v>73.7</v>
      </c>
      <c r="V479">
        <v>23</v>
      </c>
      <c r="W479">
        <v>67.66</v>
      </c>
      <c r="X479">
        <v>71.22</v>
      </c>
    </row>
    <row r="480" spans="1:24" x14ac:dyDescent="0.35">
      <c r="A480" t="s">
        <v>511</v>
      </c>
      <c r="B480" t="s">
        <v>352</v>
      </c>
      <c r="C480" t="s">
        <v>32</v>
      </c>
      <c r="D480" t="s">
        <v>87</v>
      </c>
      <c r="E480">
        <v>24</v>
      </c>
      <c r="F480">
        <v>119.43</v>
      </c>
      <c r="G480">
        <v>73.7</v>
      </c>
      <c r="H480">
        <f t="shared" si="7"/>
        <v>1.6204884667571235</v>
      </c>
      <c r="I480">
        <v>22.5</v>
      </c>
      <c r="J480">
        <v>47.98</v>
      </c>
      <c r="K480">
        <v>69.97</v>
      </c>
      <c r="O480" t="s">
        <v>511</v>
      </c>
      <c r="P480" t="s">
        <v>352</v>
      </c>
      <c r="Q480" t="s">
        <v>32</v>
      </c>
      <c r="R480" t="s">
        <v>222</v>
      </c>
      <c r="S480">
        <v>24</v>
      </c>
      <c r="T480">
        <v>81.61</v>
      </c>
      <c r="U480">
        <v>73.7</v>
      </c>
      <c r="V480">
        <v>23</v>
      </c>
      <c r="W480">
        <v>58.06</v>
      </c>
      <c r="X480">
        <v>71.22</v>
      </c>
    </row>
    <row r="481" spans="1:24" x14ac:dyDescent="0.35">
      <c r="A481" t="s">
        <v>512</v>
      </c>
      <c r="B481" t="s">
        <v>352</v>
      </c>
      <c r="C481" t="s">
        <v>32</v>
      </c>
      <c r="D481" t="s">
        <v>87</v>
      </c>
      <c r="E481">
        <v>25</v>
      </c>
      <c r="F481">
        <v>87.87</v>
      </c>
      <c r="G481">
        <v>76.17</v>
      </c>
      <c r="H481">
        <f t="shared" si="7"/>
        <v>1.1536037810161481</v>
      </c>
      <c r="I481">
        <v>24</v>
      </c>
      <c r="J481">
        <v>64.73</v>
      </c>
      <c r="K481">
        <v>73.7</v>
      </c>
      <c r="O481" t="s">
        <v>512</v>
      </c>
      <c r="P481" t="s">
        <v>352</v>
      </c>
      <c r="Q481" t="s">
        <v>32</v>
      </c>
      <c r="R481" t="s">
        <v>222</v>
      </c>
      <c r="S481">
        <v>24</v>
      </c>
      <c r="T481">
        <v>87.56</v>
      </c>
      <c r="U481">
        <v>73.7</v>
      </c>
      <c r="V481">
        <v>23.5</v>
      </c>
      <c r="W481">
        <v>57.23</v>
      </c>
      <c r="X481">
        <v>72.459999999999994</v>
      </c>
    </row>
    <row r="482" spans="1:24" x14ac:dyDescent="0.35">
      <c r="A482" t="s">
        <v>513</v>
      </c>
      <c r="B482" t="s">
        <v>351</v>
      </c>
      <c r="C482" t="s">
        <v>13</v>
      </c>
      <c r="D482" t="s">
        <v>14</v>
      </c>
      <c r="E482">
        <v>23</v>
      </c>
      <c r="F482">
        <v>74.47</v>
      </c>
      <c r="G482">
        <v>71.22</v>
      </c>
      <c r="H482">
        <f t="shared" si="7"/>
        <v>1.045633249087335</v>
      </c>
      <c r="I482">
        <v>22.5</v>
      </c>
      <c r="J482">
        <v>49.35</v>
      </c>
      <c r="K482">
        <v>69.97</v>
      </c>
      <c r="O482" t="s">
        <v>513</v>
      </c>
      <c r="P482" t="s">
        <v>351</v>
      </c>
      <c r="Q482" t="s">
        <v>13</v>
      </c>
      <c r="R482" t="s">
        <v>221</v>
      </c>
      <c r="S482">
        <v>23.5</v>
      </c>
      <c r="T482">
        <v>76.010000000000005</v>
      </c>
      <c r="U482">
        <v>72.459999999999994</v>
      </c>
      <c r="V482">
        <v>23</v>
      </c>
      <c r="W482">
        <v>63.72</v>
      </c>
      <c r="X482">
        <v>71.22</v>
      </c>
    </row>
    <row r="483" spans="1:24" x14ac:dyDescent="0.35">
      <c r="A483" t="s">
        <v>514</v>
      </c>
      <c r="B483" t="s">
        <v>351</v>
      </c>
      <c r="C483" t="s">
        <v>13</v>
      </c>
      <c r="D483" t="s">
        <v>14</v>
      </c>
      <c r="E483">
        <v>29.5</v>
      </c>
      <c r="F483">
        <v>73.56</v>
      </c>
      <c r="G483">
        <v>87.18</v>
      </c>
      <c r="H483">
        <f t="shared" si="7"/>
        <v>0.84377150722642802</v>
      </c>
      <c r="I483">
        <v>29</v>
      </c>
      <c r="J483">
        <v>52.47</v>
      </c>
      <c r="K483">
        <v>85.96</v>
      </c>
      <c r="O483" t="s">
        <v>514</v>
      </c>
      <c r="P483" t="s">
        <v>351</v>
      </c>
      <c r="Q483" t="s">
        <v>13</v>
      </c>
      <c r="R483" t="s">
        <v>221</v>
      </c>
      <c r="S483">
        <v>24.5</v>
      </c>
      <c r="T483">
        <v>90.37</v>
      </c>
      <c r="U483">
        <v>74.930000000000007</v>
      </c>
      <c r="V483">
        <v>24</v>
      </c>
      <c r="W483">
        <v>70.45</v>
      </c>
      <c r="X483">
        <v>73.7</v>
      </c>
    </row>
    <row r="484" spans="1:24" x14ac:dyDescent="0.35">
      <c r="A484" t="s">
        <v>515</v>
      </c>
      <c r="B484" t="s">
        <v>351</v>
      </c>
      <c r="C484" t="s">
        <v>13</v>
      </c>
      <c r="D484" t="s">
        <v>14</v>
      </c>
      <c r="E484">
        <v>23.5</v>
      </c>
      <c r="F484">
        <v>156.62</v>
      </c>
      <c r="G484">
        <v>72.459999999999994</v>
      </c>
      <c r="H484">
        <f t="shared" si="7"/>
        <v>2.1614683963566108</v>
      </c>
      <c r="I484">
        <v>22</v>
      </c>
      <c r="J484">
        <v>66.31</v>
      </c>
      <c r="K484">
        <v>68.72</v>
      </c>
      <c r="O484" t="s">
        <v>515</v>
      </c>
      <c r="P484" t="s">
        <v>351</v>
      </c>
      <c r="Q484" t="s">
        <v>13</v>
      </c>
      <c r="R484" t="s">
        <v>221</v>
      </c>
      <c r="S484">
        <v>24</v>
      </c>
      <c r="T484">
        <v>103.91</v>
      </c>
      <c r="U484">
        <v>73.7</v>
      </c>
      <c r="V484">
        <v>23</v>
      </c>
      <c r="W484">
        <v>66.11</v>
      </c>
      <c r="X484">
        <v>71.22</v>
      </c>
    </row>
    <row r="485" spans="1:24" x14ac:dyDescent="0.35">
      <c r="A485" t="s">
        <v>516</v>
      </c>
      <c r="B485" t="s">
        <v>351</v>
      </c>
      <c r="C485" t="s">
        <v>13</v>
      </c>
      <c r="D485" t="s">
        <v>14</v>
      </c>
      <c r="E485">
        <v>23.5</v>
      </c>
      <c r="F485">
        <v>106.59</v>
      </c>
      <c r="G485">
        <v>72.459999999999994</v>
      </c>
      <c r="H485">
        <f t="shared" si="7"/>
        <v>1.4710184929616341</v>
      </c>
      <c r="I485">
        <v>22.5</v>
      </c>
      <c r="J485">
        <v>67.56</v>
      </c>
      <c r="K485">
        <v>69.97</v>
      </c>
      <c r="O485" t="s">
        <v>516</v>
      </c>
      <c r="P485" t="s">
        <v>351</v>
      </c>
      <c r="Q485" t="s">
        <v>13</v>
      </c>
      <c r="R485" t="s">
        <v>221</v>
      </c>
      <c r="S485">
        <v>24</v>
      </c>
      <c r="T485">
        <v>123.16</v>
      </c>
      <c r="U485">
        <v>73.7</v>
      </c>
      <c r="V485">
        <v>23.5</v>
      </c>
      <c r="W485">
        <v>67.75</v>
      </c>
      <c r="X485">
        <v>72.459999999999994</v>
      </c>
    </row>
    <row r="486" spans="1:24" x14ac:dyDescent="0.35">
      <c r="A486" t="s">
        <v>517</v>
      </c>
      <c r="B486" t="s">
        <v>351</v>
      </c>
      <c r="C486" t="s">
        <v>13</v>
      </c>
      <c r="D486" t="s">
        <v>14</v>
      </c>
      <c r="E486">
        <v>23.5</v>
      </c>
      <c r="F486">
        <v>105.67</v>
      </c>
      <c r="G486">
        <v>72.459999999999994</v>
      </c>
      <c r="H486">
        <f t="shared" si="7"/>
        <v>1.4583218327353025</v>
      </c>
      <c r="I486">
        <v>22.5</v>
      </c>
      <c r="J486">
        <v>61.89</v>
      </c>
      <c r="K486">
        <v>69.97</v>
      </c>
      <c r="O486" t="s">
        <v>517</v>
      </c>
      <c r="P486" t="s">
        <v>351</v>
      </c>
      <c r="Q486" t="s">
        <v>13</v>
      </c>
      <c r="R486" t="s">
        <v>221</v>
      </c>
      <c r="S486">
        <v>24</v>
      </c>
      <c r="T486">
        <v>101.11</v>
      </c>
      <c r="U486">
        <v>73.7</v>
      </c>
      <c r="V486">
        <v>23.5</v>
      </c>
      <c r="W486">
        <v>71.62</v>
      </c>
      <c r="X486">
        <v>72.459999999999994</v>
      </c>
    </row>
    <row r="487" spans="1:24" x14ac:dyDescent="0.35">
      <c r="A487" t="s">
        <v>518</v>
      </c>
      <c r="B487" t="s">
        <v>351</v>
      </c>
      <c r="C487" t="s">
        <v>13</v>
      </c>
      <c r="D487" t="s">
        <v>14</v>
      </c>
      <c r="E487">
        <v>29</v>
      </c>
      <c r="F487">
        <v>84.91</v>
      </c>
      <c r="G487">
        <v>85.96</v>
      </c>
      <c r="H487">
        <f t="shared" si="7"/>
        <v>0.98778501628664495</v>
      </c>
      <c r="I487">
        <v>28.5</v>
      </c>
      <c r="J487">
        <v>39.76</v>
      </c>
      <c r="K487">
        <v>84.74</v>
      </c>
      <c r="O487" t="s">
        <v>518</v>
      </c>
      <c r="P487" t="s">
        <v>351</v>
      </c>
      <c r="Q487" t="s">
        <v>13</v>
      </c>
      <c r="R487" t="s">
        <v>221</v>
      </c>
      <c r="S487">
        <v>24</v>
      </c>
      <c r="T487">
        <v>67.48</v>
      </c>
      <c r="U487">
        <v>73.7</v>
      </c>
      <c r="V487">
        <v>23.5</v>
      </c>
      <c r="W487">
        <v>65.849999999999994</v>
      </c>
      <c r="X487">
        <v>72.459999999999994</v>
      </c>
    </row>
    <row r="488" spans="1:24" x14ac:dyDescent="0.35">
      <c r="A488" t="s">
        <v>519</v>
      </c>
      <c r="B488" t="s">
        <v>351</v>
      </c>
      <c r="C488" t="s">
        <v>13</v>
      </c>
      <c r="D488" t="s">
        <v>14</v>
      </c>
      <c r="E488">
        <v>24</v>
      </c>
      <c r="F488">
        <v>159.25</v>
      </c>
      <c r="G488">
        <v>73.7</v>
      </c>
      <c r="H488">
        <f t="shared" si="7"/>
        <v>2.16078697421981</v>
      </c>
      <c r="I488">
        <v>22</v>
      </c>
      <c r="J488">
        <v>53.94</v>
      </c>
      <c r="K488">
        <v>68.72</v>
      </c>
      <c r="O488" t="s">
        <v>519</v>
      </c>
      <c r="P488" t="s">
        <v>351</v>
      </c>
      <c r="Q488" t="s">
        <v>13</v>
      </c>
      <c r="R488" t="s">
        <v>221</v>
      </c>
      <c r="S488">
        <v>24</v>
      </c>
      <c r="T488">
        <v>124.94</v>
      </c>
      <c r="U488">
        <v>73.7</v>
      </c>
      <c r="V488">
        <v>23</v>
      </c>
      <c r="W488">
        <v>65.290000000000006</v>
      </c>
      <c r="X488">
        <v>71.22</v>
      </c>
    </row>
    <row r="489" spans="1:24" x14ac:dyDescent="0.35">
      <c r="A489" t="s">
        <v>520</v>
      </c>
      <c r="B489" t="s">
        <v>351</v>
      </c>
      <c r="C489" t="s">
        <v>13</v>
      </c>
      <c r="D489" t="s">
        <v>14</v>
      </c>
      <c r="E489">
        <v>0</v>
      </c>
      <c r="F489">
        <v>0</v>
      </c>
      <c r="G489">
        <v>0</v>
      </c>
      <c r="H489" t="e">
        <f t="shared" si="7"/>
        <v>#DIV/0!</v>
      </c>
      <c r="I489">
        <v>0</v>
      </c>
      <c r="J489">
        <v>0</v>
      </c>
      <c r="K489">
        <v>0</v>
      </c>
      <c r="O489" t="s">
        <v>520</v>
      </c>
      <c r="P489" t="s">
        <v>351</v>
      </c>
      <c r="Q489" t="s">
        <v>13</v>
      </c>
      <c r="R489" t="s">
        <v>221</v>
      </c>
      <c r="S489">
        <v>34</v>
      </c>
      <c r="T489">
        <v>86.92</v>
      </c>
      <c r="U489">
        <v>98.04</v>
      </c>
      <c r="V489">
        <v>33.5</v>
      </c>
      <c r="W489">
        <v>64.47</v>
      </c>
      <c r="X489">
        <v>96.84</v>
      </c>
    </row>
    <row r="490" spans="1:24" x14ac:dyDescent="0.35">
      <c r="A490" t="s">
        <v>521</v>
      </c>
      <c r="B490" t="s">
        <v>351</v>
      </c>
      <c r="C490" t="s">
        <v>13</v>
      </c>
      <c r="D490" t="s">
        <v>14</v>
      </c>
      <c r="E490">
        <v>26</v>
      </c>
      <c r="F490">
        <v>64.709999999999994</v>
      </c>
      <c r="G490">
        <v>78.63</v>
      </c>
      <c r="H490">
        <f t="shared" si="7"/>
        <v>0.82296833269744374</v>
      </c>
      <c r="I490">
        <v>25.5</v>
      </c>
      <c r="J490">
        <v>40.729999999999997</v>
      </c>
      <c r="K490">
        <v>77.400000000000006</v>
      </c>
      <c r="O490" t="s">
        <v>521</v>
      </c>
      <c r="P490" t="s">
        <v>351</v>
      </c>
      <c r="Q490" t="s">
        <v>13</v>
      </c>
      <c r="R490" t="s">
        <v>221</v>
      </c>
      <c r="S490">
        <v>25</v>
      </c>
      <c r="T490">
        <v>79.040000000000006</v>
      </c>
      <c r="U490">
        <v>76.17</v>
      </c>
      <c r="V490">
        <v>24.5</v>
      </c>
      <c r="W490">
        <v>68.680000000000007</v>
      </c>
      <c r="X490">
        <v>74.930000000000007</v>
      </c>
    </row>
    <row r="491" spans="1:24" x14ac:dyDescent="0.35">
      <c r="A491" t="s">
        <v>522</v>
      </c>
      <c r="B491" t="s">
        <v>351</v>
      </c>
      <c r="C491" t="s">
        <v>13</v>
      </c>
      <c r="D491" t="s">
        <v>14</v>
      </c>
      <c r="E491">
        <v>18.5</v>
      </c>
      <c r="F491">
        <v>40.82</v>
      </c>
      <c r="G491">
        <v>59.91</v>
      </c>
      <c r="H491">
        <f t="shared" si="7"/>
        <v>0.68135536638290772</v>
      </c>
      <c r="I491">
        <v>18</v>
      </c>
      <c r="J491">
        <v>23.48</v>
      </c>
      <c r="K491">
        <v>58.64</v>
      </c>
      <c r="O491" t="s">
        <v>522</v>
      </c>
      <c r="P491" t="s">
        <v>351</v>
      </c>
      <c r="Q491" t="s">
        <v>13</v>
      </c>
      <c r="R491" t="s">
        <v>221</v>
      </c>
      <c r="S491">
        <v>24.5</v>
      </c>
      <c r="T491">
        <v>86.38</v>
      </c>
      <c r="U491">
        <v>74.930000000000007</v>
      </c>
      <c r="V491">
        <v>23.5</v>
      </c>
      <c r="W491">
        <v>61.72</v>
      </c>
      <c r="X491">
        <v>72.459999999999994</v>
      </c>
    </row>
    <row r="492" spans="1:24" x14ac:dyDescent="0.35">
      <c r="A492" t="s">
        <v>523</v>
      </c>
      <c r="B492" t="s">
        <v>351</v>
      </c>
      <c r="C492" t="s">
        <v>13</v>
      </c>
      <c r="D492" t="s">
        <v>14</v>
      </c>
      <c r="E492">
        <v>0</v>
      </c>
      <c r="F492">
        <v>0</v>
      </c>
      <c r="G492">
        <v>0</v>
      </c>
      <c r="H492" t="e">
        <f t="shared" si="7"/>
        <v>#DIV/0!</v>
      </c>
      <c r="I492">
        <v>0</v>
      </c>
      <c r="J492">
        <v>0</v>
      </c>
      <c r="K492">
        <v>0</v>
      </c>
      <c r="O492" t="s">
        <v>523</v>
      </c>
      <c r="P492" t="s">
        <v>351</v>
      </c>
      <c r="Q492" t="s">
        <v>13</v>
      </c>
      <c r="R492" t="s">
        <v>221</v>
      </c>
      <c r="S492">
        <v>24.5</v>
      </c>
      <c r="T492">
        <v>73.78</v>
      </c>
      <c r="U492">
        <v>74.930000000000007</v>
      </c>
      <c r="V492">
        <v>24</v>
      </c>
      <c r="W492">
        <v>48.66</v>
      </c>
      <c r="X492">
        <v>73.7</v>
      </c>
    </row>
    <row r="493" spans="1:24" x14ac:dyDescent="0.35">
      <c r="A493" t="s">
        <v>524</v>
      </c>
      <c r="B493" t="s">
        <v>351</v>
      </c>
      <c r="C493" t="s">
        <v>13</v>
      </c>
      <c r="D493" t="s">
        <v>14</v>
      </c>
      <c r="E493">
        <v>23.5</v>
      </c>
      <c r="F493">
        <v>91.8</v>
      </c>
      <c r="G493">
        <v>72.459999999999994</v>
      </c>
      <c r="H493">
        <f t="shared" si="7"/>
        <v>1.2669058791057135</v>
      </c>
      <c r="I493">
        <v>22.5</v>
      </c>
      <c r="J493">
        <v>53.79</v>
      </c>
      <c r="K493">
        <v>69.97</v>
      </c>
      <c r="O493" t="s">
        <v>524</v>
      </c>
      <c r="P493" t="s">
        <v>351</v>
      </c>
      <c r="Q493" t="s">
        <v>13</v>
      </c>
      <c r="R493" t="s">
        <v>221</v>
      </c>
      <c r="S493">
        <v>24</v>
      </c>
      <c r="T493">
        <v>134.07</v>
      </c>
      <c r="U493">
        <v>73.7</v>
      </c>
      <c r="V493">
        <v>23</v>
      </c>
      <c r="W493">
        <v>70.010000000000005</v>
      </c>
      <c r="X493">
        <v>71.22</v>
      </c>
    </row>
    <row r="494" spans="1:24" x14ac:dyDescent="0.35">
      <c r="A494" t="s">
        <v>525</v>
      </c>
      <c r="B494" t="s">
        <v>351</v>
      </c>
      <c r="C494" t="s">
        <v>13</v>
      </c>
      <c r="D494" t="s">
        <v>14</v>
      </c>
      <c r="E494">
        <v>24</v>
      </c>
      <c r="F494">
        <v>130.97999999999999</v>
      </c>
      <c r="G494">
        <v>73.7</v>
      </c>
      <c r="H494">
        <f t="shared" si="7"/>
        <v>1.777204884667571</v>
      </c>
      <c r="I494">
        <v>22</v>
      </c>
      <c r="J494">
        <v>55.86</v>
      </c>
      <c r="K494">
        <v>68.72</v>
      </c>
      <c r="O494" t="s">
        <v>525</v>
      </c>
      <c r="P494" t="s">
        <v>351</v>
      </c>
      <c r="Q494" t="s">
        <v>13</v>
      </c>
      <c r="R494" t="s">
        <v>221</v>
      </c>
      <c r="S494">
        <v>24</v>
      </c>
      <c r="T494">
        <v>142.05000000000001</v>
      </c>
      <c r="U494">
        <v>73.7</v>
      </c>
      <c r="V494">
        <v>22.5</v>
      </c>
      <c r="W494">
        <v>54.66</v>
      </c>
      <c r="X494">
        <v>69.97</v>
      </c>
    </row>
    <row r="495" spans="1:24" x14ac:dyDescent="0.35">
      <c r="A495" t="s">
        <v>526</v>
      </c>
      <c r="B495" t="s">
        <v>351</v>
      </c>
      <c r="C495" t="s">
        <v>13</v>
      </c>
      <c r="D495" t="s">
        <v>14</v>
      </c>
      <c r="E495">
        <v>24</v>
      </c>
      <c r="F495">
        <v>67.98</v>
      </c>
      <c r="G495">
        <v>73.7</v>
      </c>
      <c r="H495">
        <f t="shared" si="7"/>
        <v>0.92238805970149251</v>
      </c>
      <c r="I495">
        <v>23.5</v>
      </c>
      <c r="J495">
        <v>60.21</v>
      </c>
      <c r="K495">
        <v>72.459999999999994</v>
      </c>
      <c r="O495" t="s">
        <v>526</v>
      </c>
      <c r="P495" t="s">
        <v>351</v>
      </c>
      <c r="Q495" t="s">
        <v>13</v>
      </c>
      <c r="R495" t="s">
        <v>221</v>
      </c>
      <c r="S495">
        <v>24</v>
      </c>
      <c r="T495">
        <v>82.26</v>
      </c>
      <c r="U495">
        <v>73.7</v>
      </c>
      <c r="V495">
        <v>23.5</v>
      </c>
      <c r="W495">
        <v>56.5</v>
      </c>
      <c r="X495">
        <v>72.459999999999994</v>
      </c>
    </row>
    <row r="496" spans="1:24" x14ac:dyDescent="0.35">
      <c r="A496" t="s">
        <v>527</v>
      </c>
      <c r="B496" t="s">
        <v>351</v>
      </c>
      <c r="C496" t="s">
        <v>13</v>
      </c>
      <c r="D496" t="s">
        <v>14</v>
      </c>
      <c r="E496">
        <v>0</v>
      </c>
      <c r="F496">
        <v>0</v>
      </c>
      <c r="G496">
        <v>0</v>
      </c>
      <c r="H496" t="e">
        <f t="shared" si="7"/>
        <v>#DIV/0!</v>
      </c>
      <c r="I496">
        <v>0</v>
      </c>
      <c r="J496">
        <v>0</v>
      </c>
      <c r="K496">
        <v>0</v>
      </c>
      <c r="O496" t="s">
        <v>527</v>
      </c>
      <c r="P496" t="s">
        <v>351</v>
      </c>
      <c r="Q496" t="s">
        <v>13</v>
      </c>
      <c r="R496" t="s">
        <v>221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</row>
    <row r="497" spans="1:24" x14ac:dyDescent="0.35">
      <c r="A497" t="s">
        <v>528</v>
      </c>
      <c r="B497" t="s">
        <v>351</v>
      </c>
      <c r="C497" t="s">
        <v>13</v>
      </c>
      <c r="D497" t="s">
        <v>14</v>
      </c>
      <c r="E497">
        <v>24.5</v>
      </c>
      <c r="F497">
        <v>83.8</v>
      </c>
      <c r="G497">
        <v>74.930000000000007</v>
      </c>
      <c r="H497">
        <f t="shared" si="7"/>
        <v>1.1183771520085413</v>
      </c>
      <c r="I497">
        <v>24</v>
      </c>
      <c r="J497">
        <v>72.02</v>
      </c>
      <c r="K497">
        <v>73.7</v>
      </c>
      <c r="O497" t="s">
        <v>528</v>
      </c>
      <c r="P497" t="s">
        <v>351</v>
      </c>
      <c r="Q497" t="s">
        <v>13</v>
      </c>
      <c r="R497" t="s">
        <v>221</v>
      </c>
      <c r="S497">
        <v>24</v>
      </c>
      <c r="T497">
        <v>107.3</v>
      </c>
      <c r="U497">
        <v>73.7</v>
      </c>
      <c r="V497">
        <v>23.5</v>
      </c>
      <c r="W497">
        <v>58.86</v>
      </c>
      <c r="X497">
        <v>72.459999999999994</v>
      </c>
    </row>
    <row r="498" spans="1:24" x14ac:dyDescent="0.35">
      <c r="A498" t="s">
        <v>529</v>
      </c>
      <c r="B498" t="s">
        <v>352</v>
      </c>
      <c r="C498" t="s">
        <v>32</v>
      </c>
      <c r="D498" t="s">
        <v>14</v>
      </c>
      <c r="E498">
        <v>24.5</v>
      </c>
      <c r="F498">
        <v>85.25</v>
      </c>
      <c r="G498">
        <v>74.930000000000007</v>
      </c>
      <c r="H498">
        <f t="shared" si="7"/>
        <v>1.1377285466435338</v>
      </c>
      <c r="I498">
        <v>22.5</v>
      </c>
      <c r="J498">
        <v>66.069999999999993</v>
      </c>
      <c r="K498">
        <v>69.97</v>
      </c>
      <c r="O498" t="s">
        <v>529</v>
      </c>
      <c r="P498" t="s">
        <v>352</v>
      </c>
      <c r="Q498" t="s">
        <v>32</v>
      </c>
      <c r="R498" t="s">
        <v>221</v>
      </c>
      <c r="S498">
        <v>24</v>
      </c>
      <c r="T498">
        <v>89.59</v>
      </c>
      <c r="U498">
        <v>73.7</v>
      </c>
      <c r="V498">
        <v>23.5</v>
      </c>
      <c r="W498">
        <v>57.28</v>
      </c>
      <c r="X498">
        <v>72.459999999999994</v>
      </c>
    </row>
    <row r="499" spans="1:24" x14ac:dyDescent="0.35">
      <c r="A499" t="s">
        <v>530</v>
      </c>
      <c r="B499" t="s">
        <v>352</v>
      </c>
      <c r="C499" t="s">
        <v>32</v>
      </c>
      <c r="D499" t="s">
        <v>14</v>
      </c>
      <c r="E499">
        <v>23</v>
      </c>
      <c r="F499">
        <v>69.86</v>
      </c>
      <c r="G499">
        <v>71.22</v>
      </c>
      <c r="H499">
        <f t="shared" si="7"/>
        <v>0.98090424038191515</v>
      </c>
      <c r="I499">
        <v>22.5</v>
      </c>
      <c r="J499">
        <v>65.69</v>
      </c>
      <c r="K499">
        <v>69.97</v>
      </c>
      <c r="O499" t="s">
        <v>530</v>
      </c>
      <c r="P499" t="s">
        <v>352</v>
      </c>
      <c r="Q499" t="s">
        <v>32</v>
      </c>
      <c r="R499" t="s">
        <v>221</v>
      </c>
      <c r="S499">
        <v>26.5</v>
      </c>
      <c r="T499">
        <v>63.88</v>
      </c>
      <c r="U499">
        <v>79.86</v>
      </c>
      <c r="V499">
        <v>26</v>
      </c>
      <c r="W499">
        <v>59.93</v>
      </c>
      <c r="X499">
        <v>78.63</v>
      </c>
    </row>
    <row r="500" spans="1:24" x14ac:dyDescent="0.35">
      <c r="A500" t="s">
        <v>531</v>
      </c>
      <c r="B500" t="s">
        <v>352</v>
      </c>
      <c r="C500" t="s">
        <v>32</v>
      </c>
      <c r="D500" t="s">
        <v>14</v>
      </c>
      <c r="E500">
        <v>15.5</v>
      </c>
      <c r="F500">
        <v>40.9</v>
      </c>
      <c r="G500">
        <v>52.21</v>
      </c>
      <c r="H500">
        <f t="shared" si="7"/>
        <v>0.78337483240758476</v>
      </c>
      <c r="I500">
        <v>15</v>
      </c>
      <c r="J500">
        <v>20.059999999999999</v>
      </c>
      <c r="K500">
        <v>50.91</v>
      </c>
      <c r="O500" t="s">
        <v>531</v>
      </c>
      <c r="P500" t="s">
        <v>352</v>
      </c>
      <c r="Q500" t="s">
        <v>32</v>
      </c>
      <c r="R500" t="s">
        <v>221</v>
      </c>
      <c r="S500">
        <v>24</v>
      </c>
      <c r="T500">
        <v>128.08000000000001</v>
      </c>
      <c r="U500">
        <v>73.7</v>
      </c>
      <c r="V500">
        <v>21.5</v>
      </c>
      <c r="W500">
        <v>44.93</v>
      </c>
      <c r="X500">
        <v>67.47</v>
      </c>
    </row>
    <row r="501" spans="1:24" x14ac:dyDescent="0.35">
      <c r="A501" t="s">
        <v>532</v>
      </c>
      <c r="B501" t="s">
        <v>352</v>
      </c>
      <c r="C501" t="s">
        <v>32</v>
      </c>
      <c r="D501" t="s">
        <v>14</v>
      </c>
      <c r="E501">
        <v>24.5</v>
      </c>
      <c r="F501">
        <v>122.9</v>
      </c>
      <c r="G501">
        <v>74.930000000000007</v>
      </c>
      <c r="H501">
        <f t="shared" si="7"/>
        <v>1.6401975176831709</v>
      </c>
      <c r="I501">
        <v>22</v>
      </c>
      <c r="J501">
        <v>46.45</v>
      </c>
      <c r="K501">
        <v>68.72</v>
      </c>
      <c r="O501" t="s">
        <v>532</v>
      </c>
      <c r="P501" t="s">
        <v>352</v>
      </c>
      <c r="Q501" t="s">
        <v>32</v>
      </c>
      <c r="R501" t="s">
        <v>221</v>
      </c>
      <c r="S501">
        <v>24</v>
      </c>
      <c r="T501">
        <v>104.75</v>
      </c>
      <c r="U501">
        <v>73.7</v>
      </c>
      <c r="V501">
        <v>22.5</v>
      </c>
      <c r="W501">
        <v>57.98</v>
      </c>
      <c r="X501">
        <v>69.97</v>
      </c>
    </row>
    <row r="502" spans="1:24" x14ac:dyDescent="0.35">
      <c r="A502" t="s">
        <v>533</v>
      </c>
      <c r="B502" t="s">
        <v>352</v>
      </c>
      <c r="C502" t="s">
        <v>32</v>
      </c>
      <c r="D502" t="s">
        <v>14</v>
      </c>
      <c r="E502">
        <v>30.5</v>
      </c>
      <c r="F502">
        <v>65.599999999999994</v>
      </c>
      <c r="G502">
        <v>89.6</v>
      </c>
      <c r="H502">
        <f t="shared" si="7"/>
        <v>0.7321428571428571</v>
      </c>
      <c r="I502">
        <v>30</v>
      </c>
      <c r="J502">
        <v>58.83</v>
      </c>
      <c r="K502">
        <v>88.39</v>
      </c>
      <c r="O502" t="s">
        <v>533</v>
      </c>
      <c r="P502" t="s">
        <v>352</v>
      </c>
      <c r="Q502" t="s">
        <v>32</v>
      </c>
      <c r="R502" t="s">
        <v>221</v>
      </c>
      <c r="S502">
        <v>24</v>
      </c>
      <c r="T502">
        <v>139.74</v>
      </c>
      <c r="U502">
        <v>73.7</v>
      </c>
      <c r="V502">
        <v>22.5</v>
      </c>
      <c r="W502">
        <v>64</v>
      </c>
      <c r="X502">
        <v>69.97</v>
      </c>
    </row>
    <row r="503" spans="1:24" x14ac:dyDescent="0.35">
      <c r="A503" t="s">
        <v>534</v>
      </c>
      <c r="B503" t="s">
        <v>352</v>
      </c>
      <c r="C503" t="s">
        <v>32</v>
      </c>
      <c r="D503" t="s">
        <v>14</v>
      </c>
      <c r="E503">
        <v>21.5</v>
      </c>
      <c r="F503">
        <v>43.01</v>
      </c>
      <c r="G503">
        <v>67.47</v>
      </c>
      <c r="H503">
        <f t="shared" si="7"/>
        <v>0.63746850452052761</v>
      </c>
      <c r="I503">
        <v>21</v>
      </c>
      <c r="J503">
        <v>38.880000000000003</v>
      </c>
      <c r="K503">
        <v>66.22</v>
      </c>
      <c r="O503" t="s">
        <v>534</v>
      </c>
      <c r="P503" t="s">
        <v>352</v>
      </c>
      <c r="Q503" t="s">
        <v>32</v>
      </c>
      <c r="R503" t="s">
        <v>221</v>
      </c>
      <c r="S503">
        <v>24</v>
      </c>
      <c r="T503">
        <v>131.07</v>
      </c>
      <c r="U503">
        <v>73.7</v>
      </c>
      <c r="V503">
        <v>22.5</v>
      </c>
      <c r="W503">
        <v>63.22</v>
      </c>
      <c r="X503">
        <v>69.97</v>
      </c>
    </row>
    <row r="504" spans="1:24" x14ac:dyDescent="0.35">
      <c r="A504" t="s">
        <v>535</v>
      </c>
      <c r="B504" t="s">
        <v>352</v>
      </c>
      <c r="C504" t="s">
        <v>32</v>
      </c>
      <c r="D504" t="s">
        <v>14</v>
      </c>
      <c r="E504">
        <v>25.5</v>
      </c>
      <c r="F504">
        <v>100.56</v>
      </c>
      <c r="G504">
        <v>77.400000000000006</v>
      </c>
      <c r="H504">
        <f t="shared" si="7"/>
        <v>1.2992248062015503</v>
      </c>
      <c r="I504">
        <v>24</v>
      </c>
      <c r="J504">
        <v>45.93</v>
      </c>
      <c r="K504">
        <v>73.7</v>
      </c>
      <c r="O504" t="s">
        <v>535</v>
      </c>
      <c r="P504" t="s">
        <v>352</v>
      </c>
      <c r="Q504" t="s">
        <v>32</v>
      </c>
      <c r="R504" t="s">
        <v>221</v>
      </c>
      <c r="S504">
        <v>24</v>
      </c>
      <c r="T504">
        <v>100.83</v>
      </c>
      <c r="U504">
        <v>73.7</v>
      </c>
      <c r="V504">
        <v>22.5</v>
      </c>
      <c r="W504">
        <v>65.61</v>
      </c>
      <c r="X504">
        <v>69.97</v>
      </c>
    </row>
    <row r="505" spans="1:24" x14ac:dyDescent="0.35">
      <c r="A505" t="s">
        <v>536</v>
      </c>
      <c r="B505" t="s">
        <v>352</v>
      </c>
      <c r="C505" t="s">
        <v>32</v>
      </c>
      <c r="D505" t="s">
        <v>14</v>
      </c>
      <c r="E505">
        <v>23.5</v>
      </c>
      <c r="F505">
        <v>66.47</v>
      </c>
      <c r="G505">
        <v>72.459999999999994</v>
      </c>
      <c r="H505">
        <f t="shared" si="7"/>
        <v>0.91733370135247039</v>
      </c>
      <c r="I505">
        <v>23</v>
      </c>
      <c r="J505">
        <v>58.21</v>
      </c>
      <c r="K505">
        <v>71.22</v>
      </c>
      <c r="O505" t="s">
        <v>536</v>
      </c>
      <c r="P505" t="s">
        <v>352</v>
      </c>
      <c r="Q505" t="s">
        <v>32</v>
      </c>
      <c r="R505" t="s">
        <v>221</v>
      </c>
      <c r="S505">
        <v>24</v>
      </c>
      <c r="T505">
        <v>147.29</v>
      </c>
      <c r="U505">
        <v>73.7</v>
      </c>
      <c r="V505">
        <v>22</v>
      </c>
      <c r="W505">
        <v>60.43</v>
      </c>
      <c r="X505">
        <v>68.72</v>
      </c>
    </row>
    <row r="506" spans="1:24" x14ac:dyDescent="0.35">
      <c r="A506" t="s">
        <v>537</v>
      </c>
      <c r="B506" t="s">
        <v>352</v>
      </c>
      <c r="C506" t="s">
        <v>32</v>
      </c>
      <c r="D506" t="s">
        <v>14</v>
      </c>
      <c r="E506">
        <v>24</v>
      </c>
      <c r="F506">
        <v>158.41999999999999</v>
      </c>
      <c r="G506">
        <v>73.7</v>
      </c>
      <c r="H506">
        <f t="shared" si="7"/>
        <v>2.1495251017639077</v>
      </c>
      <c r="I506">
        <v>22</v>
      </c>
      <c r="J506">
        <v>51.5</v>
      </c>
      <c r="K506">
        <v>68.72</v>
      </c>
      <c r="O506" t="s">
        <v>537</v>
      </c>
      <c r="P506" t="s">
        <v>352</v>
      </c>
      <c r="Q506" t="s">
        <v>32</v>
      </c>
      <c r="R506" t="s">
        <v>221</v>
      </c>
      <c r="S506">
        <v>24</v>
      </c>
      <c r="T506">
        <v>184.56</v>
      </c>
      <c r="U506">
        <v>73.7</v>
      </c>
      <c r="V506">
        <v>22</v>
      </c>
      <c r="W506">
        <v>58.22</v>
      </c>
      <c r="X506">
        <v>68.72</v>
      </c>
    </row>
    <row r="507" spans="1:24" x14ac:dyDescent="0.35">
      <c r="A507" t="s">
        <v>538</v>
      </c>
      <c r="B507" t="s">
        <v>352</v>
      </c>
      <c r="C507" t="s">
        <v>32</v>
      </c>
      <c r="D507" t="s">
        <v>14</v>
      </c>
      <c r="E507">
        <v>31</v>
      </c>
      <c r="F507">
        <v>97</v>
      </c>
      <c r="G507">
        <v>90.81</v>
      </c>
      <c r="H507">
        <f t="shared" si="7"/>
        <v>1.0681642990860036</v>
      </c>
      <c r="I507">
        <v>30.5</v>
      </c>
      <c r="J507">
        <v>65.14</v>
      </c>
      <c r="K507">
        <v>89.6</v>
      </c>
      <c r="O507" t="s">
        <v>538</v>
      </c>
      <c r="P507" t="s">
        <v>352</v>
      </c>
      <c r="Q507" t="s">
        <v>32</v>
      </c>
      <c r="R507" t="s">
        <v>221</v>
      </c>
      <c r="S507">
        <v>23</v>
      </c>
      <c r="T507">
        <v>59.92</v>
      </c>
      <c r="U507">
        <v>71.22</v>
      </c>
      <c r="V507">
        <v>22.5</v>
      </c>
      <c r="W507">
        <v>33.61</v>
      </c>
      <c r="X507">
        <v>69.97</v>
      </c>
    </row>
    <row r="508" spans="1:24" x14ac:dyDescent="0.35">
      <c r="A508" t="s">
        <v>539</v>
      </c>
      <c r="B508" t="s">
        <v>352</v>
      </c>
      <c r="C508" t="s">
        <v>32</v>
      </c>
      <c r="D508" t="s">
        <v>14</v>
      </c>
      <c r="E508">
        <v>23.5</v>
      </c>
      <c r="F508">
        <v>95.82</v>
      </c>
      <c r="G508">
        <v>72.459999999999994</v>
      </c>
      <c r="H508">
        <f t="shared" si="7"/>
        <v>1.3223847640077284</v>
      </c>
      <c r="I508">
        <v>22</v>
      </c>
      <c r="J508">
        <v>52.41</v>
      </c>
      <c r="K508">
        <v>68.72</v>
      </c>
      <c r="O508" t="s">
        <v>539</v>
      </c>
      <c r="P508" t="s">
        <v>352</v>
      </c>
      <c r="Q508" t="s">
        <v>32</v>
      </c>
      <c r="R508" t="s">
        <v>221</v>
      </c>
      <c r="S508">
        <v>24</v>
      </c>
      <c r="T508">
        <v>77.63</v>
      </c>
      <c r="U508">
        <v>73.7</v>
      </c>
      <c r="V508">
        <v>23.5</v>
      </c>
      <c r="W508">
        <v>44.69</v>
      </c>
      <c r="X508">
        <v>72.459999999999994</v>
      </c>
    </row>
    <row r="509" spans="1:24" x14ac:dyDescent="0.35">
      <c r="A509" t="s">
        <v>540</v>
      </c>
      <c r="B509" t="s">
        <v>352</v>
      </c>
      <c r="C509" t="s">
        <v>32</v>
      </c>
      <c r="D509" t="s">
        <v>14</v>
      </c>
      <c r="E509">
        <v>24.5</v>
      </c>
      <c r="F509">
        <v>64.08</v>
      </c>
      <c r="G509">
        <v>74.930000000000007</v>
      </c>
      <c r="H509">
        <f t="shared" si="7"/>
        <v>0.855198184972641</v>
      </c>
      <c r="I509">
        <v>24</v>
      </c>
      <c r="J509">
        <v>60.76</v>
      </c>
      <c r="K509">
        <v>73.7</v>
      </c>
      <c r="O509" t="s">
        <v>540</v>
      </c>
      <c r="P509" t="s">
        <v>352</v>
      </c>
      <c r="Q509" t="s">
        <v>32</v>
      </c>
      <c r="R509" t="s">
        <v>221</v>
      </c>
      <c r="S509">
        <v>24</v>
      </c>
      <c r="T509">
        <v>173.13</v>
      </c>
      <c r="U509">
        <v>73.7</v>
      </c>
      <c r="V509">
        <v>22</v>
      </c>
      <c r="W509">
        <v>51.1</v>
      </c>
      <c r="X509">
        <v>68.72</v>
      </c>
    </row>
    <row r="510" spans="1:24" x14ac:dyDescent="0.35">
      <c r="A510" t="s">
        <v>541</v>
      </c>
      <c r="B510" t="s">
        <v>352</v>
      </c>
      <c r="C510" t="s">
        <v>32</v>
      </c>
      <c r="D510" t="s">
        <v>14</v>
      </c>
      <c r="E510">
        <v>23.5</v>
      </c>
      <c r="F510">
        <v>81.209999999999994</v>
      </c>
      <c r="G510">
        <v>72.459999999999994</v>
      </c>
      <c r="H510">
        <f t="shared" si="7"/>
        <v>1.1207562793265249</v>
      </c>
      <c r="I510">
        <v>25.5</v>
      </c>
      <c r="J510">
        <v>78.06</v>
      </c>
      <c r="K510">
        <v>77.400000000000006</v>
      </c>
      <c r="O510" t="s">
        <v>541</v>
      </c>
      <c r="P510" t="s">
        <v>352</v>
      </c>
      <c r="Q510" t="s">
        <v>32</v>
      </c>
      <c r="R510" t="s">
        <v>221</v>
      </c>
      <c r="S510">
        <v>24</v>
      </c>
      <c r="T510">
        <v>133.34</v>
      </c>
      <c r="U510">
        <v>73.7</v>
      </c>
      <c r="V510">
        <v>21.5</v>
      </c>
      <c r="W510">
        <v>55.41</v>
      </c>
      <c r="X510">
        <v>67.47</v>
      </c>
    </row>
    <row r="511" spans="1:24" x14ac:dyDescent="0.35">
      <c r="A511" t="s">
        <v>542</v>
      </c>
      <c r="B511" t="s">
        <v>352</v>
      </c>
      <c r="C511" t="s">
        <v>32</v>
      </c>
      <c r="D511" t="s">
        <v>14</v>
      </c>
      <c r="E511">
        <v>24</v>
      </c>
      <c r="F511">
        <v>81.39</v>
      </c>
      <c r="G511">
        <v>73.7</v>
      </c>
      <c r="H511">
        <f t="shared" si="7"/>
        <v>1.1043419267299863</v>
      </c>
      <c r="I511">
        <v>22.5</v>
      </c>
      <c r="J511">
        <v>68.8</v>
      </c>
      <c r="K511">
        <v>69.97</v>
      </c>
      <c r="O511" t="s">
        <v>542</v>
      </c>
      <c r="P511" t="s">
        <v>352</v>
      </c>
      <c r="Q511" t="s">
        <v>32</v>
      </c>
      <c r="R511" t="s">
        <v>221</v>
      </c>
      <c r="S511">
        <v>25</v>
      </c>
      <c r="T511">
        <v>132.34</v>
      </c>
      <c r="U511">
        <v>76.17</v>
      </c>
      <c r="V511">
        <v>23</v>
      </c>
      <c r="W511">
        <v>69.13</v>
      </c>
      <c r="X511">
        <v>71.22</v>
      </c>
    </row>
    <row r="512" spans="1:24" x14ac:dyDescent="0.35">
      <c r="A512" t="s">
        <v>543</v>
      </c>
      <c r="B512" t="s">
        <v>352</v>
      </c>
      <c r="C512" t="s">
        <v>32</v>
      </c>
      <c r="D512" t="s">
        <v>14</v>
      </c>
      <c r="E512">
        <v>24.5</v>
      </c>
      <c r="F512">
        <v>102.64</v>
      </c>
      <c r="G512">
        <v>74.930000000000007</v>
      </c>
      <c r="H512">
        <f t="shared" si="7"/>
        <v>1.3698118243694113</v>
      </c>
      <c r="I512">
        <v>22.5</v>
      </c>
      <c r="J512">
        <v>67.959999999999994</v>
      </c>
      <c r="K512">
        <v>69.97</v>
      </c>
      <c r="O512" t="s">
        <v>543</v>
      </c>
      <c r="P512" t="s">
        <v>352</v>
      </c>
      <c r="Q512" t="s">
        <v>32</v>
      </c>
      <c r="R512" t="s">
        <v>221</v>
      </c>
      <c r="S512">
        <v>24</v>
      </c>
      <c r="T512">
        <v>143.38</v>
      </c>
      <c r="U512">
        <v>73.7</v>
      </c>
      <c r="V512">
        <v>22.5</v>
      </c>
      <c r="W512">
        <v>56.6</v>
      </c>
      <c r="X512">
        <v>69.97</v>
      </c>
    </row>
    <row r="513" spans="1:24" x14ac:dyDescent="0.35">
      <c r="A513" t="s">
        <v>544</v>
      </c>
      <c r="B513" t="s">
        <v>352</v>
      </c>
      <c r="C513" t="s">
        <v>32</v>
      </c>
      <c r="D513" t="s">
        <v>14</v>
      </c>
      <c r="E513">
        <v>22</v>
      </c>
      <c r="F513">
        <v>66.33</v>
      </c>
      <c r="G513">
        <v>68.72</v>
      </c>
      <c r="H513">
        <f t="shared" si="7"/>
        <v>0.96522118742724095</v>
      </c>
      <c r="I513">
        <v>21.5</v>
      </c>
      <c r="J513">
        <v>58.94</v>
      </c>
      <c r="K513">
        <v>67.47</v>
      </c>
      <c r="O513" t="s">
        <v>544</v>
      </c>
      <c r="P513" t="s">
        <v>352</v>
      </c>
      <c r="Q513" t="s">
        <v>32</v>
      </c>
      <c r="R513" t="s">
        <v>221</v>
      </c>
      <c r="S513">
        <v>24</v>
      </c>
      <c r="T513">
        <v>96.97</v>
      </c>
      <c r="U513">
        <v>73.7</v>
      </c>
      <c r="V513">
        <v>26</v>
      </c>
      <c r="W513">
        <v>80.56</v>
      </c>
      <c r="X513">
        <v>78.63</v>
      </c>
    </row>
    <row r="514" spans="1:24" x14ac:dyDescent="0.35">
      <c r="A514" t="s">
        <v>545</v>
      </c>
      <c r="B514" t="s">
        <v>120</v>
      </c>
      <c r="C514" t="s">
        <v>13</v>
      </c>
      <c r="D514" t="s">
        <v>87</v>
      </c>
      <c r="E514">
        <v>15</v>
      </c>
      <c r="F514">
        <v>30.37</v>
      </c>
      <c r="G514">
        <v>50.91</v>
      </c>
      <c r="H514">
        <f t="shared" si="7"/>
        <v>0.59654291887644872</v>
      </c>
      <c r="I514">
        <v>15</v>
      </c>
      <c r="J514">
        <v>30.37</v>
      </c>
      <c r="K514">
        <v>50.91</v>
      </c>
      <c r="O514" t="s">
        <v>545</v>
      </c>
      <c r="P514" t="s">
        <v>120</v>
      </c>
      <c r="Q514" t="s">
        <v>13</v>
      </c>
      <c r="R514" t="s">
        <v>222</v>
      </c>
      <c r="S514">
        <v>24</v>
      </c>
      <c r="T514">
        <v>155.6</v>
      </c>
      <c r="U514">
        <v>73.7</v>
      </c>
      <c r="V514">
        <v>22.5</v>
      </c>
      <c r="W514">
        <v>53.66</v>
      </c>
      <c r="X514">
        <v>69.97</v>
      </c>
    </row>
    <row r="515" spans="1:24" x14ac:dyDescent="0.35">
      <c r="A515" t="s">
        <v>546</v>
      </c>
      <c r="B515" t="s">
        <v>120</v>
      </c>
      <c r="C515" t="s">
        <v>13</v>
      </c>
      <c r="D515" t="s">
        <v>87</v>
      </c>
      <c r="E515">
        <v>19</v>
      </c>
      <c r="F515">
        <v>48.86</v>
      </c>
      <c r="G515">
        <v>61.18</v>
      </c>
      <c r="H515">
        <f t="shared" ref="H515:H578" si="8">F515/G515</f>
        <v>0.7986270022883295</v>
      </c>
      <c r="I515">
        <v>18.5</v>
      </c>
      <c r="J515">
        <v>27.5</v>
      </c>
      <c r="K515">
        <v>59.91</v>
      </c>
      <c r="O515" t="s">
        <v>546</v>
      </c>
      <c r="P515" t="s">
        <v>120</v>
      </c>
      <c r="Q515" t="s">
        <v>13</v>
      </c>
      <c r="R515" t="s">
        <v>222</v>
      </c>
      <c r="S515">
        <v>24</v>
      </c>
      <c r="T515">
        <v>185.32</v>
      </c>
      <c r="U515">
        <v>73.7</v>
      </c>
      <c r="V515">
        <v>22.5</v>
      </c>
      <c r="W515">
        <v>64.78</v>
      </c>
      <c r="X515">
        <v>69.97</v>
      </c>
    </row>
    <row r="516" spans="1:24" x14ac:dyDescent="0.35">
      <c r="A516" t="s">
        <v>547</v>
      </c>
      <c r="B516" t="s">
        <v>120</v>
      </c>
      <c r="C516" t="s">
        <v>13</v>
      </c>
      <c r="D516" t="s">
        <v>87</v>
      </c>
      <c r="E516">
        <v>28</v>
      </c>
      <c r="F516">
        <v>72.92</v>
      </c>
      <c r="G516">
        <v>83.53</v>
      </c>
      <c r="H516">
        <f t="shared" si="8"/>
        <v>0.87297976774811448</v>
      </c>
      <c r="I516">
        <v>27.5</v>
      </c>
      <c r="J516">
        <v>39.200000000000003</v>
      </c>
      <c r="K516">
        <v>82.3</v>
      </c>
      <c r="O516" t="s">
        <v>547</v>
      </c>
      <c r="P516" t="s">
        <v>120</v>
      </c>
      <c r="Q516" t="s">
        <v>13</v>
      </c>
      <c r="R516" t="s">
        <v>222</v>
      </c>
      <c r="S516">
        <v>24</v>
      </c>
      <c r="T516">
        <v>143.85</v>
      </c>
      <c r="U516">
        <v>73.7</v>
      </c>
      <c r="V516">
        <v>22.5</v>
      </c>
      <c r="W516">
        <v>54.35</v>
      </c>
      <c r="X516">
        <v>69.97</v>
      </c>
    </row>
    <row r="517" spans="1:24" x14ac:dyDescent="0.35">
      <c r="A517" t="s">
        <v>548</v>
      </c>
      <c r="B517" t="s">
        <v>120</v>
      </c>
      <c r="C517" t="s">
        <v>13</v>
      </c>
      <c r="D517" t="s">
        <v>87</v>
      </c>
      <c r="E517">
        <v>33.5</v>
      </c>
      <c r="F517">
        <v>87.29</v>
      </c>
      <c r="G517">
        <v>96.84</v>
      </c>
      <c r="H517">
        <f t="shared" si="8"/>
        <v>0.90138372573316816</v>
      </c>
      <c r="I517">
        <v>33</v>
      </c>
      <c r="J517">
        <v>63.85</v>
      </c>
      <c r="K517">
        <v>95.64</v>
      </c>
      <c r="O517" t="s">
        <v>548</v>
      </c>
      <c r="P517" t="s">
        <v>120</v>
      </c>
      <c r="Q517" t="s">
        <v>13</v>
      </c>
      <c r="R517" t="s">
        <v>222</v>
      </c>
      <c r="S517">
        <v>24</v>
      </c>
      <c r="T517">
        <v>147.32</v>
      </c>
      <c r="U517">
        <v>73.7</v>
      </c>
      <c r="V517">
        <v>22.5</v>
      </c>
      <c r="W517">
        <v>61.11</v>
      </c>
      <c r="X517">
        <v>69.97</v>
      </c>
    </row>
    <row r="518" spans="1:24" x14ac:dyDescent="0.35">
      <c r="A518" t="s">
        <v>549</v>
      </c>
      <c r="B518" t="s">
        <v>120</v>
      </c>
      <c r="C518" t="s">
        <v>13</v>
      </c>
      <c r="D518" t="s">
        <v>87</v>
      </c>
      <c r="E518">
        <v>22</v>
      </c>
      <c r="F518">
        <v>60.16</v>
      </c>
      <c r="G518">
        <v>68.72</v>
      </c>
      <c r="H518">
        <f t="shared" si="8"/>
        <v>0.87543655413271237</v>
      </c>
      <c r="I518">
        <v>21.5</v>
      </c>
      <c r="J518">
        <v>37.130000000000003</v>
      </c>
      <c r="K518">
        <v>67.47</v>
      </c>
      <c r="O518" t="s">
        <v>549</v>
      </c>
      <c r="P518" t="s">
        <v>120</v>
      </c>
      <c r="Q518" t="s">
        <v>13</v>
      </c>
      <c r="R518" t="s">
        <v>222</v>
      </c>
      <c r="S518">
        <v>24</v>
      </c>
      <c r="T518">
        <v>155.74</v>
      </c>
      <c r="U518">
        <v>73.7</v>
      </c>
      <c r="V518">
        <v>22</v>
      </c>
      <c r="W518">
        <v>57.79</v>
      </c>
      <c r="X518">
        <v>68.72</v>
      </c>
    </row>
    <row r="519" spans="1:24" x14ac:dyDescent="0.35">
      <c r="A519" t="s">
        <v>550</v>
      </c>
      <c r="B519" t="s">
        <v>120</v>
      </c>
      <c r="C519" t="s">
        <v>13</v>
      </c>
      <c r="D519" t="s">
        <v>87</v>
      </c>
      <c r="E519">
        <v>21.5</v>
      </c>
      <c r="F519">
        <v>57.82</v>
      </c>
      <c r="G519">
        <v>67.47</v>
      </c>
      <c r="H519">
        <f t="shared" si="8"/>
        <v>0.85697346969023269</v>
      </c>
      <c r="I519">
        <v>21</v>
      </c>
      <c r="J519">
        <v>25.62</v>
      </c>
      <c r="K519">
        <v>66.22</v>
      </c>
      <c r="O519" t="s">
        <v>550</v>
      </c>
      <c r="P519" t="s">
        <v>120</v>
      </c>
      <c r="Q519" t="s">
        <v>13</v>
      </c>
      <c r="R519" t="s">
        <v>222</v>
      </c>
      <c r="S519">
        <v>24</v>
      </c>
      <c r="T519">
        <v>121.97</v>
      </c>
      <c r="U519">
        <v>73.7</v>
      </c>
      <c r="V519">
        <v>22.5</v>
      </c>
      <c r="W519">
        <v>66.66</v>
      </c>
      <c r="X519">
        <v>69.97</v>
      </c>
    </row>
    <row r="520" spans="1:24" x14ac:dyDescent="0.35">
      <c r="A520" t="s">
        <v>551</v>
      </c>
      <c r="B520" t="s">
        <v>120</v>
      </c>
      <c r="C520" t="s">
        <v>13</v>
      </c>
      <c r="D520" t="s">
        <v>87</v>
      </c>
      <c r="E520">
        <v>21.5</v>
      </c>
      <c r="F520">
        <v>57.46</v>
      </c>
      <c r="G520">
        <v>67.47</v>
      </c>
      <c r="H520">
        <f t="shared" si="8"/>
        <v>0.8516377649325626</v>
      </c>
      <c r="I520">
        <v>21</v>
      </c>
      <c r="J520">
        <v>22.14</v>
      </c>
      <c r="K520">
        <v>66.22</v>
      </c>
      <c r="O520" t="s">
        <v>551</v>
      </c>
      <c r="P520" t="s">
        <v>120</v>
      </c>
      <c r="Q520" t="s">
        <v>13</v>
      </c>
      <c r="R520" t="s">
        <v>222</v>
      </c>
      <c r="S520">
        <v>24</v>
      </c>
      <c r="T520">
        <v>148.55000000000001</v>
      </c>
      <c r="U520">
        <v>73.7</v>
      </c>
      <c r="V520">
        <v>23</v>
      </c>
      <c r="W520">
        <v>65.650000000000006</v>
      </c>
      <c r="X520">
        <v>71.22</v>
      </c>
    </row>
    <row r="521" spans="1:24" x14ac:dyDescent="0.35">
      <c r="A521" t="s">
        <v>552</v>
      </c>
      <c r="B521" t="s">
        <v>120</v>
      </c>
      <c r="C521" t="s">
        <v>13</v>
      </c>
      <c r="D521" t="s">
        <v>87</v>
      </c>
      <c r="E521">
        <v>21.5</v>
      </c>
      <c r="F521">
        <v>72.489999999999995</v>
      </c>
      <c r="G521">
        <v>67.47</v>
      </c>
      <c r="H521">
        <f t="shared" si="8"/>
        <v>1.0744034385652883</v>
      </c>
      <c r="I521">
        <v>21</v>
      </c>
      <c r="J521">
        <v>65.45</v>
      </c>
      <c r="K521">
        <v>66.22</v>
      </c>
      <c r="O521" t="s">
        <v>552</v>
      </c>
      <c r="P521" t="s">
        <v>120</v>
      </c>
      <c r="Q521" t="s">
        <v>13</v>
      </c>
      <c r="R521" t="s">
        <v>222</v>
      </c>
      <c r="S521">
        <v>24</v>
      </c>
      <c r="T521">
        <v>138.16</v>
      </c>
      <c r="U521">
        <v>73.7</v>
      </c>
      <c r="V521">
        <v>22.5</v>
      </c>
      <c r="W521">
        <v>57.43</v>
      </c>
      <c r="X521">
        <v>69.97</v>
      </c>
    </row>
    <row r="522" spans="1:24" x14ac:dyDescent="0.35">
      <c r="A522" t="s">
        <v>553</v>
      </c>
      <c r="B522" t="s">
        <v>120</v>
      </c>
      <c r="C522" t="s">
        <v>13</v>
      </c>
      <c r="D522" t="s">
        <v>87</v>
      </c>
      <c r="E522">
        <v>22.5</v>
      </c>
      <c r="F522">
        <v>79.209999999999994</v>
      </c>
      <c r="G522">
        <v>69.97</v>
      </c>
      <c r="H522">
        <f t="shared" si="8"/>
        <v>1.1320565956838644</v>
      </c>
      <c r="I522">
        <v>22</v>
      </c>
      <c r="J522">
        <v>54.47</v>
      </c>
      <c r="K522">
        <v>68.72</v>
      </c>
      <c r="O522" t="s">
        <v>553</v>
      </c>
      <c r="P522" t="s">
        <v>120</v>
      </c>
      <c r="Q522" t="s">
        <v>13</v>
      </c>
      <c r="R522" t="s">
        <v>222</v>
      </c>
      <c r="S522">
        <v>24</v>
      </c>
      <c r="T522">
        <v>74.75</v>
      </c>
      <c r="U522">
        <v>73.7</v>
      </c>
      <c r="V522">
        <v>23.5</v>
      </c>
      <c r="W522">
        <v>65.94</v>
      </c>
      <c r="X522">
        <v>72.459999999999994</v>
      </c>
    </row>
    <row r="523" spans="1:24" x14ac:dyDescent="0.35">
      <c r="A523" t="s">
        <v>554</v>
      </c>
      <c r="B523" t="s">
        <v>120</v>
      </c>
      <c r="C523" t="s">
        <v>13</v>
      </c>
      <c r="D523" t="s">
        <v>87</v>
      </c>
      <c r="E523">
        <v>17</v>
      </c>
      <c r="F523">
        <v>22.96</v>
      </c>
      <c r="G523">
        <v>56.08</v>
      </c>
      <c r="H523">
        <f t="shared" si="8"/>
        <v>0.40941512125534951</v>
      </c>
      <c r="I523">
        <v>16.5</v>
      </c>
      <c r="J523">
        <v>15.57</v>
      </c>
      <c r="K523">
        <v>54.79</v>
      </c>
      <c r="O523" t="s">
        <v>554</v>
      </c>
      <c r="P523" t="s">
        <v>120</v>
      </c>
      <c r="Q523" t="s">
        <v>13</v>
      </c>
      <c r="R523" t="s">
        <v>222</v>
      </c>
      <c r="S523">
        <v>24</v>
      </c>
      <c r="T523">
        <v>85.66</v>
      </c>
      <c r="U523">
        <v>73.7</v>
      </c>
      <c r="V523">
        <v>23.5</v>
      </c>
      <c r="W523">
        <v>58.81</v>
      </c>
      <c r="X523">
        <v>72.459999999999994</v>
      </c>
    </row>
    <row r="524" spans="1:24" x14ac:dyDescent="0.35">
      <c r="A524" t="s">
        <v>555</v>
      </c>
      <c r="B524" t="s">
        <v>120</v>
      </c>
      <c r="C524" t="s">
        <v>13</v>
      </c>
      <c r="D524" t="s">
        <v>87</v>
      </c>
      <c r="E524">
        <v>15</v>
      </c>
      <c r="F524">
        <v>27.43</v>
      </c>
      <c r="G524">
        <v>50.91</v>
      </c>
      <c r="H524">
        <f t="shared" si="8"/>
        <v>0.53879395010803377</v>
      </c>
      <c r="I524">
        <v>15</v>
      </c>
      <c r="J524">
        <v>27.43</v>
      </c>
      <c r="K524">
        <v>50.91</v>
      </c>
      <c r="O524" t="s">
        <v>555</v>
      </c>
      <c r="P524" t="s">
        <v>120</v>
      </c>
      <c r="Q524" t="s">
        <v>13</v>
      </c>
      <c r="R524" t="s">
        <v>222</v>
      </c>
      <c r="S524">
        <v>24.5</v>
      </c>
      <c r="T524">
        <v>119.16</v>
      </c>
      <c r="U524">
        <v>74.930000000000007</v>
      </c>
      <c r="V524">
        <v>23</v>
      </c>
      <c r="W524">
        <v>71.14</v>
      </c>
      <c r="X524">
        <v>71.22</v>
      </c>
    </row>
    <row r="525" spans="1:24" x14ac:dyDescent="0.35">
      <c r="A525" t="s">
        <v>556</v>
      </c>
      <c r="B525" t="s">
        <v>120</v>
      </c>
      <c r="C525" t="s">
        <v>13</v>
      </c>
      <c r="D525" t="s">
        <v>87</v>
      </c>
      <c r="E525">
        <v>16.5</v>
      </c>
      <c r="F525">
        <v>34</v>
      </c>
      <c r="G525">
        <v>54.79</v>
      </c>
      <c r="H525">
        <f t="shared" si="8"/>
        <v>0.62055119547362658</v>
      </c>
      <c r="I525">
        <v>16</v>
      </c>
      <c r="J525">
        <v>26.6</v>
      </c>
      <c r="K525">
        <v>53.5</v>
      </c>
      <c r="O525" t="s">
        <v>556</v>
      </c>
      <c r="P525" t="s">
        <v>120</v>
      </c>
      <c r="Q525" t="s">
        <v>13</v>
      </c>
      <c r="R525" t="s">
        <v>222</v>
      </c>
      <c r="S525">
        <v>24</v>
      </c>
      <c r="T525">
        <v>142.08000000000001</v>
      </c>
      <c r="U525">
        <v>73.7</v>
      </c>
      <c r="V525">
        <v>22.5</v>
      </c>
      <c r="W525">
        <v>57.38</v>
      </c>
      <c r="X525">
        <v>69.97</v>
      </c>
    </row>
    <row r="526" spans="1:24" x14ac:dyDescent="0.35">
      <c r="A526" t="s">
        <v>557</v>
      </c>
      <c r="B526" t="s">
        <v>120</v>
      </c>
      <c r="C526" t="s">
        <v>13</v>
      </c>
      <c r="D526" t="s">
        <v>87</v>
      </c>
      <c r="E526">
        <v>22</v>
      </c>
      <c r="F526">
        <v>92.48</v>
      </c>
      <c r="G526">
        <v>68.72</v>
      </c>
      <c r="H526">
        <f t="shared" si="8"/>
        <v>1.3457508731082655</v>
      </c>
      <c r="I526">
        <v>21.5</v>
      </c>
      <c r="J526">
        <v>60.76</v>
      </c>
      <c r="K526">
        <v>67.47</v>
      </c>
      <c r="O526" t="s">
        <v>557</v>
      </c>
      <c r="P526" t="s">
        <v>120</v>
      </c>
      <c r="Q526" t="s">
        <v>13</v>
      </c>
      <c r="R526" t="s">
        <v>222</v>
      </c>
      <c r="S526">
        <v>24</v>
      </c>
      <c r="T526">
        <v>173.86</v>
      </c>
      <c r="U526">
        <v>73.7</v>
      </c>
      <c r="V526">
        <v>22.5</v>
      </c>
      <c r="W526">
        <v>46.14</v>
      </c>
      <c r="X526">
        <v>69.97</v>
      </c>
    </row>
    <row r="527" spans="1:24" x14ac:dyDescent="0.35">
      <c r="A527" t="s">
        <v>558</v>
      </c>
      <c r="B527" t="s">
        <v>120</v>
      </c>
      <c r="C527" t="s">
        <v>13</v>
      </c>
      <c r="D527" t="s">
        <v>87</v>
      </c>
      <c r="E527">
        <v>26.5</v>
      </c>
      <c r="F527">
        <v>55.71</v>
      </c>
      <c r="G527">
        <v>79.86</v>
      </c>
      <c r="H527">
        <f t="shared" si="8"/>
        <v>0.69759579263711502</v>
      </c>
      <c r="I527">
        <v>26</v>
      </c>
      <c r="J527">
        <v>44.9</v>
      </c>
      <c r="K527">
        <v>78.63</v>
      </c>
      <c r="O527" t="s">
        <v>558</v>
      </c>
      <c r="P527" t="s">
        <v>120</v>
      </c>
      <c r="Q527" t="s">
        <v>13</v>
      </c>
      <c r="R527" t="s">
        <v>222</v>
      </c>
      <c r="S527">
        <v>24</v>
      </c>
      <c r="T527">
        <v>97.43</v>
      </c>
      <c r="U527">
        <v>73.7</v>
      </c>
      <c r="V527">
        <v>23.5</v>
      </c>
      <c r="W527">
        <v>69.73</v>
      </c>
      <c r="X527">
        <v>72.459999999999994</v>
      </c>
    </row>
    <row r="528" spans="1:24" x14ac:dyDescent="0.35">
      <c r="A528" t="s">
        <v>559</v>
      </c>
      <c r="B528" t="s">
        <v>120</v>
      </c>
      <c r="C528" t="s">
        <v>13</v>
      </c>
      <c r="D528" t="s">
        <v>87</v>
      </c>
      <c r="E528">
        <v>23</v>
      </c>
      <c r="F528">
        <v>64.28</v>
      </c>
      <c r="G528">
        <v>71.22</v>
      </c>
      <c r="H528">
        <f t="shared" si="8"/>
        <v>0.9025554619488908</v>
      </c>
      <c r="I528">
        <v>22.5</v>
      </c>
      <c r="J528">
        <v>46.79</v>
      </c>
      <c r="K528">
        <v>69.97</v>
      </c>
      <c r="O528" t="s">
        <v>559</v>
      </c>
      <c r="P528" t="s">
        <v>120</v>
      </c>
      <c r="Q528" t="s">
        <v>13</v>
      </c>
      <c r="R528" t="s">
        <v>222</v>
      </c>
      <c r="S528">
        <v>24</v>
      </c>
      <c r="T528">
        <v>101.73</v>
      </c>
      <c r="U528">
        <v>73.7</v>
      </c>
      <c r="V528">
        <v>23</v>
      </c>
      <c r="W528">
        <v>45.58</v>
      </c>
      <c r="X528">
        <v>71.22</v>
      </c>
    </row>
    <row r="529" spans="1:24" x14ac:dyDescent="0.35">
      <c r="A529" t="s">
        <v>560</v>
      </c>
      <c r="B529" t="s">
        <v>120</v>
      </c>
      <c r="C529" t="s">
        <v>13</v>
      </c>
      <c r="D529" t="s">
        <v>87</v>
      </c>
      <c r="E529">
        <v>23</v>
      </c>
      <c r="F529">
        <v>72.5</v>
      </c>
      <c r="G529">
        <v>71.22</v>
      </c>
      <c r="H529">
        <f t="shared" si="8"/>
        <v>1.0179724796405505</v>
      </c>
      <c r="I529">
        <v>22.5</v>
      </c>
      <c r="J529">
        <v>50.59</v>
      </c>
      <c r="K529">
        <v>69.97</v>
      </c>
      <c r="O529" t="s">
        <v>560</v>
      </c>
      <c r="P529" t="s">
        <v>120</v>
      </c>
      <c r="Q529" t="s">
        <v>13</v>
      </c>
      <c r="R529" t="s">
        <v>222</v>
      </c>
      <c r="S529">
        <v>24</v>
      </c>
      <c r="T529">
        <v>101.51</v>
      </c>
      <c r="U529">
        <v>73.7</v>
      </c>
      <c r="V529">
        <v>23</v>
      </c>
      <c r="W529">
        <v>68.099999999999994</v>
      </c>
      <c r="X529">
        <v>71.22</v>
      </c>
    </row>
    <row r="530" spans="1:24" x14ac:dyDescent="0.35">
      <c r="A530" t="s">
        <v>561</v>
      </c>
      <c r="B530" t="s">
        <v>139</v>
      </c>
      <c r="C530" t="s">
        <v>32</v>
      </c>
      <c r="D530" t="s">
        <v>87</v>
      </c>
      <c r="E530">
        <v>15</v>
      </c>
      <c r="F530">
        <v>23.28</v>
      </c>
      <c r="G530">
        <v>50.91</v>
      </c>
      <c r="H530">
        <f t="shared" si="8"/>
        <v>0.45727754861520337</v>
      </c>
      <c r="I530">
        <v>15</v>
      </c>
      <c r="J530">
        <v>23.28</v>
      </c>
      <c r="K530">
        <v>50.91</v>
      </c>
      <c r="O530" t="s">
        <v>561</v>
      </c>
      <c r="P530" t="s">
        <v>139</v>
      </c>
      <c r="Q530" t="s">
        <v>32</v>
      </c>
      <c r="R530" t="s">
        <v>222</v>
      </c>
      <c r="S530">
        <v>23.5</v>
      </c>
      <c r="T530">
        <v>101.48</v>
      </c>
      <c r="U530">
        <v>72.459999999999994</v>
      </c>
      <c r="V530">
        <v>22.5</v>
      </c>
      <c r="W530">
        <v>59.63</v>
      </c>
      <c r="X530">
        <v>69.97</v>
      </c>
    </row>
    <row r="531" spans="1:24" x14ac:dyDescent="0.35">
      <c r="A531" t="s">
        <v>562</v>
      </c>
      <c r="B531" t="s">
        <v>139</v>
      </c>
      <c r="C531" t="s">
        <v>32</v>
      </c>
      <c r="D531" t="s">
        <v>87</v>
      </c>
      <c r="E531">
        <v>15</v>
      </c>
      <c r="F531">
        <v>12.89</v>
      </c>
      <c r="G531">
        <v>50.91</v>
      </c>
      <c r="H531">
        <f t="shared" si="8"/>
        <v>0.2531919072873699</v>
      </c>
      <c r="I531">
        <v>15</v>
      </c>
      <c r="J531">
        <v>12.89</v>
      </c>
      <c r="K531">
        <v>50.91</v>
      </c>
      <c r="O531" t="s">
        <v>562</v>
      </c>
      <c r="P531" t="s">
        <v>139</v>
      </c>
      <c r="Q531" t="s">
        <v>32</v>
      </c>
      <c r="R531" t="s">
        <v>222</v>
      </c>
      <c r="S531">
        <v>24</v>
      </c>
      <c r="T531">
        <v>145.09</v>
      </c>
      <c r="U531">
        <v>73.7</v>
      </c>
      <c r="V531">
        <v>23</v>
      </c>
      <c r="W531">
        <v>63.17</v>
      </c>
      <c r="X531">
        <v>71.22</v>
      </c>
    </row>
    <row r="532" spans="1:24" x14ac:dyDescent="0.35">
      <c r="A532" t="s">
        <v>563</v>
      </c>
      <c r="B532" t="s">
        <v>139</v>
      </c>
      <c r="C532" t="s">
        <v>32</v>
      </c>
      <c r="D532" t="s">
        <v>87</v>
      </c>
      <c r="E532">
        <v>24.5</v>
      </c>
      <c r="F532">
        <v>91.05</v>
      </c>
      <c r="G532">
        <v>74.930000000000007</v>
      </c>
      <c r="H532">
        <f t="shared" si="8"/>
        <v>1.2151341251835044</v>
      </c>
      <c r="I532">
        <v>23</v>
      </c>
      <c r="J532">
        <v>68.09</v>
      </c>
      <c r="K532">
        <v>71.22</v>
      </c>
      <c r="O532" t="s">
        <v>563</v>
      </c>
      <c r="P532" t="s">
        <v>139</v>
      </c>
      <c r="Q532" t="s">
        <v>32</v>
      </c>
      <c r="R532" t="s">
        <v>222</v>
      </c>
      <c r="S532">
        <v>24</v>
      </c>
      <c r="T532">
        <v>126.85</v>
      </c>
      <c r="U532">
        <v>73.7</v>
      </c>
      <c r="V532">
        <v>22</v>
      </c>
      <c r="W532">
        <v>58.19</v>
      </c>
      <c r="X532">
        <v>68.72</v>
      </c>
    </row>
    <row r="533" spans="1:24" x14ac:dyDescent="0.35">
      <c r="A533" t="s">
        <v>564</v>
      </c>
      <c r="B533" t="s">
        <v>139</v>
      </c>
      <c r="C533" t="s">
        <v>32</v>
      </c>
      <c r="D533" t="s">
        <v>87</v>
      </c>
      <c r="E533">
        <v>24</v>
      </c>
      <c r="F533">
        <v>124.01</v>
      </c>
      <c r="G533">
        <v>73.7</v>
      </c>
      <c r="H533">
        <f t="shared" si="8"/>
        <v>1.6826322930800544</v>
      </c>
      <c r="I533">
        <v>22</v>
      </c>
      <c r="J533">
        <v>46.85</v>
      </c>
      <c r="K533">
        <v>68.72</v>
      </c>
      <c r="O533" t="s">
        <v>564</v>
      </c>
      <c r="P533" t="s">
        <v>139</v>
      </c>
      <c r="Q533" t="s">
        <v>32</v>
      </c>
      <c r="R533" t="s">
        <v>222</v>
      </c>
      <c r="S533">
        <v>24</v>
      </c>
      <c r="T533">
        <v>139.72</v>
      </c>
      <c r="U533">
        <v>73.7</v>
      </c>
      <c r="V533">
        <v>22.5</v>
      </c>
      <c r="W533">
        <v>66.540000000000006</v>
      </c>
      <c r="X533">
        <v>69.97</v>
      </c>
    </row>
    <row r="534" spans="1:24" x14ac:dyDescent="0.35">
      <c r="A534" t="s">
        <v>565</v>
      </c>
      <c r="B534" t="s">
        <v>139</v>
      </c>
      <c r="C534" t="s">
        <v>32</v>
      </c>
      <c r="D534" t="s">
        <v>87</v>
      </c>
      <c r="E534">
        <v>23.5</v>
      </c>
      <c r="F534">
        <v>74.069999999999993</v>
      </c>
      <c r="G534">
        <v>72.459999999999994</v>
      </c>
      <c r="H534">
        <f t="shared" si="8"/>
        <v>1.0222191553960807</v>
      </c>
      <c r="I534">
        <v>22.5</v>
      </c>
      <c r="J534">
        <v>59.79</v>
      </c>
      <c r="K534">
        <v>69.97</v>
      </c>
      <c r="O534" t="s">
        <v>565</v>
      </c>
      <c r="P534" t="s">
        <v>139</v>
      </c>
      <c r="Q534" t="s">
        <v>32</v>
      </c>
      <c r="R534" t="s">
        <v>222</v>
      </c>
      <c r="S534">
        <v>24</v>
      </c>
      <c r="T534">
        <v>176.14</v>
      </c>
      <c r="U534">
        <v>73.7</v>
      </c>
      <c r="V534">
        <v>23</v>
      </c>
      <c r="W534">
        <v>64.13</v>
      </c>
      <c r="X534">
        <v>71.22</v>
      </c>
    </row>
    <row r="535" spans="1:24" x14ac:dyDescent="0.35">
      <c r="A535" t="s">
        <v>566</v>
      </c>
      <c r="B535" t="s">
        <v>139</v>
      </c>
      <c r="C535" t="s">
        <v>32</v>
      </c>
      <c r="D535" t="s">
        <v>87</v>
      </c>
      <c r="E535">
        <v>24.5</v>
      </c>
      <c r="F535">
        <v>64.37</v>
      </c>
      <c r="G535">
        <v>74.930000000000007</v>
      </c>
      <c r="H535">
        <f t="shared" si="8"/>
        <v>0.85906846389963964</v>
      </c>
      <c r="I535">
        <v>24</v>
      </c>
      <c r="J535">
        <v>58.21</v>
      </c>
      <c r="K535">
        <v>73.7</v>
      </c>
      <c r="O535" t="s">
        <v>566</v>
      </c>
      <c r="P535" t="s">
        <v>139</v>
      </c>
      <c r="Q535" t="s">
        <v>32</v>
      </c>
      <c r="R535" t="s">
        <v>222</v>
      </c>
      <c r="S535">
        <v>24</v>
      </c>
      <c r="T535">
        <v>167.92</v>
      </c>
      <c r="U535">
        <v>73.7</v>
      </c>
      <c r="V535">
        <v>23</v>
      </c>
      <c r="W535">
        <v>59.65</v>
      </c>
      <c r="X535">
        <v>71.22</v>
      </c>
    </row>
    <row r="536" spans="1:24" x14ac:dyDescent="0.35">
      <c r="A536" t="s">
        <v>567</v>
      </c>
      <c r="B536" t="s">
        <v>139</v>
      </c>
      <c r="C536" t="s">
        <v>32</v>
      </c>
      <c r="D536" t="s">
        <v>87</v>
      </c>
      <c r="E536">
        <v>23.5</v>
      </c>
      <c r="F536">
        <v>79.180000000000007</v>
      </c>
      <c r="G536">
        <v>72.459999999999994</v>
      </c>
      <c r="H536">
        <f t="shared" si="8"/>
        <v>1.0927408225227713</v>
      </c>
      <c r="I536">
        <v>23</v>
      </c>
      <c r="J536">
        <v>55.27</v>
      </c>
      <c r="K536">
        <v>71.22</v>
      </c>
      <c r="O536" t="s">
        <v>567</v>
      </c>
      <c r="P536" t="s">
        <v>139</v>
      </c>
      <c r="Q536" t="s">
        <v>32</v>
      </c>
      <c r="R536" t="s">
        <v>222</v>
      </c>
      <c r="S536">
        <v>24</v>
      </c>
      <c r="T536">
        <v>158.77000000000001</v>
      </c>
      <c r="U536">
        <v>73.7</v>
      </c>
      <c r="V536">
        <v>22</v>
      </c>
      <c r="W536">
        <v>67.22</v>
      </c>
      <c r="X536">
        <v>68.72</v>
      </c>
    </row>
    <row r="537" spans="1:24" x14ac:dyDescent="0.35">
      <c r="A537" t="s">
        <v>568</v>
      </c>
      <c r="B537" t="s">
        <v>139</v>
      </c>
      <c r="C537" t="s">
        <v>32</v>
      </c>
      <c r="D537" t="s">
        <v>87</v>
      </c>
      <c r="E537">
        <v>16</v>
      </c>
      <c r="F537">
        <v>17.93</v>
      </c>
      <c r="G537">
        <v>53.5</v>
      </c>
      <c r="H537">
        <f t="shared" si="8"/>
        <v>0.33514018691588787</v>
      </c>
      <c r="I537">
        <v>15.5</v>
      </c>
      <c r="J537">
        <v>11.22</v>
      </c>
      <c r="K537">
        <v>52.21</v>
      </c>
      <c r="O537" t="s">
        <v>568</v>
      </c>
      <c r="P537" t="s">
        <v>139</v>
      </c>
      <c r="Q537" t="s">
        <v>32</v>
      </c>
      <c r="R537" t="s">
        <v>222</v>
      </c>
      <c r="S537">
        <v>24</v>
      </c>
      <c r="T537">
        <v>146.35</v>
      </c>
      <c r="U537">
        <v>73.7</v>
      </c>
      <c r="V537">
        <v>23</v>
      </c>
      <c r="W537">
        <v>57.12</v>
      </c>
      <c r="X537">
        <v>71.22</v>
      </c>
    </row>
    <row r="538" spans="1:24" x14ac:dyDescent="0.35">
      <c r="A538" t="s">
        <v>569</v>
      </c>
      <c r="B538" t="s">
        <v>139</v>
      </c>
      <c r="C538" t="s">
        <v>32</v>
      </c>
      <c r="D538" t="s">
        <v>87</v>
      </c>
      <c r="E538">
        <v>21</v>
      </c>
      <c r="F538">
        <v>59.97</v>
      </c>
      <c r="G538">
        <v>66.22</v>
      </c>
      <c r="H538">
        <f t="shared" si="8"/>
        <v>0.90561763817577767</v>
      </c>
      <c r="I538">
        <v>20.5</v>
      </c>
      <c r="J538">
        <v>52.1</v>
      </c>
      <c r="K538">
        <v>64.97</v>
      </c>
      <c r="O538" t="s">
        <v>569</v>
      </c>
      <c r="P538" t="s">
        <v>139</v>
      </c>
      <c r="Q538" t="s">
        <v>32</v>
      </c>
      <c r="R538" t="s">
        <v>222</v>
      </c>
      <c r="S538">
        <v>24</v>
      </c>
      <c r="T538">
        <v>91.57</v>
      </c>
      <c r="U538">
        <v>73.7</v>
      </c>
      <c r="V538">
        <v>23</v>
      </c>
      <c r="W538">
        <v>63.21</v>
      </c>
      <c r="X538">
        <v>71.22</v>
      </c>
    </row>
    <row r="539" spans="1:24" x14ac:dyDescent="0.35">
      <c r="A539" t="s">
        <v>570</v>
      </c>
      <c r="B539" t="s">
        <v>139</v>
      </c>
      <c r="C539" t="s">
        <v>32</v>
      </c>
      <c r="D539" t="s">
        <v>87</v>
      </c>
      <c r="E539">
        <v>24</v>
      </c>
      <c r="F539">
        <v>154.24</v>
      </c>
      <c r="G539">
        <v>73.7</v>
      </c>
      <c r="H539">
        <f t="shared" si="8"/>
        <v>2.0928086838534599</v>
      </c>
      <c r="I539">
        <v>22</v>
      </c>
      <c r="J539">
        <v>47.71</v>
      </c>
      <c r="K539">
        <v>68.72</v>
      </c>
      <c r="O539" t="s">
        <v>570</v>
      </c>
      <c r="P539" t="s">
        <v>139</v>
      </c>
      <c r="Q539" t="s">
        <v>32</v>
      </c>
      <c r="R539" t="s">
        <v>222</v>
      </c>
      <c r="S539">
        <v>24</v>
      </c>
      <c r="T539">
        <v>186.23</v>
      </c>
      <c r="U539">
        <v>73.7</v>
      </c>
      <c r="V539">
        <v>22.5</v>
      </c>
      <c r="W539">
        <v>67.78</v>
      </c>
      <c r="X539">
        <v>69.97</v>
      </c>
    </row>
    <row r="540" spans="1:24" x14ac:dyDescent="0.35">
      <c r="A540" t="s">
        <v>571</v>
      </c>
      <c r="B540" t="s">
        <v>139</v>
      </c>
      <c r="C540" t="s">
        <v>32</v>
      </c>
      <c r="D540" t="s">
        <v>87</v>
      </c>
      <c r="E540">
        <v>21.5</v>
      </c>
      <c r="F540">
        <v>43.09</v>
      </c>
      <c r="G540">
        <v>67.47</v>
      </c>
      <c r="H540">
        <f t="shared" si="8"/>
        <v>0.63865421668889888</v>
      </c>
      <c r="I540">
        <v>21</v>
      </c>
      <c r="J540">
        <v>40.44</v>
      </c>
      <c r="K540">
        <v>66.22</v>
      </c>
      <c r="O540" t="s">
        <v>571</v>
      </c>
      <c r="P540" t="s">
        <v>139</v>
      </c>
      <c r="Q540" t="s">
        <v>32</v>
      </c>
      <c r="R540" t="s">
        <v>222</v>
      </c>
      <c r="S540">
        <v>24</v>
      </c>
      <c r="T540">
        <v>179.88</v>
      </c>
      <c r="U540">
        <v>73.7</v>
      </c>
      <c r="V540">
        <v>22.5</v>
      </c>
      <c r="W540">
        <v>55.95</v>
      </c>
      <c r="X540">
        <v>69.97</v>
      </c>
    </row>
    <row r="541" spans="1:24" x14ac:dyDescent="0.35">
      <c r="A541" t="s">
        <v>572</v>
      </c>
      <c r="B541" t="s">
        <v>139</v>
      </c>
      <c r="C541" t="s">
        <v>32</v>
      </c>
      <c r="D541" t="s">
        <v>87</v>
      </c>
      <c r="E541">
        <v>22</v>
      </c>
      <c r="F541">
        <v>73.55</v>
      </c>
      <c r="G541">
        <v>68.72</v>
      </c>
      <c r="H541">
        <f t="shared" si="8"/>
        <v>1.0702852153667055</v>
      </c>
      <c r="I541">
        <v>24.5</v>
      </c>
      <c r="J541">
        <v>78.13</v>
      </c>
      <c r="K541">
        <v>74.930000000000007</v>
      </c>
      <c r="O541" t="s">
        <v>572</v>
      </c>
      <c r="P541" t="s">
        <v>139</v>
      </c>
      <c r="Q541" t="s">
        <v>32</v>
      </c>
      <c r="R541" t="s">
        <v>222</v>
      </c>
      <c r="S541">
        <v>24</v>
      </c>
      <c r="T541">
        <v>151.38999999999999</v>
      </c>
      <c r="U541">
        <v>73.7</v>
      </c>
      <c r="V541">
        <v>22.5</v>
      </c>
      <c r="W541">
        <v>61.24</v>
      </c>
      <c r="X541">
        <v>69.97</v>
      </c>
    </row>
    <row r="542" spans="1:24" x14ac:dyDescent="0.35">
      <c r="A542" t="s">
        <v>573</v>
      </c>
      <c r="B542" t="s">
        <v>139</v>
      </c>
      <c r="C542" t="s">
        <v>32</v>
      </c>
      <c r="D542" t="s">
        <v>87</v>
      </c>
      <c r="E542">
        <v>22.5</v>
      </c>
      <c r="F542">
        <v>48.06</v>
      </c>
      <c r="G542">
        <v>69.97</v>
      </c>
      <c r="H542">
        <f t="shared" si="8"/>
        <v>0.68686579962841221</v>
      </c>
      <c r="I542">
        <v>22</v>
      </c>
      <c r="J542">
        <v>41.86</v>
      </c>
      <c r="K542">
        <v>68.72</v>
      </c>
      <c r="O542" t="s">
        <v>573</v>
      </c>
      <c r="P542" t="s">
        <v>139</v>
      </c>
      <c r="Q542" t="s">
        <v>32</v>
      </c>
      <c r="R542" t="s">
        <v>222</v>
      </c>
      <c r="S542">
        <v>24</v>
      </c>
      <c r="T542">
        <v>121.69</v>
      </c>
      <c r="U542">
        <v>73.7</v>
      </c>
      <c r="V542">
        <v>23</v>
      </c>
      <c r="W542">
        <v>70.959999999999994</v>
      </c>
      <c r="X542">
        <v>71.22</v>
      </c>
    </row>
    <row r="543" spans="1:24" x14ac:dyDescent="0.35">
      <c r="A543" t="s">
        <v>574</v>
      </c>
      <c r="B543" t="s">
        <v>139</v>
      </c>
      <c r="C543" t="s">
        <v>32</v>
      </c>
      <c r="D543" t="s">
        <v>87</v>
      </c>
      <c r="E543">
        <v>24</v>
      </c>
      <c r="F543">
        <v>175.28</v>
      </c>
      <c r="G543">
        <v>73.7</v>
      </c>
      <c r="H543">
        <f t="shared" si="8"/>
        <v>2.3782903663500679</v>
      </c>
      <c r="I543">
        <v>22</v>
      </c>
      <c r="J543">
        <v>59.88</v>
      </c>
      <c r="K543">
        <v>68.72</v>
      </c>
      <c r="O543" t="s">
        <v>574</v>
      </c>
      <c r="P543" t="s">
        <v>139</v>
      </c>
      <c r="Q543" t="s">
        <v>32</v>
      </c>
      <c r="R543" t="s">
        <v>222</v>
      </c>
      <c r="S543">
        <v>24</v>
      </c>
      <c r="T543">
        <v>183.93</v>
      </c>
      <c r="U543">
        <v>73.7</v>
      </c>
      <c r="V543">
        <v>16</v>
      </c>
      <c r="W543">
        <v>61.89</v>
      </c>
      <c r="X543">
        <v>53.5</v>
      </c>
    </row>
    <row r="544" spans="1:24" x14ac:dyDescent="0.35">
      <c r="A544" t="s">
        <v>575</v>
      </c>
      <c r="B544" t="s">
        <v>139</v>
      </c>
      <c r="C544" t="s">
        <v>32</v>
      </c>
      <c r="D544" t="s">
        <v>87</v>
      </c>
      <c r="E544">
        <v>0</v>
      </c>
      <c r="F544">
        <v>0</v>
      </c>
      <c r="G544">
        <v>0</v>
      </c>
      <c r="H544" t="e">
        <f t="shared" si="8"/>
        <v>#DIV/0!</v>
      </c>
      <c r="I544">
        <v>0</v>
      </c>
      <c r="J544">
        <v>0</v>
      </c>
      <c r="K544">
        <v>0</v>
      </c>
      <c r="O544" t="s">
        <v>575</v>
      </c>
      <c r="P544" t="s">
        <v>139</v>
      </c>
      <c r="Q544" t="s">
        <v>32</v>
      </c>
      <c r="R544" t="s">
        <v>222</v>
      </c>
      <c r="S544">
        <v>24</v>
      </c>
      <c r="T544">
        <v>92.18</v>
      </c>
      <c r="U544">
        <v>73.7</v>
      </c>
      <c r="V544">
        <v>23</v>
      </c>
      <c r="W544">
        <v>54.62</v>
      </c>
      <c r="X544">
        <v>71.22</v>
      </c>
    </row>
    <row r="545" spans="1:24" x14ac:dyDescent="0.35">
      <c r="A545" t="s">
        <v>576</v>
      </c>
      <c r="B545" t="s">
        <v>139</v>
      </c>
      <c r="C545" t="s">
        <v>32</v>
      </c>
      <c r="D545" t="s">
        <v>87</v>
      </c>
      <c r="E545">
        <v>23</v>
      </c>
      <c r="F545">
        <v>31.87</v>
      </c>
      <c r="G545">
        <v>71.22</v>
      </c>
      <c r="H545">
        <f t="shared" si="8"/>
        <v>0.4474866610502668</v>
      </c>
      <c r="I545">
        <v>22.5</v>
      </c>
      <c r="J545">
        <v>26.54</v>
      </c>
      <c r="K545">
        <v>69.97</v>
      </c>
      <c r="O545" t="s">
        <v>576</v>
      </c>
      <c r="P545" t="s">
        <v>139</v>
      </c>
      <c r="Q545" t="s">
        <v>32</v>
      </c>
      <c r="R545" t="s">
        <v>222</v>
      </c>
      <c r="S545">
        <v>24</v>
      </c>
      <c r="T545">
        <v>98.73</v>
      </c>
      <c r="U545">
        <v>73.7</v>
      </c>
      <c r="V545">
        <v>23.5</v>
      </c>
      <c r="W545">
        <v>69.02</v>
      </c>
      <c r="X545">
        <v>72.459999999999994</v>
      </c>
    </row>
    <row r="546" spans="1:24" x14ac:dyDescent="0.35">
      <c r="A546" t="s">
        <v>577</v>
      </c>
      <c r="B546" t="s">
        <v>120</v>
      </c>
      <c r="C546" t="s">
        <v>13</v>
      </c>
      <c r="D546" t="s">
        <v>14</v>
      </c>
      <c r="E546">
        <v>31.5</v>
      </c>
      <c r="F546">
        <v>63.62</v>
      </c>
      <c r="G546">
        <v>92.02</v>
      </c>
      <c r="H546">
        <f t="shared" si="8"/>
        <v>0.69137144099108894</v>
      </c>
      <c r="I546">
        <v>31</v>
      </c>
      <c r="J546">
        <v>56.31</v>
      </c>
      <c r="K546">
        <v>90.81</v>
      </c>
      <c r="O546" t="s">
        <v>577</v>
      </c>
      <c r="P546" t="s">
        <v>120</v>
      </c>
      <c r="Q546" t="s">
        <v>13</v>
      </c>
      <c r="R546" t="s">
        <v>221</v>
      </c>
      <c r="S546">
        <v>24</v>
      </c>
      <c r="T546">
        <v>66.94</v>
      </c>
      <c r="U546">
        <v>73.7</v>
      </c>
      <c r="V546">
        <v>23.5</v>
      </c>
      <c r="W546">
        <v>53.31</v>
      </c>
      <c r="X546">
        <v>72.459999999999994</v>
      </c>
    </row>
    <row r="547" spans="1:24" x14ac:dyDescent="0.35">
      <c r="A547" t="s">
        <v>578</v>
      </c>
      <c r="B547" t="s">
        <v>120</v>
      </c>
      <c r="C547" t="s">
        <v>13</v>
      </c>
      <c r="D547" t="s">
        <v>14</v>
      </c>
      <c r="E547">
        <v>17.5</v>
      </c>
      <c r="F547">
        <v>43</v>
      </c>
      <c r="G547">
        <v>57.36</v>
      </c>
      <c r="H547">
        <f t="shared" si="8"/>
        <v>0.74965132496513254</v>
      </c>
      <c r="I547">
        <v>17</v>
      </c>
      <c r="J547">
        <v>22.44</v>
      </c>
      <c r="K547">
        <v>56.08</v>
      </c>
      <c r="O547" t="s">
        <v>578</v>
      </c>
      <c r="P547" t="s">
        <v>120</v>
      </c>
      <c r="Q547" t="s">
        <v>13</v>
      </c>
      <c r="R547" t="s">
        <v>221</v>
      </c>
      <c r="S547">
        <v>23.5</v>
      </c>
      <c r="T547">
        <v>108.6</v>
      </c>
      <c r="U547">
        <v>72.459999999999994</v>
      </c>
      <c r="V547">
        <v>21</v>
      </c>
      <c r="W547">
        <v>58.09</v>
      </c>
      <c r="X547">
        <v>66.22</v>
      </c>
    </row>
    <row r="548" spans="1:24" x14ac:dyDescent="0.35">
      <c r="A548" t="s">
        <v>579</v>
      </c>
      <c r="B548" t="s">
        <v>120</v>
      </c>
      <c r="C548" t="s">
        <v>13</v>
      </c>
      <c r="D548" t="s">
        <v>14</v>
      </c>
      <c r="E548">
        <v>30.5</v>
      </c>
      <c r="F548">
        <v>67.239999999999995</v>
      </c>
      <c r="G548">
        <v>89.6</v>
      </c>
      <c r="H548">
        <f t="shared" si="8"/>
        <v>0.75044642857142851</v>
      </c>
      <c r="I548">
        <v>30</v>
      </c>
      <c r="J548">
        <v>50.26</v>
      </c>
      <c r="K548">
        <v>88.39</v>
      </c>
      <c r="O548" t="s">
        <v>579</v>
      </c>
      <c r="P548" t="s">
        <v>120</v>
      </c>
      <c r="Q548" t="s">
        <v>13</v>
      </c>
      <c r="R548" t="s">
        <v>221</v>
      </c>
      <c r="S548">
        <v>16</v>
      </c>
      <c r="T548">
        <v>54.65</v>
      </c>
      <c r="U548">
        <v>53.5</v>
      </c>
      <c r="V548">
        <v>15.5</v>
      </c>
      <c r="W548">
        <v>17.579999999999998</v>
      </c>
      <c r="X548">
        <v>52.21</v>
      </c>
    </row>
    <row r="549" spans="1:24" x14ac:dyDescent="0.35">
      <c r="A549" t="s">
        <v>580</v>
      </c>
      <c r="B549" t="s">
        <v>120</v>
      </c>
      <c r="C549" t="s">
        <v>13</v>
      </c>
      <c r="D549" t="s">
        <v>14</v>
      </c>
      <c r="E549">
        <v>15</v>
      </c>
      <c r="F549">
        <v>23.41</v>
      </c>
      <c r="G549">
        <v>50.91</v>
      </c>
      <c r="H549">
        <f t="shared" si="8"/>
        <v>0.45983107444509924</v>
      </c>
      <c r="I549">
        <v>15</v>
      </c>
      <c r="J549">
        <v>23.41</v>
      </c>
      <c r="K549">
        <v>50.91</v>
      </c>
      <c r="O549" t="s">
        <v>580</v>
      </c>
      <c r="P549" t="s">
        <v>120</v>
      </c>
      <c r="Q549" t="s">
        <v>13</v>
      </c>
      <c r="R549" t="s">
        <v>221</v>
      </c>
      <c r="S549">
        <v>24</v>
      </c>
      <c r="T549">
        <v>131.24</v>
      </c>
      <c r="U549">
        <v>73.7</v>
      </c>
      <c r="V549">
        <v>21.5</v>
      </c>
      <c r="W549">
        <v>53.86</v>
      </c>
      <c r="X549">
        <v>67.47</v>
      </c>
    </row>
    <row r="550" spans="1:24" x14ac:dyDescent="0.35">
      <c r="A550" t="s">
        <v>581</v>
      </c>
      <c r="B550" t="s">
        <v>120</v>
      </c>
      <c r="C550" t="s">
        <v>13</v>
      </c>
      <c r="D550" t="s">
        <v>14</v>
      </c>
      <c r="E550">
        <v>15</v>
      </c>
      <c r="F550">
        <v>22.19</v>
      </c>
      <c r="G550">
        <v>50.91</v>
      </c>
      <c r="H550">
        <f t="shared" si="8"/>
        <v>0.43586721665684547</v>
      </c>
      <c r="I550">
        <v>15</v>
      </c>
      <c r="J550">
        <v>22.19</v>
      </c>
      <c r="K550">
        <v>50.91</v>
      </c>
      <c r="O550" t="s">
        <v>581</v>
      </c>
      <c r="P550" t="s">
        <v>120</v>
      </c>
      <c r="Q550" t="s">
        <v>13</v>
      </c>
      <c r="R550" t="s">
        <v>221</v>
      </c>
      <c r="S550">
        <v>22</v>
      </c>
      <c r="T550">
        <v>77.180000000000007</v>
      </c>
      <c r="U550">
        <v>68.72</v>
      </c>
      <c r="V550">
        <v>23.5</v>
      </c>
      <c r="W550">
        <v>73.11</v>
      </c>
      <c r="X550">
        <v>72.459999999999994</v>
      </c>
    </row>
    <row r="551" spans="1:24" x14ac:dyDescent="0.35">
      <c r="A551" t="s">
        <v>582</v>
      </c>
      <c r="B551" t="s">
        <v>120</v>
      </c>
      <c r="C551" t="s">
        <v>13</v>
      </c>
      <c r="D551" t="s">
        <v>14</v>
      </c>
      <c r="E551">
        <v>23</v>
      </c>
      <c r="F551">
        <v>131.59</v>
      </c>
      <c r="G551">
        <v>71.22</v>
      </c>
      <c r="H551">
        <f t="shared" si="8"/>
        <v>1.847655153046897</v>
      </c>
      <c r="I551">
        <v>21.5</v>
      </c>
      <c r="J551">
        <v>56.88</v>
      </c>
      <c r="K551">
        <v>67.47</v>
      </c>
      <c r="O551" t="s">
        <v>582</v>
      </c>
      <c r="P551" t="s">
        <v>120</v>
      </c>
      <c r="Q551" t="s">
        <v>13</v>
      </c>
      <c r="R551" t="s">
        <v>221</v>
      </c>
      <c r="S551">
        <v>24</v>
      </c>
      <c r="T551">
        <v>151.72</v>
      </c>
      <c r="U551">
        <v>73.7</v>
      </c>
      <c r="V551">
        <v>21.5</v>
      </c>
      <c r="W551">
        <v>56.46</v>
      </c>
      <c r="X551">
        <v>67.47</v>
      </c>
    </row>
    <row r="552" spans="1:24" x14ac:dyDescent="0.35">
      <c r="A552" t="s">
        <v>583</v>
      </c>
      <c r="B552" t="s">
        <v>120</v>
      </c>
      <c r="C552" t="s">
        <v>13</v>
      </c>
      <c r="D552" t="s">
        <v>14</v>
      </c>
      <c r="E552">
        <v>0</v>
      </c>
      <c r="F552">
        <v>0</v>
      </c>
      <c r="G552">
        <v>0</v>
      </c>
      <c r="H552" t="e">
        <f t="shared" si="8"/>
        <v>#DIV/0!</v>
      </c>
      <c r="I552">
        <v>0</v>
      </c>
      <c r="J552">
        <v>0</v>
      </c>
      <c r="K552">
        <v>0</v>
      </c>
      <c r="O552" t="s">
        <v>583</v>
      </c>
      <c r="P552" t="s">
        <v>120</v>
      </c>
      <c r="Q552" t="s">
        <v>13</v>
      </c>
      <c r="R552" t="s">
        <v>221</v>
      </c>
      <c r="S552">
        <v>24</v>
      </c>
      <c r="T552">
        <v>119.52</v>
      </c>
      <c r="U552">
        <v>73.7</v>
      </c>
      <c r="V552">
        <v>21.5</v>
      </c>
      <c r="W552">
        <v>52.37</v>
      </c>
      <c r="X552">
        <v>67.47</v>
      </c>
    </row>
    <row r="553" spans="1:24" x14ac:dyDescent="0.35">
      <c r="A553" t="s">
        <v>584</v>
      </c>
      <c r="B553" t="s">
        <v>120</v>
      </c>
      <c r="C553" t="s">
        <v>13</v>
      </c>
      <c r="D553" t="s">
        <v>14</v>
      </c>
      <c r="E553">
        <v>33.5</v>
      </c>
      <c r="F553">
        <v>93.45</v>
      </c>
      <c r="G553">
        <v>96.84</v>
      </c>
      <c r="H553">
        <f t="shared" si="8"/>
        <v>0.96499380421313508</v>
      </c>
      <c r="I553">
        <v>33</v>
      </c>
      <c r="J553">
        <v>61.28</v>
      </c>
      <c r="K553">
        <v>95.64</v>
      </c>
      <c r="O553" t="s">
        <v>584</v>
      </c>
      <c r="P553" t="s">
        <v>120</v>
      </c>
      <c r="Q553" t="s">
        <v>13</v>
      </c>
      <c r="R553" t="s">
        <v>221</v>
      </c>
      <c r="S553">
        <v>26.5</v>
      </c>
      <c r="T553">
        <v>111.75</v>
      </c>
      <c r="U553">
        <v>79.86</v>
      </c>
      <c r="V553">
        <v>23</v>
      </c>
      <c r="W553">
        <v>68.33</v>
      </c>
      <c r="X553">
        <v>71.22</v>
      </c>
    </row>
    <row r="554" spans="1:24" x14ac:dyDescent="0.35">
      <c r="A554" t="s">
        <v>585</v>
      </c>
      <c r="B554" t="s">
        <v>120</v>
      </c>
      <c r="C554" t="s">
        <v>13</v>
      </c>
      <c r="D554" t="s">
        <v>14</v>
      </c>
      <c r="E554">
        <v>23.5</v>
      </c>
      <c r="F554">
        <v>43.45</v>
      </c>
      <c r="G554">
        <v>72.459999999999994</v>
      </c>
      <c r="H554">
        <f t="shared" si="8"/>
        <v>0.59964118134142985</v>
      </c>
      <c r="I554">
        <v>23</v>
      </c>
      <c r="J554">
        <v>32.659999999999997</v>
      </c>
      <c r="K554">
        <v>71.22</v>
      </c>
      <c r="O554" t="s">
        <v>585</v>
      </c>
      <c r="P554" t="s">
        <v>120</v>
      </c>
      <c r="Q554" t="s">
        <v>13</v>
      </c>
      <c r="R554" t="s">
        <v>221</v>
      </c>
      <c r="S554">
        <v>23.5</v>
      </c>
      <c r="T554">
        <v>78.05</v>
      </c>
      <c r="U554">
        <v>72.459999999999994</v>
      </c>
      <c r="V554">
        <v>23</v>
      </c>
      <c r="W554">
        <v>61.28</v>
      </c>
      <c r="X554">
        <v>71.22</v>
      </c>
    </row>
    <row r="555" spans="1:24" x14ac:dyDescent="0.35">
      <c r="A555" t="s">
        <v>586</v>
      </c>
      <c r="B555" t="s">
        <v>120</v>
      </c>
      <c r="C555" t="s">
        <v>13</v>
      </c>
      <c r="D555" t="s">
        <v>14</v>
      </c>
      <c r="E555">
        <v>25</v>
      </c>
      <c r="F555">
        <v>47.25</v>
      </c>
      <c r="G555">
        <v>76.17</v>
      </c>
      <c r="H555">
        <f t="shared" si="8"/>
        <v>0.62032296179598267</v>
      </c>
      <c r="I555">
        <v>24.5</v>
      </c>
      <c r="J555">
        <v>36.92</v>
      </c>
      <c r="K555">
        <v>74.930000000000007</v>
      </c>
      <c r="O555" t="s">
        <v>586</v>
      </c>
      <c r="P555" t="s">
        <v>120</v>
      </c>
      <c r="Q555" t="s">
        <v>13</v>
      </c>
      <c r="R555" t="s">
        <v>221</v>
      </c>
      <c r="S555">
        <v>24</v>
      </c>
      <c r="T555">
        <v>75.150000000000006</v>
      </c>
      <c r="U555">
        <v>73.7</v>
      </c>
      <c r="V555">
        <v>23.5</v>
      </c>
      <c r="W555">
        <v>71.959999999999994</v>
      </c>
      <c r="X555">
        <v>72.459999999999994</v>
      </c>
    </row>
    <row r="556" spans="1:24" x14ac:dyDescent="0.35">
      <c r="A556" t="s">
        <v>587</v>
      </c>
      <c r="B556" t="s">
        <v>120</v>
      </c>
      <c r="C556" t="s">
        <v>13</v>
      </c>
      <c r="D556" t="s">
        <v>14</v>
      </c>
      <c r="E556">
        <v>22</v>
      </c>
      <c r="F556">
        <v>66.849999999999994</v>
      </c>
      <c r="G556">
        <v>68.72</v>
      </c>
      <c r="H556">
        <f t="shared" si="8"/>
        <v>0.9727881257275901</v>
      </c>
      <c r="I556">
        <v>21.5</v>
      </c>
      <c r="J556">
        <v>45.87</v>
      </c>
      <c r="K556">
        <v>67.47</v>
      </c>
      <c r="O556" t="s">
        <v>587</v>
      </c>
      <c r="P556" t="s">
        <v>120</v>
      </c>
      <c r="Q556" t="s">
        <v>13</v>
      </c>
      <c r="R556" t="s">
        <v>221</v>
      </c>
      <c r="S556">
        <v>23.5</v>
      </c>
      <c r="T556">
        <v>114.25</v>
      </c>
      <c r="U556">
        <v>72.459999999999994</v>
      </c>
      <c r="V556">
        <v>22</v>
      </c>
      <c r="W556">
        <v>68.709999999999994</v>
      </c>
      <c r="X556">
        <v>68.72</v>
      </c>
    </row>
    <row r="557" spans="1:24" x14ac:dyDescent="0.35">
      <c r="A557" t="s">
        <v>588</v>
      </c>
      <c r="B557" t="s">
        <v>120</v>
      </c>
      <c r="C557" t="s">
        <v>13</v>
      </c>
      <c r="D557" t="s">
        <v>14</v>
      </c>
      <c r="E557">
        <v>29.5</v>
      </c>
      <c r="F557">
        <v>83.6</v>
      </c>
      <c r="G557">
        <v>87.18</v>
      </c>
      <c r="H557">
        <f t="shared" si="8"/>
        <v>0.95893553567331946</v>
      </c>
      <c r="I557">
        <v>29</v>
      </c>
      <c r="J557">
        <v>55.9</v>
      </c>
      <c r="K557">
        <v>85.96</v>
      </c>
      <c r="O557" t="s">
        <v>588</v>
      </c>
      <c r="P557" t="s">
        <v>120</v>
      </c>
      <c r="Q557" t="s">
        <v>13</v>
      </c>
      <c r="R557" t="s">
        <v>221</v>
      </c>
      <c r="S557">
        <v>18.5</v>
      </c>
      <c r="T557">
        <v>57.95</v>
      </c>
      <c r="U557">
        <v>59.91</v>
      </c>
      <c r="V557">
        <v>18</v>
      </c>
      <c r="W557">
        <v>29.66</v>
      </c>
      <c r="X557">
        <v>58.64</v>
      </c>
    </row>
    <row r="558" spans="1:24" x14ac:dyDescent="0.35">
      <c r="A558" t="s">
        <v>589</v>
      </c>
      <c r="B558" t="s">
        <v>120</v>
      </c>
      <c r="C558" t="s">
        <v>13</v>
      </c>
      <c r="D558" t="s">
        <v>14</v>
      </c>
      <c r="E558">
        <v>28.5</v>
      </c>
      <c r="F558">
        <v>61.9</v>
      </c>
      <c r="G558">
        <v>84.74</v>
      </c>
      <c r="H558">
        <f t="shared" si="8"/>
        <v>0.73046967193769174</v>
      </c>
      <c r="I558">
        <v>28</v>
      </c>
      <c r="J558">
        <v>56.2</v>
      </c>
      <c r="K558">
        <v>83.53</v>
      </c>
      <c r="O558" t="s">
        <v>589</v>
      </c>
      <c r="P558" t="s">
        <v>120</v>
      </c>
      <c r="Q558" t="s">
        <v>13</v>
      </c>
      <c r="R558" t="s">
        <v>221</v>
      </c>
      <c r="S558">
        <v>24</v>
      </c>
      <c r="T558">
        <v>111.93</v>
      </c>
      <c r="U558">
        <v>73.7</v>
      </c>
      <c r="V558">
        <v>21.5</v>
      </c>
      <c r="W558">
        <v>62.93</v>
      </c>
      <c r="X558">
        <v>67.47</v>
      </c>
    </row>
    <row r="559" spans="1:24" x14ac:dyDescent="0.35">
      <c r="A559" t="s">
        <v>590</v>
      </c>
      <c r="B559" t="s">
        <v>120</v>
      </c>
      <c r="C559" t="s">
        <v>13</v>
      </c>
      <c r="D559" t="s">
        <v>14</v>
      </c>
      <c r="E559">
        <v>17</v>
      </c>
      <c r="F559">
        <v>16.68</v>
      </c>
      <c r="G559">
        <v>56.08</v>
      </c>
      <c r="H559">
        <f t="shared" si="8"/>
        <v>0.29743223965763194</v>
      </c>
      <c r="I559">
        <v>16.5</v>
      </c>
      <c r="J559">
        <v>13.16</v>
      </c>
      <c r="K559">
        <v>54.79</v>
      </c>
      <c r="O559" t="s">
        <v>590</v>
      </c>
      <c r="P559" t="s">
        <v>120</v>
      </c>
      <c r="Q559" t="s">
        <v>13</v>
      </c>
      <c r="R559" t="s">
        <v>221</v>
      </c>
      <c r="S559">
        <v>24.5</v>
      </c>
      <c r="T559">
        <v>69.87</v>
      </c>
      <c r="U559">
        <v>74.930000000000007</v>
      </c>
      <c r="V559">
        <v>24</v>
      </c>
      <c r="W559">
        <v>64.05</v>
      </c>
      <c r="X559">
        <v>73.7</v>
      </c>
    </row>
    <row r="560" spans="1:24" x14ac:dyDescent="0.35">
      <c r="A560" t="s">
        <v>591</v>
      </c>
      <c r="B560" t="s">
        <v>120</v>
      </c>
      <c r="C560" t="s">
        <v>13</v>
      </c>
      <c r="D560" t="s">
        <v>14</v>
      </c>
      <c r="E560">
        <v>15.5</v>
      </c>
      <c r="F560">
        <v>34.25</v>
      </c>
      <c r="G560">
        <v>52.21</v>
      </c>
      <c r="H560">
        <f t="shared" si="8"/>
        <v>0.65600459682053247</v>
      </c>
      <c r="I560">
        <v>15</v>
      </c>
      <c r="J560">
        <v>26.4</v>
      </c>
      <c r="K560">
        <v>50.91</v>
      </c>
      <c r="O560" t="s">
        <v>591</v>
      </c>
      <c r="P560" t="s">
        <v>120</v>
      </c>
      <c r="Q560" t="s">
        <v>13</v>
      </c>
      <c r="R560" t="s">
        <v>221</v>
      </c>
      <c r="S560">
        <v>23.5</v>
      </c>
      <c r="T560">
        <v>71.66</v>
      </c>
      <c r="U560">
        <v>72.459999999999994</v>
      </c>
      <c r="V560">
        <v>23</v>
      </c>
      <c r="W560">
        <v>36.04</v>
      </c>
      <c r="X560">
        <v>71.22</v>
      </c>
    </row>
    <row r="561" spans="1:24" x14ac:dyDescent="0.35">
      <c r="A561" t="s">
        <v>592</v>
      </c>
      <c r="B561" t="s">
        <v>120</v>
      </c>
      <c r="C561" t="s">
        <v>13</v>
      </c>
      <c r="D561" t="s">
        <v>14</v>
      </c>
      <c r="E561">
        <v>21</v>
      </c>
      <c r="F561">
        <v>92.46</v>
      </c>
      <c r="G561">
        <v>66.22</v>
      </c>
      <c r="H561">
        <f t="shared" si="8"/>
        <v>1.3962549078828148</v>
      </c>
      <c r="I561">
        <v>20</v>
      </c>
      <c r="J561">
        <v>59.26</v>
      </c>
      <c r="K561">
        <v>63.71</v>
      </c>
      <c r="O561" t="s">
        <v>592</v>
      </c>
      <c r="P561" t="s">
        <v>120</v>
      </c>
      <c r="Q561" t="s">
        <v>13</v>
      </c>
      <c r="R561" t="s">
        <v>221</v>
      </c>
      <c r="S561">
        <v>24</v>
      </c>
      <c r="T561">
        <v>141.12</v>
      </c>
      <c r="U561">
        <v>73.7</v>
      </c>
      <c r="V561">
        <v>22</v>
      </c>
      <c r="W561">
        <v>53.85</v>
      </c>
      <c r="X561">
        <v>68.72</v>
      </c>
    </row>
    <row r="562" spans="1:24" x14ac:dyDescent="0.35">
      <c r="A562" t="s">
        <v>593</v>
      </c>
      <c r="B562" t="s">
        <v>120</v>
      </c>
      <c r="C562" t="s">
        <v>13</v>
      </c>
      <c r="D562" t="s">
        <v>14</v>
      </c>
      <c r="E562">
        <v>0</v>
      </c>
      <c r="F562">
        <v>0</v>
      </c>
      <c r="G562">
        <v>0</v>
      </c>
      <c r="H562" t="e">
        <f t="shared" si="8"/>
        <v>#DIV/0!</v>
      </c>
      <c r="I562">
        <v>0</v>
      </c>
      <c r="J562">
        <v>0</v>
      </c>
      <c r="K562">
        <v>0</v>
      </c>
      <c r="O562" t="s">
        <v>593</v>
      </c>
      <c r="P562" t="s">
        <v>120</v>
      </c>
      <c r="Q562" t="s">
        <v>13</v>
      </c>
      <c r="R562" t="s">
        <v>221</v>
      </c>
      <c r="S562">
        <v>0</v>
      </c>
      <c r="T562">
        <v>0</v>
      </c>
      <c r="U562">
        <v>0</v>
      </c>
      <c r="V562">
        <v>0</v>
      </c>
      <c r="W562">
        <v>0</v>
      </c>
      <c r="X562">
        <v>0</v>
      </c>
    </row>
    <row r="563" spans="1:24" x14ac:dyDescent="0.35">
      <c r="A563" t="s">
        <v>594</v>
      </c>
      <c r="B563" t="s">
        <v>120</v>
      </c>
      <c r="C563" t="s">
        <v>13</v>
      </c>
      <c r="D563" t="s">
        <v>14</v>
      </c>
      <c r="E563">
        <v>0</v>
      </c>
      <c r="F563">
        <v>0</v>
      </c>
      <c r="G563">
        <v>0</v>
      </c>
      <c r="H563" t="e">
        <f t="shared" si="8"/>
        <v>#DIV/0!</v>
      </c>
      <c r="I563">
        <v>0</v>
      </c>
      <c r="J563">
        <v>0</v>
      </c>
      <c r="K563">
        <v>0</v>
      </c>
      <c r="O563" t="s">
        <v>594</v>
      </c>
      <c r="P563" t="s">
        <v>120</v>
      </c>
      <c r="Q563" t="s">
        <v>13</v>
      </c>
      <c r="R563" t="s">
        <v>221</v>
      </c>
      <c r="S563">
        <v>0</v>
      </c>
      <c r="T563">
        <v>0</v>
      </c>
      <c r="U563">
        <v>0</v>
      </c>
      <c r="V563">
        <v>0</v>
      </c>
      <c r="W563">
        <v>0</v>
      </c>
      <c r="X563">
        <v>0</v>
      </c>
    </row>
    <row r="564" spans="1:24" x14ac:dyDescent="0.35">
      <c r="A564" t="s">
        <v>595</v>
      </c>
      <c r="B564" t="s">
        <v>120</v>
      </c>
      <c r="C564" t="s">
        <v>13</v>
      </c>
      <c r="D564" t="s">
        <v>14</v>
      </c>
      <c r="E564">
        <v>35</v>
      </c>
      <c r="F564">
        <v>92.24</v>
      </c>
      <c r="G564">
        <v>100.44</v>
      </c>
      <c r="H564">
        <f t="shared" si="8"/>
        <v>0.91835921943448817</v>
      </c>
      <c r="I564">
        <v>34.5</v>
      </c>
      <c r="J564">
        <v>60.64</v>
      </c>
      <c r="K564">
        <v>99.24</v>
      </c>
      <c r="O564" t="s">
        <v>595</v>
      </c>
      <c r="P564" t="s">
        <v>120</v>
      </c>
      <c r="Q564" t="s">
        <v>13</v>
      </c>
      <c r="R564" t="s">
        <v>221</v>
      </c>
      <c r="S564">
        <v>19</v>
      </c>
      <c r="T564">
        <v>43.41</v>
      </c>
      <c r="U564">
        <v>61.18</v>
      </c>
      <c r="V564">
        <v>18.5</v>
      </c>
      <c r="W564">
        <v>41.15</v>
      </c>
      <c r="X564">
        <v>59.91</v>
      </c>
    </row>
    <row r="565" spans="1:24" x14ac:dyDescent="0.35">
      <c r="A565" t="s">
        <v>596</v>
      </c>
      <c r="B565" t="s">
        <v>120</v>
      </c>
      <c r="C565" t="s">
        <v>13</v>
      </c>
      <c r="D565" t="s">
        <v>14</v>
      </c>
      <c r="E565">
        <v>18.5</v>
      </c>
      <c r="F565">
        <v>53.06</v>
      </c>
      <c r="G565">
        <v>59.91</v>
      </c>
      <c r="H565">
        <f t="shared" si="8"/>
        <v>0.88566182607244204</v>
      </c>
      <c r="I565">
        <v>18</v>
      </c>
      <c r="J565">
        <v>26.95</v>
      </c>
      <c r="K565">
        <v>58.64</v>
      </c>
      <c r="O565" t="s">
        <v>596</v>
      </c>
      <c r="P565" t="s">
        <v>120</v>
      </c>
      <c r="Q565" t="s">
        <v>13</v>
      </c>
      <c r="R565" t="s">
        <v>221</v>
      </c>
      <c r="S565">
        <v>24</v>
      </c>
      <c r="T565">
        <v>127.51</v>
      </c>
      <c r="U565">
        <v>73.7</v>
      </c>
      <c r="V565">
        <v>20.5</v>
      </c>
      <c r="W565">
        <v>59.47</v>
      </c>
      <c r="X565">
        <v>64.97</v>
      </c>
    </row>
    <row r="566" spans="1:24" x14ac:dyDescent="0.35">
      <c r="A566" t="s">
        <v>597</v>
      </c>
      <c r="B566" t="s">
        <v>120</v>
      </c>
      <c r="C566" t="s">
        <v>13</v>
      </c>
      <c r="D566" t="s">
        <v>14</v>
      </c>
      <c r="E566">
        <v>16</v>
      </c>
      <c r="F566">
        <v>21.79</v>
      </c>
      <c r="G566">
        <v>53.5</v>
      </c>
      <c r="H566">
        <f t="shared" si="8"/>
        <v>0.40728971962616822</v>
      </c>
      <c r="I566">
        <v>15.5</v>
      </c>
      <c r="J566">
        <v>13.98</v>
      </c>
      <c r="K566">
        <v>52.21</v>
      </c>
      <c r="O566" t="s">
        <v>597</v>
      </c>
      <c r="P566" t="s">
        <v>120</v>
      </c>
      <c r="Q566" t="s">
        <v>13</v>
      </c>
      <c r="R566" t="s">
        <v>221</v>
      </c>
      <c r="S566">
        <v>22.5</v>
      </c>
      <c r="T566">
        <v>140.93</v>
      </c>
      <c r="U566">
        <v>69.97</v>
      </c>
      <c r="V566">
        <v>20.5</v>
      </c>
      <c r="W566">
        <v>60.49</v>
      </c>
      <c r="X566">
        <v>64.97</v>
      </c>
    </row>
    <row r="567" spans="1:24" x14ac:dyDescent="0.35">
      <c r="A567" t="s">
        <v>598</v>
      </c>
      <c r="B567" t="s">
        <v>120</v>
      </c>
      <c r="C567" t="s">
        <v>13</v>
      </c>
      <c r="D567" t="s">
        <v>14</v>
      </c>
      <c r="E567">
        <v>15</v>
      </c>
      <c r="F567">
        <v>13.88</v>
      </c>
      <c r="G567">
        <v>50.91</v>
      </c>
      <c r="H567">
        <f t="shared" si="8"/>
        <v>0.27263798860734634</v>
      </c>
      <c r="I567">
        <v>15</v>
      </c>
      <c r="J567">
        <v>13.88</v>
      </c>
      <c r="K567">
        <v>50.91</v>
      </c>
      <c r="O567" t="s">
        <v>598</v>
      </c>
      <c r="P567" t="s">
        <v>120</v>
      </c>
      <c r="Q567" t="s">
        <v>13</v>
      </c>
      <c r="R567" t="s">
        <v>221</v>
      </c>
      <c r="S567">
        <v>23</v>
      </c>
      <c r="T567">
        <v>69.67</v>
      </c>
      <c r="U567">
        <v>71.22</v>
      </c>
      <c r="V567">
        <v>22.5</v>
      </c>
      <c r="W567">
        <v>51.95</v>
      </c>
      <c r="X567">
        <v>69.97</v>
      </c>
    </row>
    <row r="568" spans="1:24" x14ac:dyDescent="0.35">
      <c r="A568" t="s">
        <v>599</v>
      </c>
      <c r="B568" t="s">
        <v>139</v>
      </c>
      <c r="C568" t="s">
        <v>32</v>
      </c>
      <c r="D568" t="s">
        <v>14</v>
      </c>
      <c r="E568">
        <v>0</v>
      </c>
      <c r="F568">
        <v>0</v>
      </c>
      <c r="G568">
        <v>0</v>
      </c>
      <c r="H568" t="e">
        <f t="shared" si="8"/>
        <v>#DIV/0!</v>
      </c>
      <c r="I568">
        <v>0</v>
      </c>
      <c r="J568">
        <v>0</v>
      </c>
      <c r="K568">
        <v>0</v>
      </c>
      <c r="O568" t="s">
        <v>599</v>
      </c>
      <c r="P568" t="s">
        <v>139</v>
      </c>
      <c r="Q568" t="s">
        <v>32</v>
      </c>
      <c r="R568" t="s">
        <v>221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0</v>
      </c>
    </row>
    <row r="569" spans="1:24" x14ac:dyDescent="0.35">
      <c r="A569" t="s">
        <v>600</v>
      </c>
      <c r="B569" t="s">
        <v>139</v>
      </c>
      <c r="C569" t="s">
        <v>32</v>
      </c>
      <c r="D569" t="s">
        <v>14</v>
      </c>
      <c r="E569">
        <v>0</v>
      </c>
      <c r="F569">
        <v>0</v>
      </c>
      <c r="G569">
        <v>0</v>
      </c>
      <c r="H569" t="e">
        <f t="shared" si="8"/>
        <v>#DIV/0!</v>
      </c>
      <c r="I569">
        <v>0</v>
      </c>
      <c r="J569">
        <v>0</v>
      </c>
      <c r="K569">
        <v>0</v>
      </c>
      <c r="O569" t="s">
        <v>600</v>
      </c>
      <c r="P569" t="s">
        <v>139</v>
      </c>
      <c r="Q569" t="s">
        <v>32</v>
      </c>
      <c r="R569" t="s">
        <v>221</v>
      </c>
      <c r="S569">
        <v>0</v>
      </c>
      <c r="T569">
        <v>0</v>
      </c>
      <c r="U569">
        <v>0</v>
      </c>
      <c r="V569">
        <v>0</v>
      </c>
      <c r="W569">
        <v>0</v>
      </c>
      <c r="X569">
        <v>0</v>
      </c>
    </row>
    <row r="570" spans="1:24" x14ac:dyDescent="0.35">
      <c r="A570" t="s">
        <v>601</v>
      </c>
      <c r="B570" t="s">
        <v>139</v>
      </c>
      <c r="C570" t="s">
        <v>32</v>
      </c>
      <c r="D570" t="s">
        <v>14</v>
      </c>
      <c r="E570">
        <v>0</v>
      </c>
      <c r="F570">
        <v>0</v>
      </c>
      <c r="G570">
        <v>0</v>
      </c>
      <c r="H570" t="e">
        <f t="shared" si="8"/>
        <v>#DIV/0!</v>
      </c>
      <c r="I570">
        <v>0</v>
      </c>
      <c r="J570">
        <v>0</v>
      </c>
      <c r="K570">
        <v>0</v>
      </c>
      <c r="O570" t="s">
        <v>601</v>
      </c>
      <c r="P570" t="s">
        <v>139</v>
      </c>
      <c r="Q570" t="s">
        <v>32</v>
      </c>
      <c r="R570" t="s">
        <v>221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0</v>
      </c>
    </row>
    <row r="571" spans="1:24" x14ac:dyDescent="0.35">
      <c r="A571" t="s">
        <v>602</v>
      </c>
      <c r="B571" t="s">
        <v>139</v>
      </c>
      <c r="C571" t="s">
        <v>32</v>
      </c>
      <c r="D571" t="s">
        <v>14</v>
      </c>
      <c r="E571">
        <v>0</v>
      </c>
      <c r="F571">
        <v>0</v>
      </c>
      <c r="G571">
        <v>0</v>
      </c>
      <c r="H571" t="e">
        <f t="shared" si="8"/>
        <v>#DIV/0!</v>
      </c>
      <c r="I571">
        <v>0</v>
      </c>
      <c r="J571">
        <v>0</v>
      </c>
      <c r="K571">
        <v>0</v>
      </c>
      <c r="O571" t="s">
        <v>602</v>
      </c>
      <c r="P571" t="s">
        <v>139</v>
      </c>
      <c r="Q571" t="s">
        <v>32</v>
      </c>
      <c r="R571" t="s">
        <v>221</v>
      </c>
      <c r="S571">
        <v>0</v>
      </c>
      <c r="T571">
        <v>0</v>
      </c>
      <c r="U571">
        <v>0</v>
      </c>
      <c r="V571">
        <v>0</v>
      </c>
      <c r="W571">
        <v>0</v>
      </c>
      <c r="X571">
        <v>0</v>
      </c>
    </row>
    <row r="572" spans="1:24" x14ac:dyDescent="0.35">
      <c r="A572" t="s">
        <v>603</v>
      </c>
      <c r="B572" t="s">
        <v>139</v>
      </c>
      <c r="C572" t="s">
        <v>32</v>
      </c>
      <c r="D572" t="s">
        <v>14</v>
      </c>
      <c r="E572">
        <v>0</v>
      </c>
      <c r="F572">
        <v>0</v>
      </c>
      <c r="G572">
        <v>0</v>
      </c>
      <c r="H572" t="e">
        <f t="shared" si="8"/>
        <v>#DIV/0!</v>
      </c>
      <c r="I572">
        <v>0</v>
      </c>
      <c r="J572">
        <v>0</v>
      </c>
      <c r="K572">
        <v>0</v>
      </c>
      <c r="O572" t="s">
        <v>603</v>
      </c>
      <c r="P572" t="s">
        <v>139</v>
      </c>
      <c r="Q572" t="s">
        <v>32</v>
      </c>
      <c r="R572" t="s">
        <v>221</v>
      </c>
      <c r="S572">
        <v>0</v>
      </c>
      <c r="T572">
        <v>0</v>
      </c>
      <c r="U572">
        <v>0</v>
      </c>
      <c r="V572">
        <v>0</v>
      </c>
      <c r="W572">
        <v>0</v>
      </c>
      <c r="X572">
        <v>0</v>
      </c>
    </row>
    <row r="573" spans="1:24" x14ac:dyDescent="0.35">
      <c r="A573" t="s">
        <v>604</v>
      </c>
      <c r="B573" t="s">
        <v>139</v>
      </c>
      <c r="C573" t="s">
        <v>32</v>
      </c>
      <c r="D573" t="s">
        <v>14</v>
      </c>
      <c r="E573">
        <v>23</v>
      </c>
      <c r="F573">
        <v>64.400000000000006</v>
      </c>
      <c r="G573">
        <v>71.22</v>
      </c>
      <c r="H573">
        <f t="shared" si="8"/>
        <v>0.9042403819151924</v>
      </c>
      <c r="I573">
        <v>22.5</v>
      </c>
      <c r="J573">
        <v>49.59</v>
      </c>
      <c r="K573">
        <v>69.97</v>
      </c>
      <c r="O573" t="s">
        <v>604</v>
      </c>
      <c r="P573" t="s">
        <v>139</v>
      </c>
      <c r="Q573" t="s">
        <v>32</v>
      </c>
      <c r="R573" t="s">
        <v>221</v>
      </c>
      <c r="S573">
        <v>24</v>
      </c>
      <c r="T573">
        <v>90.19</v>
      </c>
      <c r="U573">
        <v>73.7</v>
      </c>
      <c r="V573">
        <v>23.5</v>
      </c>
      <c r="W573">
        <v>72.28</v>
      </c>
      <c r="X573">
        <v>72.459999999999994</v>
      </c>
    </row>
    <row r="574" spans="1:24" x14ac:dyDescent="0.35">
      <c r="A574" t="s">
        <v>605</v>
      </c>
      <c r="B574" t="s">
        <v>139</v>
      </c>
      <c r="C574" t="s">
        <v>32</v>
      </c>
      <c r="D574" t="s">
        <v>14</v>
      </c>
      <c r="E574">
        <v>23.5</v>
      </c>
      <c r="F574">
        <v>82.07</v>
      </c>
      <c r="G574">
        <v>72.459999999999994</v>
      </c>
      <c r="H574">
        <f t="shared" si="8"/>
        <v>1.1326248964946177</v>
      </c>
      <c r="I574">
        <v>22</v>
      </c>
      <c r="J574">
        <v>68.73</v>
      </c>
      <c r="K574">
        <v>68.72</v>
      </c>
      <c r="O574" t="s">
        <v>605</v>
      </c>
      <c r="P574" t="s">
        <v>139</v>
      </c>
      <c r="Q574" t="s">
        <v>32</v>
      </c>
      <c r="R574" t="s">
        <v>221</v>
      </c>
      <c r="S574">
        <v>24</v>
      </c>
      <c r="T574">
        <v>126</v>
      </c>
      <c r="U574">
        <v>73.7</v>
      </c>
      <c r="V574">
        <v>23</v>
      </c>
      <c r="W574">
        <v>70.36</v>
      </c>
      <c r="X574">
        <v>71.22</v>
      </c>
    </row>
    <row r="575" spans="1:24" x14ac:dyDescent="0.35">
      <c r="A575" t="s">
        <v>606</v>
      </c>
      <c r="B575" t="s">
        <v>139</v>
      </c>
      <c r="C575" t="s">
        <v>32</v>
      </c>
      <c r="D575" t="s">
        <v>14</v>
      </c>
      <c r="E575">
        <v>23.5</v>
      </c>
      <c r="F575">
        <v>83.41</v>
      </c>
      <c r="G575">
        <v>72.459999999999994</v>
      </c>
      <c r="H575">
        <f t="shared" si="8"/>
        <v>1.1511178581286228</v>
      </c>
      <c r="I575">
        <v>21</v>
      </c>
      <c r="J575">
        <v>56.97</v>
      </c>
      <c r="K575">
        <v>66.22</v>
      </c>
      <c r="O575" t="s">
        <v>606</v>
      </c>
      <c r="P575" t="s">
        <v>139</v>
      </c>
      <c r="Q575" t="s">
        <v>32</v>
      </c>
      <c r="R575" t="s">
        <v>221</v>
      </c>
      <c r="S575">
        <v>24</v>
      </c>
      <c r="T575">
        <v>139.22</v>
      </c>
      <c r="U575">
        <v>73.7</v>
      </c>
      <c r="V575">
        <v>22.5</v>
      </c>
      <c r="W575">
        <v>54.03</v>
      </c>
      <c r="X575">
        <v>69.97</v>
      </c>
    </row>
    <row r="576" spans="1:24" x14ac:dyDescent="0.35">
      <c r="A576" t="s">
        <v>607</v>
      </c>
      <c r="B576" t="s">
        <v>139</v>
      </c>
      <c r="C576" t="s">
        <v>32</v>
      </c>
      <c r="D576" t="s">
        <v>14</v>
      </c>
      <c r="E576">
        <v>0</v>
      </c>
      <c r="F576">
        <v>0</v>
      </c>
      <c r="G576">
        <v>0</v>
      </c>
      <c r="H576" t="e">
        <f t="shared" si="8"/>
        <v>#DIV/0!</v>
      </c>
      <c r="I576">
        <v>0</v>
      </c>
      <c r="J576">
        <v>0</v>
      </c>
      <c r="K576">
        <v>0</v>
      </c>
      <c r="O576" t="s">
        <v>607</v>
      </c>
      <c r="P576" t="s">
        <v>139</v>
      </c>
      <c r="Q576" t="s">
        <v>32</v>
      </c>
      <c r="R576" t="s">
        <v>221</v>
      </c>
      <c r="S576">
        <v>0</v>
      </c>
      <c r="T576">
        <v>0</v>
      </c>
      <c r="U576">
        <v>0</v>
      </c>
      <c r="V576">
        <v>0</v>
      </c>
      <c r="W576">
        <v>0</v>
      </c>
      <c r="X576">
        <v>0</v>
      </c>
    </row>
    <row r="577" spans="1:24" x14ac:dyDescent="0.35">
      <c r="A577" t="s">
        <v>608</v>
      </c>
      <c r="B577" t="s">
        <v>139</v>
      </c>
      <c r="C577" t="s">
        <v>32</v>
      </c>
      <c r="D577" t="s">
        <v>14</v>
      </c>
      <c r="E577">
        <v>0</v>
      </c>
      <c r="F577">
        <v>0</v>
      </c>
      <c r="G577">
        <v>0</v>
      </c>
      <c r="H577" t="e">
        <f t="shared" si="8"/>
        <v>#DIV/0!</v>
      </c>
      <c r="I577">
        <v>0</v>
      </c>
      <c r="J577">
        <v>0</v>
      </c>
      <c r="K577">
        <v>0</v>
      </c>
      <c r="O577" t="s">
        <v>608</v>
      </c>
      <c r="P577" t="s">
        <v>139</v>
      </c>
      <c r="Q577" t="s">
        <v>32</v>
      </c>
      <c r="R577" t="s">
        <v>221</v>
      </c>
      <c r="S577">
        <v>0</v>
      </c>
      <c r="T577">
        <v>0</v>
      </c>
      <c r="U577">
        <v>0</v>
      </c>
      <c r="V577">
        <v>0</v>
      </c>
      <c r="W577">
        <v>0</v>
      </c>
      <c r="X577">
        <v>0</v>
      </c>
    </row>
    <row r="578" spans="1:24" x14ac:dyDescent="0.35">
      <c r="A578" t="s">
        <v>609</v>
      </c>
      <c r="B578" t="s">
        <v>188</v>
      </c>
      <c r="C578" t="s">
        <v>13</v>
      </c>
      <c r="D578" t="s">
        <v>87</v>
      </c>
      <c r="E578">
        <v>24</v>
      </c>
      <c r="F578">
        <v>111.49</v>
      </c>
      <c r="G578">
        <v>73.7</v>
      </c>
      <c r="H578">
        <f t="shared" si="8"/>
        <v>1.5127544097693351</v>
      </c>
      <c r="I578">
        <v>22.5</v>
      </c>
      <c r="J578">
        <v>55.89</v>
      </c>
      <c r="K578">
        <v>69.97</v>
      </c>
      <c r="O578" t="s">
        <v>609</v>
      </c>
      <c r="P578" t="s">
        <v>188</v>
      </c>
      <c r="Q578" t="s">
        <v>13</v>
      </c>
      <c r="R578" t="s">
        <v>222</v>
      </c>
      <c r="S578">
        <v>24</v>
      </c>
      <c r="T578">
        <v>107.25</v>
      </c>
      <c r="U578">
        <v>73.7</v>
      </c>
      <c r="V578">
        <v>23.5</v>
      </c>
      <c r="W578">
        <v>67.260000000000005</v>
      </c>
      <c r="X578">
        <v>72.459999999999994</v>
      </c>
    </row>
    <row r="579" spans="1:24" x14ac:dyDescent="0.35">
      <c r="A579" t="s">
        <v>610</v>
      </c>
      <c r="B579" t="s">
        <v>188</v>
      </c>
      <c r="C579" t="s">
        <v>13</v>
      </c>
      <c r="D579" t="s">
        <v>87</v>
      </c>
      <c r="E579">
        <v>29</v>
      </c>
      <c r="F579">
        <v>66.760000000000005</v>
      </c>
      <c r="G579">
        <v>85.96</v>
      </c>
      <c r="H579">
        <f t="shared" ref="H579:H642" si="9">F579/G579</f>
        <v>0.77664029781293642</v>
      </c>
      <c r="I579">
        <v>28.5</v>
      </c>
      <c r="J579">
        <v>46.39</v>
      </c>
      <c r="K579">
        <v>84.74</v>
      </c>
      <c r="O579" t="s">
        <v>610</v>
      </c>
      <c r="P579" t="s">
        <v>188</v>
      </c>
      <c r="Q579" t="s">
        <v>13</v>
      </c>
      <c r="R579" t="s">
        <v>222</v>
      </c>
      <c r="S579">
        <v>24</v>
      </c>
      <c r="T579">
        <v>143.74</v>
      </c>
      <c r="U579">
        <v>73.7</v>
      </c>
      <c r="V579">
        <v>22.5</v>
      </c>
      <c r="W579">
        <v>57.56</v>
      </c>
      <c r="X579">
        <v>69.97</v>
      </c>
    </row>
    <row r="580" spans="1:24" x14ac:dyDescent="0.35">
      <c r="A580" t="s">
        <v>611</v>
      </c>
      <c r="B580" t="s">
        <v>188</v>
      </c>
      <c r="C580" t="s">
        <v>13</v>
      </c>
      <c r="D580" t="s">
        <v>87</v>
      </c>
      <c r="E580">
        <v>15.5</v>
      </c>
      <c r="F580">
        <v>39.409999999999997</v>
      </c>
      <c r="G580">
        <v>52.21</v>
      </c>
      <c r="H580">
        <f t="shared" si="9"/>
        <v>0.75483623826853086</v>
      </c>
      <c r="I580">
        <v>15</v>
      </c>
      <c r="J580">
        <v>19.670000000000002</v>
      </c>
      <c r="K580">
        <v>50.91</v>
      </c>
      <c r="O580" t="s">
        <v>611</v>
      </c>
      <c r="P580" t="s">
        <v>188</v>
      </c>
      <c r="Q580" t="s">
        <v>13</v>
      </c>
      <c r="R580" t="s">
        <v>222</v>
      </c>
      <c r="S580">
        <v>24</v>
      </c>
      <c r="T580">
        <v>115.23</v>
      </c>
      <c r="U580">
        <v>73.7</v>
      </c>
      <c r="V580">
        <v>23</v>
      </c>
      <c r="W580">
        <v>64.64</v>
      </c>
      <c r="X580">
        <v>71.22</v>
      </c>
    </row>
    <row r="581" spans="1:24" x14ac:dyDescent="0.35">
      <c r="A581" t="s">
        <v>612</v>
      </c>
      <c r="B581" t="s">
        <v>188</v>
      </c>
      <c r="C581" t="s">
        <v>13</v>
      </c>
      <c r="D581" t="s">
        <v>87</v>
      </c>
      <c r="E581">
        <v>25</v>
      </c>
      <c r="F581">
        <v>51.84</v>
      </c>
      <c r="G581">
        <v>76.17</v>
      </c>
      <c r="H581">
        <f t="shared" si="9"/>
        <v>0.68058290665616383</v>
      </c>
      <c r="I581">
        <v>24.5</v>
      </c>
      <c r="J581">
        <v>43.29</v>
      </c>
      <c r="K581">
        <v>74.930000000000007</v>
      </c>
      <c r="O581" t="s">
        <v>612</v>
      </c>
      <c r="P581" t="s">
        <v>188</v>
      </c>
      <c r="Q581" t="s">
        <v>13</v>
      </c>
      <c r="R581" t="s">
        <v>222</v>
      </c>
      <c r="S581">
        <v>24</v>
      </c>
      <c r="T581">
        <v>102.61</v>
      </c>
      <c r="U581">
        <v>73.7</v>
      </c>
      <c r="V581">
        <v>23</v>
      </c>
      <c r="W581">
        <v>54.51</v>
      </c>
      <c r="X581">
        <v>71.22</v>
      </c>
    </row>
    <row r="582" spans="1:24" x14ac:dyDescent="0.35">
      <c r="A582" t="s">
        <v>613</v>
      </c>
      <c r="B582" t="s">
        <v>188</v>
      </c>
      <c r="C582" t="s">
        <v>13</v>
      </c>
      <c r="D582" t="s">
        <v>87</v>
      </c>
      <c r="E582">
        <v>18.5</v>
      </c>
      <c r="F582">
        <v>52.29</v>
      </c>
      <c r="G582">
        <v>59.91</v>
      </c>
      <c r="H582">
        <f t="shared" si="9"/>
        <v>0.87280921382073118</v>
      </c>
      <c r="I582">
        <v>18</v>
      </c>
      <c r="J582">
        <v>21.67</v>
      </c>
      <c r="K582">
        <v>58.64</v>
      </c>
      <c r="O582" t="s">
        <v>613</v>
      </c>
      <c r="P582" t="s">
        <v>188</v>
      </c>
      <c r="Q582" t="s">
        <v>13</v>
      </c>
      <c r="R582" t="s">
        <v>222</v>
      </c>
      <c r="S582">
        <v>22</v>
      </c>
      <c r="T582">
        <v>57.17</v>
      </c>
      <c r="U582">
        <v>68.72</v>
      </c>
      <c r="V582">
        <v>21.5</v>
      </c>
      <c r="W582">
        <v>42.63</v>
      </c>
      <c r="X582">
        <v>67.47</v>
      </c>
    </row>
    <row r="583" spans="1:24" x14ac:dyDescent="0.35">
      <c r="A583" t="s">
        <v>614</v>
      </c>
      <c r="B583" t="s">
        <v>188</v>
      </c>
      <c r="C583" t="s">
        <v>13</v>
      </c>
      <c r="D583" t="s">
        <v>87</v>
      </c>
      <c r="E583">
        <v>16</v>
      </c>
      <c r="F583">
        <v>35.78</v>
      </c>
      <c r="G583">
        <v>53.5</v>
      </c>
      <c r="H583">
        <f t="shared" si="9"/>
        <v>0.66878504672897199</v>
      </c>
      <c r="I583">
        <v>15.5</v>
      </c>
      <c r="J583">
        <v>23.16</v>
      </c>
      <c r="K583">
        <v>52.21</v>
      </c>
      <c r="O583" t="s">
        <v>614</v>
      </c>
      <c r="P583" t="s">
        <v>188</v>
      </c>
      <c r="Q583" t="s">
        <v>13</v>
      </c>
      <c r="R583" t="s">
        <v>222</v>
      </c>
      <c r="S583">
        <v>21.5</v>
      </c>
      <c r="T583">
        <v>58.94</v>
      </c>
      <c r="U583">
        <v>67.47</v>
      </c>
      <c r="V583">
        <v>21</v>
      </c>
      <c r="W583">
        <v>37.76</v>
      </c>
      <c r="X583">
        <v>66.22</v>
      </c>
    </row>
    <row r="584" spans="1:24" x14ac:dyDescent="0.35">
      <c r="A584" t="s">
        <v>615</v>
      </c>
      <c r="B584" t="s">
        <v>188</v>
      </c>
      <c r="C584" t="s">
        <v>13</v>
      </c>
      <c r="D584" t="s">
        <v>87</v>
      </c>
      <c r="E584">
        <v>24</v>
      </c>
      <c r="F584">
        <v>73.290000000000006</v>
      </c>
      <c r="G584">
        <v>73.7</v>
      </c>
      <c r="H584">
        <f t="shared" si="9"/>
        <v>0.99443690637720494</v>
      </c>
      <c r="I584">
        <v>23.5</v>
      </c>
      <c r="J584">
        <v>50.45</v>
      </c>
      <c r="K584">
        <v>72.459999999999994</v>
      </c>
      <c r="O584" t="s">
        <v>615</v>
      </c>
      <c r="P584" t="s">
        <v>188</v>
      </c>
      <c r="Q584" t="s">
        <v>13</v>
      </c>
      <c r="R584" t="s">
        <v>222</v>
      </c>
      <c r="S584">
        <v>24</v>
      </c>
      <c r="T584">
        <v>77.45</v>
      </c>
      <c r="U584">
        <v>73.7</v>
      </c>
      <c r="V584">
        <v>23.5</v>
      </c>
      <c r="W584">
        <v>62.87</v>
      </c>
      <c r="X584">
        <v>72.459999999999994</v>
      </c>
    </row>
    <row r="585" spans="1:24" x14ac:dyDescent="0.35">
      <c r="A585" t="s">
        <v>616</v>
      </c>
      <c r="B585" t="s">
        <v>188</v>
      </c>
      <c r="C585" t="s">
        <v>13</v>
      </c>
      <c r="D585" t="s">
        <v>87</v>
      </c>
      <c r="E585">
        <v>25</v>
      </c>
      <c r="F585">
        <v>64.59</v>
      </c>
      <c r="G585">
        <v>76.17</v>
      </c>
      <c r="H585">
        <f t="shared" si="9"/>
        <v>0.84797164237888933</v>
      </c>
      <c r="I585">
        <v>24.5</v>
      </c>
      <c r="J585">
        <v>47.86</v>
      </c>
      <c r="K585">
        <v>74.930000000000007</v>
      </c>
      <c r="O585" t="s">
        <v>616</v>
      </c>
      <c r="P585" t="s">
        <v>188</v>
      </c>
      <c r="Q585" t="s">
        <v>13</v>
      </c>
      <c r="R585" t="s">
        <v>222</v>
      </c>
      <c r="S585">
        <v>15.5</v>
      </c>
      <c r="T585">
        <v>45.11</v>
      </c>
      <c r="U585">
        <v>52.21</v>
      </c>
      <c r="V585">
        <v>15</v>
      </c>
      <c r="W585">
        <v>30.53</v>
      </c>
      <c r="X585">
        <v>50.91</v>
      </c>
    </row>
    <row r="586" spans="1:24" x14ac:dyDescent="0.35">
      <c r="A586" t="s">
        <v>617</v>
      </c>
      <c r="B586" t="s">
        <v>188</v>
      </c>
      <c r="C586" t="s">
        <v>13</v>
      </c>
      <c r="D586" t="s">
        <v>87</v>
      </c>
      <c r="E586">
        <v>0</v>
      </c>
      <c r="F586">
        <v>0</v>
      </c>
      <c r="G586">
        <v>0</v>
      </c>
      <c r="H586" t="e">
        <f t="shared" si="9"/>
        <v>#DIV/0!</v>
      </c>
      <c r="I586">
        <v>0</v>
      </c>
      <c r="J586">
        <v>0</v>
      </c>
      <c r="K586">
        <v>0</v>
      </c>
      <c r="O586" t="s">
        <v>617</v>
      </c>
      <c r="P586" t="s">
        <v>188</v>
      </c>
      <c r="Q586" t="s">
        <v>13</v>
      </c>
      <c r="R586" t="s">
        <v>222</v>
      </c>
      <c r="S586">
        <v>0</v>
      </c>
      <c r="T586">
        <v>0</v>
      </c>
      <c r="U586">
        <v>0</v>
      </c>
      <c r="V586">
        <v>0</v>
      </c>
      <c r="W586">
        <v>0</v>
      </c>
      <c r="X586">
        <v>0</v>
      </c>
    </row>
    <row r="587" spans="1:24" x14ac:dyDescent="0.35">
      <c r="A587" t="s">
        <v>618</v>
      </c>
      <c r="B587" t="s">
        <v>188</v>
      </c>
      <c r="C587" t="s">
        <v>13</v>
      </c>
      <c r="D587" t="s">
        <v>87</v>
      </c>
      <c r="E587">
        <v>0</v>
      </c>
      <c r="F587">
        <v>0</v>
      </c>
      <c r="G587">
        <v>0</v>
      </c>
      <c r="H587" t="e">
        <f t="shared" si="9"/>
        <v>#DIV/0!</v>
      </c>
      <c r="I587">
        <v>0</v>
      </c>
      <c r="J587">
        <v>0</v>
      </c>
      <c r="K587">
        <v>0</v>
      </c>
      <c r="O587" t="s">
        <v>618</v>
      </c>
      <c r="P587" t="s">
        <v>188</v>
      </c>
      <c r="Q587" t="s">
        <v>13</v>
      </c>
      <c r="R587" t="s">
        <v>222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0</v>
      </c>
    </row>
    <row r="588" spans="1:24" x14ac:dyDescent="0.35">
      <c r="A588" t="s">
        <v>619</v>
      </c>
      <c r="B588" t="s">
        <v>188</v>
      </c>
      <c r="C588" t="s">
        <v>13</v>
      </c>
      <c r="D588" t="s">
        <v>87</v>
      </c>
      <c r="E588">
        <v>0</v>
      </c>
      <c r="F588">
        <v>0</v>
      </c>
      <c r="G588">
        <v>0</v>
      </c>
      <c r="H588" t="e">
        <f t="shared" si="9"/>
        <v>#DIV/0!</v>
      </c>
      <c r="I588">
        <v>0</v>
      </c>
      <c r="J588">
        <v>0</v>
      </c>
      <c r="K588">
        <v>0</v>
      </c>
      <c r="O588" t="s">
        <v>619</v>
      </c>
      <c r="P588" t="s">
        <v>188</v>
      </c>
      <c r="Q588" t="s">
        <v>13</v>
      </c>
      <c r="R588" t="s">
        <v>222</v>
      </c>
      <c r="S588">
        <v>21.5</v>
      </c>
      <c r="T588">
        <v>57.77</v>
      </c>
      <c r="U588">
        <v>67.47</v>
      </c>
      <c r="V588">
        <v>21</v>
      </c>
      <c r="W588">
        <v>41.95</v>
      </c>
      <c r="X588">
        <v>66.22</v>
      </c>
    </row>
    <row r="589" spans="1:24" x14ac:dyDescent="0.35">
      <c r="A589" t="s">
        <v>620</v>
      </c>
      <c r="B589" t="s">
        <v>188</v>
      </c>
      <c r="C589" t="s">
        <v>13</v>
      </c>
      <c r="D589" t="s">
        <v>87</v>
      </c>
      <c r="E589">
        <v>24.5</v>
      </c>
      <c r="F589">
        <v>89.9</v>
      </c>
      <c r="G589">
        <v>74.930000000000007</v>
      </c>
      <c r="H589">
        <f t="shared" si="9"/>
        <v>1.1997864673695449</v>
      </c>
      <c r="I589">
        <v>23</v>
      </c>
      <c r="J589">
        <v>52.69</v>
      </c>
      <c r="K589">
        <v>71.22</v>
      </c>
      <c r="O589" t="s">
        <v>620</v>
      </c>
      <c r="P589" t="s">
        <v>188</v>
      </c>
      <c r="Q589" t="s">
        <v>13</v>
      </c>
      <c r="R589" t="s">
        <v>222</v>
      </c>
      <c r="S589">
        <v>24</v>
      </c>
      <c r="T589">
        <v>130.51</v>
      </c>
      <c r="U589">
        <v>73.7</v>
      </c>
      <c r="V589">
        <v>23</v>
      </c>
      <c r="W589">
        <v>52.52</v>
      </c>
      <c r="X589">
        <v>71.22</v>
      </c>
    </row>
    <row r="590" spans="1:24" x14ac:dyDescent="0.35">
      <c r="A590" t="s">
        <v>621</v>
      </c>
      <c r="B590" t="s">
        <v>188</v>
      </c>
      <c r="C590" t="s">
        <v>13</v>
      </c>
      <c r="D590" t="s">
        <v>87</v>
      </c>
      <c r="E590">
        <v>17.5</v>
      </c>
      <c r="F590">
        <v>52.23</v>
      </c>
      <c r="G590">
        <v>57.36</v>
      </c>
      <c r="H590">
        <f t="shared" si="9"/>
        <v>0.91056485355648531</v>
      </c>
      <c r="I590">
        <v>17</v>
      </c>
      <c r="J590">
        <v>40.14</v>
      </c>
      <c r="K590">
        <v>56.08</v>
      </c>
      <c r="O590" t="s">
        <v>621</v>
      </c>
      <c r="P590" t="s">
        <v>188</v>
      </c>
      <c r="Q590" t="s">
        <v>13</v>
      </c>
      <c r="R590" t="s">
        <v>222</v>
      </c>
      <c r="S590">
        <v>24</v>
      </c>
      <c r="T590">
        <v>129.66999999999999</v>
      </c>
      <c r="U590">
        <v>73.7</v>
      </c>
      <c r="V590">
        <v>23</v>
      </c>
      <c r="W590">
        <v>67.86</v>
      </c>
      <c r="X590">
        <v>71.22</v>
      </c>
    </row>
    <row r="591" spans="1:24" x14ac:dyDescent="0.35">
      <c r="A591" t="s">
        <v>622</v>
      </c>
      <c r="B591" t="s">
        <v>188</v>
      </c>
      <c r="C591" t="s">
        <v>13</v>
      </c>
      <c r="D591" t="s">
        <v>87</v>
      </c>
      <c r="E591">
        <v>0</v>
      </c>
      <c r="F591">
        <v>0</v>
      </c>
      <c r="G591">
        <v>0</v>
      </c>
      <c r="H591" t="e">
        <f t="shared" si="9"/>
        <v>#DIV/0!</v>
      </c>
      <c r="I591">
        <v>0</v>
      </c>
      <c r="J591">
        <v>0</v>
      </c>
      <c r="K591">
        <v>0</v>
      </c>
      <c r="O591" t="s">
        <v>622</v>
      </c>
      <c r="P591" t="s">
        <v>188</v>
      </c>
      <c r="Q591" t="s">
        <v>13</v>
      </c>
      <c r="R591" t="s">
        <v>222</v>
      </c>
      <c r="S591">
        <v>0</v>
      </c>
      <c r="T591">
        <v>0</v>
      </c>
      <c r="U591">
        <v>0</v>
      </c>
      <c r="V591">
        <v>0</v>
      </c>
      <c r="W591">
        <v>0</v>
      </c>
      <c r="X591">
        <v>0</v>
      </c>
    </row>
    <row r="592" spans="1:24" x14ac:dyDescent="0.35">
      <c r="A592" t="s">
        <v>623</v>
      </c>
      <c r="B592" t="s">
        <v>188</v>
      </c>
      <c r="C592" t="s">
        <v>13</v>
      </c>
      <c r="D592" t="s">
        <v>87</v>
      </c>
      <c r="E592">
        <v>0</v>
      </c>
      <c r="F592">
        <v>0</v>
      </c>
      <c r="G592">
        <v>0</v>
      </c>
      <c r="H592" t="e">
        <f t="shared" si="9"/>
        <v>#DIV/0!</v>
      </c>
      <c r="I592">
        <v>0</v>
      </c>
      <c r="J592">
        <v>0</v>
      </c>
      <c r="K592">
        <v>0</v>
      </c>
      <c r="O592" t="s">
        <v>623</v>
      </c>
      <c r="P592" t="s">
        <v>188</v>
      </c>
      <c r="Q592" t="s">
        <v>13</v>
      </c>
      <c r="R592" t="s">
        <v>222</v>
      </c>
      <c r="S592">
        <v>0</v>
      </c>
      <c r="T592">
        <v>0</v>
      </c>
      <c r="U592">
        <v>0</v>
      </c>
      <c r="V592">
        <v>0</v>
      </c>
      <c r="W592">
        <v>0</v>
      </c>
      <c r="X592">
        <v>0</v>
      </c>
    </row>
    <row r="593" spans="1:24" x14ac:dyDescent="0.35">
      <c r="A593" t="s">
        <v>624</v>
      </c>
      <c r="B593" t="s">
        <v>188</v>
      </c>
      <c r="C593" t="s">
        <v>13</v>
      </c>
      <c r="D593" t="s">
        <v>87</v>
      </c>
      <c r="E593">
        <v>23.5</v>
      </c>
      <c r="F593">
        <v>92.31</v>
      </c>
      <c r="G593">
        <v>72.459999999999994</v>
      </c>
      <c r="H593">
        <f t="shared" si="9"/>
        <v>1.2739442451007454</v>
      </c>
      <c r="I593">
        <v>22.5</v>
      </c>
      <c r="J593">
        <v>56.12</v>
      </c>
      <c r="K593">
        <v>69.97</v>
      </c>
      <c r="O593" t="s">
        <v>624</v>
      </c>
      <c r="P593" t="s">
        <v>188</v>
      </c>
      <c r="Q593" t="s">
        <v>13</v>
      </c>
      <c r="R593" t="s">
        <v>222</v>
      </c>
      <c r="S593">
        <v>24</v>
      </c>
      <c r="T593">
        <v>74.97</v>
      </c>
      <c r="U593">
        <v>73.7</v>
      </c>
      <c r="V593">
        <v>23.5</v>
      </c>
      <c r="W593">
        <v>51.7</v>
      </c>
      <c r="X593">
        <v>72.459999999999994</v>
      </c>
    </row>
    <row r="594" spans="1:24" x14ac:dyDescent="0.35">
      <c r="A594" t="s">
        <v>625</v>
      </c>
      <c r="B594" t="s">
        <v>205</v>
      </c>
      <c r="C594" t="s">
        <v>32</v>
      </c>
      <c r="D594" t="s">
        <v>87</v>
      </c>
      <c r="E594">
        <v>23</v>
      </c>
      <c r="F594">
        <v>63.02</v>
      </c>
      <c r="G594">
        <v>71.22</v>
      </c>
      <c r="H594">
        <f t="shared" si="9"/>
        <v>0.88486380230272399</v>
      </c>
      <c r="I594">
        <v>22.5</v>
      </c>
      <c r="J594">
        <v>59.38</v>
      </c>
      <c r="K594">
        <v>69.97</v>
      </c>
      <c r="O594" t="s">
        <v>625</v>
      </c>
      <c r="P594" t="s">
        <v>205</v>
      </c>
      <c r="Q594" t="s">
        <v>32</v>
      </c>
      <c r="R594" t="s">
        <v>222</v>
      </c>
      <c r="S594">
        <v>24</v>
      </c>
      <c r="T594">
        <v>79.17</v>
      </c>
      <c r="U594">
        <v>73.7</v>
      </c>
      <c r="V594">
        <v>23.5</v>
      </c>
      <c r="W594">
        <v>42.04</v>
      </c>
      <c r="X594">
        <v>72.459999999999994</v>
      </c>
    </row>
    <row r="595" spans="1:24" x14ac:dyDescent="0.35">
      <c r="A595" t="s">
        <v>626</v>
      </c>
      <c r="B595" t="s">
        <v>205</v>
      </c>
      <c r="C595" t="s">
        <v>32</v>
      </c>
      <c r="D595" t="s">
        <v>87</v>
      </c>
      <c r="E595">
        <v>17.5</v>
      </c>
      <c r="F595">
        <v>20.83</v>
      </c>
      <c r="G595">
        <v>57.36</v>
      </c>
      <c r="H595">
        <f t="shared" si="9"/>
        <v>0.36314504881450488</v>
      </c>
      <c r="I595">
        <v>17</v>
      </c>
      <c r="J595">
        <v>18.12</v>
      </c>
      <c r="K595">
        <v>56.08</v>
      </c>
      <c r="O595" t="s">
        <v>626</v>
      </c>
      <c r="P595" t="s">
        <v>205</v>
      </c>
      <c r="Q595" t="s">
        <v>32</v>
      </c>
      <c r="R595" t="s">
        <v>222</v>
      </c>
      <c r="S595">
        <v>24</v>
      </c>
      <c r="T595">
        <v>128.79</v>
      </c>
      <c r="U595">
        <v>73.7</v>
      </c>
      <c r="V595">
        <v>23</v>
      </c>
      <c r="W595">
        <v>51.83</v>
      </c>
      <c r="X595">
        <v>71.22</v>
      </c>
    </row>
    <row r="596" spans="1:24" x14ac:dyDescent="0.35">
      <c r="A596" t="s">
        <v>627</v>
      </c>
      <c r="B596" t="s">
        <v>205</v>
      </c>
      <c r="C596" t="s">
        <v>32</v>
      </c>
      <c r="D596" t="s">
        <v>87</v>
      </c>
      <c r="E596">
        <v>23</v>
      </c>
      <c r="F596">
        <v>78.900000000000006</v>
      </c>
      <c r="G596">
        <v>71.22</v>
      </c>
      <c r="H596">
        <f t="shared" si="9"/>
        <v>1.1078348778433025</v>
      </c>
      <c r="I596">
        <v>24</v>
      </c>
      <c r="J596">
        <v>75.72</v>
      </c>
      <c r="K596">
        <v>73.7</v>
      </c>
      <c r="O596" t="s">
        <v>627</v>
      </c>
      <c r="P596" t="s">
        <v>205</v>
      </c>
      <c r="Q596" t="s">
        <v>32</v>
      </c>
      <c r="R596" t="s">
        <v>222</v>
      </c>
      <c r="S596">
        <v>24</v>
      </c>
      <c r="T596">
        <v>160.84</v>
      </c>
      <c r="U596">
        <v>73.7</v>
      </c>
      <c r="V596">
        <v>23</v>
      </c>
      <c r="W596">
        <v>58.38</v>
      </c>
      <c r="X596">
        <v>71.22</v>
      </c>
    </row>
    <row r="597" spans="1:24" x14ac:dyDescent="0.35">
      <c r="A597" t="s">
        <v>628</v>
      </c>
      <c r="B597" t="s">
        <v>205</v>
      </c>
      <c r="C597" t="s">
        <v>32</v>
      </c>
      <c r="D597" t="s">
        <v>87</v>
      </c>
      <c r="E597">
        <v>21.5</v>
      </c>
      <c r="F597">
        <v>34.42</v>
      </c>
      <c r="G597">
        <v>67.47</v>
      </c>
      <c r="H597">
        <f t="shared" si="9"/>
        <v>0.51015266044167784</v>
      </c>
      <c r="I597">
        <v>21</v>
      </c>
      <c r="J597">
        <v>28.44</v>
      </c>
      <c r="K597">
        <v>66.22</v>
      </c>
      <c r="O597" t="s">
        <v>628</v>
      </c>
      <c r="P597" t="s">
        <v>205</v>
      </c>
      <c r="Q597" t="s">
        <v>32</v>
      </c>
      <c r="R597" t="s">
        <v>222</v>
      </c>
      <c r="S597">
        <v>24</v>
      </c>
      <c r="T597">
        <v>122.01</v>
      </c>
      <c r="U597">
        <v>73.7</v>
      </c>
      <c r="V597">
        <v>18</v>
      </c>
      <c r="W597">
        <v>58.69</v>
      </c>
      <c r="X597">
        <v>58.64</v>
      </c>
    </row>
    <row r="598" spans="1:24" x14ac:dyDescent="0.35">
      <c r="A598" t="s">
        <v>629</v>
      </c>
      <c r="B598" t="s">
        <v>205</v>
      </c>
      <c r="C598" t="s">
        <v>32</v>
      </c>
      <c r="D598" t="s">
        <v>87</v>
      </c>
      <c r="E598">
        <v>25</v>
      </c>
      <c r="F598">
        <v>55.87</v>
      </c>
      <c r="G598">
        <v>76.17</v>
      </c>
      <c r="H598">
        <f t="shared" si="9"/>
        <v>0.73349087567283699</v>
      </c>
      <c r="I598">
        <v>24.5</v>
      </c>
      <c r="J598">
        <v>50.54</v>
      </c>
      <c r="K598">
        <v>74.930000000000007</v>
      </c>
      <c r="O598" t="s">
        <v>629</v>
      </c>
      <c r="P598" t="s">
        <v>205</v>
      </c>
      <c r="Q598" t="s">
        <v>32</v>
      </c>
      <c r="R598" t="s">
        <v>222</v>
      </c>
      <c r="S598">
        <v>24</v>
      </c>
      <c r="T598">
        <v>124.99</v>
      </c>
      <c r="U598">
        <v>73.7</v>
      </c>
      <c r="V598">
        <v>23</v>
      </c>
      <c r="W598">
        <v>65.13</v>
      </c>
      <c r="X598">
        <v>71.22</v>
      </c>
    </row>
    <row r="599" spans="1:24" x14ac:dyDescent="0.35">
      <c r="A599" t="s">
        <v>630</v>
      </c>
      <c r="B599" t="s">
        <v>205</v>
      </c>
      <c r="C599" t="s">
        <v>32</v>
      </c>
      <c r="D599" t="s">
        <v>87</v>
      </c>
      <c r="E599">
        <v>24</v>
      </c>
      <c r="F599">
        <v>103</v>
      </c>
      <c r="G599">
        <v>73.7</v>
      </c>
      <c r="H599">
        <f t="shared" si="9"/>
        <v>1.3975576662143825</v>
      </c>
      <c r="I599">
        <v>22.5</v>
      </c>
      <c r="J599">
        <v>63.61</v>
      </c>
      <c r="K599">
        <v>69.97</v>
      </c>
      <c r="O599" t="s">
        <v>630</v>
      </c>
      <c r="P599" t="s">
        <v>205</v>
      </c>
      <c r="Q599" t="s">
        <v>32</v>
      </c>
      <c r="R599" t="s">
        <v>222</v>
      </c>
      <c r="S599">
        <v>24</v>
      </c>
      <c r="T599">
        <v>116.67</v>
      </c>
      <c r="U599">
        <v>73.7</v>
      </c>
      <c r="V599">
        <v>23</v>
      </c>
      <c r="W599">
        <v>53.87</v>
      </c>
      <c r="X599">
        <v>71.22</v>
      </c>
    </row>
    <row r="600" spans="1:24" x14ac:dyDescent="0.35">
      <c r="A600" t="s">
        <v>631</v>
      </c>
      <c r="B600" t="s">
        <v>205</v>
      </c>
      <c r="C600" t="s">
        <v>32</v>
      </c>
      <c r="D600" t="s">
        <v>87</v>
      </c>
      <c r="E600">
        <v>0</v>
      </c>
      <c r="F600">
        <v>0</v>
      </c>
      <c r="G600">
        <v>0</v>
      </c>
      <c r="H600" t="e">
        <f t="shared" si="9"/>
        <v>#DIV/0!</v>
      </c>
      <c r="I600">
        <v>0</v>
      </c>
      <c r="J600">
        <v>0</v>
      </c>
      <c r="K600">
        <v>0</v>
      </c>
      <c r="O600" t="s">
        <v>631</v>
      </c>
      <c r="P600" t="s">
        <v>205</v>
      </c>
      <c r="Q600" t="s">
        <v>32</v>
      </c>
      <c r="R600" t="s">
        <v>222</v>
      </c>
      <c r="S600">
        <v>24.5</v>
      </c>
      <c r="T600">
        <v>106.35</v>
      </c>
      <c r="U600">
        <v>74.930000000000007</v>
      </c>
      <c r="V600">
        <v>24</v>
      </c>
      <c r="W600">
        <v>66.709999999999994</v>
      </c>
      <c r="X600">
        <v>73.7</v>
      </c>
    </row>
    <row r="601" spans="1:24" x14ac:dyDescent="0.35">
      <c r="A601" t="s">
        <v>632</v>
      </c>
      <c r="B601" t="s">
        <v>205</v>
      </c>
      <c r="C601" t="s">
        <v>32</v>
      </c>
      <c r="D601" t="s">
        <v>87</v>
      </c>
      <c r="E601">
        <v>16</v>
      </c>
      <c r="F601">
        <v>34.049999999999997</v>
      </c>
      <c r="G601">
        <v>53.5</v>
      </c>
      <c r="H601">
        <f t="shared" si="9"/>
        <v>0.63644859813084109</v>
      </c>
      <c r="I601">
        <v>15.5</v>
      </c>
      <c r="J601">
        <v>30.05</v>
      </c>
      <c r="K601">
        <v>52.21</v>
      </c>
      <c r="O601" t="s">
        <v>632</v>
      </c>
      <c r="P601" t="s">
        <v>205</v>
      </c>
      <c r="Q601" t="s">
        <v>32</v>
      </c>
      <c r="R601" t="s">
        <v>222</v>
      </c>
      <c r="S601">
        <v>24</v>
      </c>
      <c r="T601">
        <v>83.27</v>
      </c>
      <c r="U601">
        <v>73.7</v>
      </c>
      <c r="V601">
        <v>16</v>
      </c>
      <c r="W601">
        <v>58.16</v>
      </c>
      <c r="X601">
        <v>53.5</v>
      </c>
    </row>
    <row r="602" spans="1:24" x14ac:dyDescent="0.35">
      <c r="A602" t="s">
        <v>633</v>
      </c>
      <c r="B602" t="s">
        <v>205</v>
      </c>
      <c r="C602" t="s">
        <v>32</v>
      </c>
      <c r="D602" t="s">
        <v>87</v>
      </c>
      <c r="E602">
        <v>15</v>
      </c>
      <c r="F602">
        <v>5.6</v>
      </c>
      <c r="G602">
        <v>50.91</v>
      </c>
      <c r="H602">
        <f t="shared" si="9"/>
        <v>0.10999803574936162</v>
      </c>
      <c r="I602">
        <v>15</v>
      </c>
      <c r="J602">
        <v>5.6</v>
      </c>
      <c r="K602">
        <v>50.91</v>
      </c>
      <c r="O602" t="s">
        <v>633</v>
      </c>
      <c r="P602" t="s">
        <v>205</v>
      </c>
      <c r="Q602" t="s">
        <v>32</v>
      </c>
      <c r="R602" t="s">
        <v>222</v>
      </c>
      <c r="S602">
        <v>24</v>
      </c>
      <c r="T602">
        <v>149.99</v>
      </c>
      <c r="U602">
        <v>73.7</v>
      </c>
      <c r="V602">
        <v>35</v>
      </c>
      <c r="W602">
        <v>104.25</v>
      </c>
      <c r="X602">
        <v>100.44</v>
      </c>
    </row>
    <row r="603" spans="1:24" x14ac:dyDescent="0.35">
      <c r="A603" t="s">
        <v>634</v>
      </c>
      <c r="B603" t="s">
        <v>205</v>
      </c>
      <c r="C603" t="s">
        <v>32</v>
      </c>
      <c r="D603" t="s">
        <v>87</v>
      </c>
      <c r="E603">
        <v>23.5</v>
      </c>
      <c r="F603">
        <v>108.4</v>
      </c>
      <c r="G603">
        <v>72.459999999999994</v>
      </c>
      <c r="H603">
        <f t="shared" si="9"/>
        <v>1.4959977918851783</v>
      </c>
      <c r="I603">
        <v>22.5</v>
      </c>
      <c r="J603">
        <v>50.78</v>
      </c>
      <c r="K603">
        <v>69.97</v>
      </c>
      <c r="O603" t="s">
        <v>634</v>
      </c>
      <c r="P603" t="s">
        <v>205</v>
      </c>
      <c r="Q603" t="s">
        <v>32</v>
      </c>
      <c r="R603" t="s">
        <v>222</v>
      </c>
      <c r="S603">
        <v>24</v>
      </c>
      <c r="T603">
        <v>104.04</v>
      </c>
      <c r="U603">
        <v>73.7</v>
      </c>
      <c r="V603">
        <v>22.5</v>
      </c>
      <c r="W603">
        <v>52.13</v>
      </c>
      <c r="X603">
        <v>69.97</v>
      </c>
    </row>
    <row r="604" spans="1:24" x14ac:dyDescent="0.35">
      <c r="A604" t="s">
        <v>635</v>
      </c>
      <c r="B604" t="s">
        <v>205</v>
      </c>
      <c r="C604" t="s">
        <v>32</v>
      </c>
      <c r="D604" t="s">
        <v>87</v>
      </c>
      <c r="E604">
        <v>24.5</v>
      </c>
      <c r="F604">
        <v>72.05</v>
      </c>
      <c r="G604">
        <v>74.930000000000007</v>
      </c>
      <c r="H604">
        <f t="shared" si="9"/>
        <v>0.96156412651808343</v>
      </c>
      <c r="I604">
        <v>24</v>
      </c>
      <c r="J604">
        <v>58.86</v>
      </c>
      <c r="K604">
        <v>73.7</v>
      </c>
      <c r="O604" t="s">
        <v>635</v>
      </c>
      <c r="P604" t="s">
        <v>205</v>
      </c>
      <c r="Q604" t="s">
        <v>32</v>
      </c>
      <c r="R604" t="s">
        <v>222</v>
      </c>
      <c r="S604">
        <v>24</v>
      </c>
      <c r="T604">
        <v>102.38</v>
      </c>
      <c r="U604">
        <v>73.7</v>
      </c>
      <c r="V604">
        <v>23.5</v>
      </c>
      <c r="W604">
        <v>61.09</v>
      </c>
      <c r="X604">
        <v>72.459999999999994</v>
      </c>
    </row>
    <row r="605" spans="1:24" x14ac:dyDescent="0.35">
      <c r="A605" t="s">
        <v>636</v>
      </c>
      <c r="B605" t="s">
        <v>205</v>
      </c>
      <c r="C605" t="s">
        <v>32</v>
      </c>
      <c r="D605" t="s">
        <v>87</v>
      </c>
      <c r="E605">
        <v>0</v>
      </c>
      <c r="F605">
        <v>0</v>
      </c>
      <c r="G605">
        <v>0</v>
      </c>
      <c r="H605" t="e">
        <f t="shared" si="9"/>
        <v>#DIV/0!</v>
      </c>
      <c r="I605">
        <v>0</v>
      </c>
      <c r="J605">
        <v>0</v>
      </c>
      <c r="K605">
        <v>0</v>
      </c>
      <c r="O605" t="s">
        <v>636</v>
      </c>
      <c r="P605" t="s">
        <v>205</v>
      </c>
      <c r="Q605" t="s">
        <v>32</v>
      </c>
      <c r="R605" t="s">
        <v>222</v>
      </c>
      <c r="S605">
        <v>23.5</v>
      </c>
      <c r="T605">
        <v>64.91</v>
      </c>
      <c r="U605">
        <v>72.459999999999994</v>
      </c>
      <c r="V605">
        <v>23</v>
      </c>
      <c r="W605">
        <v>49.87</v>
      </c>
      <c r="X605">
        <v>71.22</v>
      </c>
    </row>
    <row r="606" spans="1:24" x14ac:dyDescent="0.35">
      <c r="A606" t="s">
        <v>637</v>
      </c>
      <c r="B606" t="s">
        <v>205</v>
      </c>
      <c r="C606" t="s">
        <v>32</v>
      </c>
      <c r="D606" t="s">
        <v>87</v>
      </c>
      <c r="E606">
        <v>24</v>
      </c>
      <c r="F606">
        <v>212.58</v>
      </c>
      <c r="G606">
        <v>73.7</v>
      </c>
      <c r="H606">
        <f t="shared" si="9"/>
        <v>2.8843962008141113</v>
      </c>
      <c r="I606">
        <v>22</v>
      </c>
      <c r="J606">
        <v>57.84</v>
      </c>
      <c r="K606">
        <v>68.72</v>
      </c>
      <c r="O606" t="s">
        <v>637</v>
      </c>
      <c r="P606" t="s">
        <v>205</v>
      </c>
      <c r="Q606" t="s">
        <v>32</v>
      </c>
      <c r="R606" t="s">
        <v>222</v>
      </c>
      <c r="S606">
        <v>24</v>
      </c>
      <c r="T606">
        <v>124.1</v>
      </c>
      <c r="U606">
        <v>73.7</v>
      </c>
      <c r="V606">
        <v>23</v>
      </c>
      <c r="W606">
        <v>47.37</v>
      </c>
      <c r="X606">
        <v>71.22</v>
      </c>
    </row>
    <row r="607" spans="1:24" x14ac:dyDescent="0.35">
      <c r="A607" t="s">
        <v>638</v>
      </c>
      <c r="B607" t="s">
        <v>205</v>
      </c>
      <c r="C607" t="s">
        <v>32</v>
      </c>
      <c r="D607" t="s">
        <v>87</v>
      </c>
      <c r="E607">
        <v>24.5</v>
      </c>
      <c r="F607">
        <v>61.19</v>
      </c>
      <c r="G607">
        <v>74.930000000000007</v>
      </c>
      <c r="H607">
        <f t="shared" si="9"/>
        <v>0.81662885359669013</v>
      </c>
      <c r="I607">
        <v>24</v>
      </c>
      <c r="J607">
        <v>58.23</v>
      </c>
      <c r="K607">
        <v>73.7</v>
      </c>
      <c r="O607" t="s">
        <v>638</v>
      </c>
      <c r="P607" t="s">
        <v>205</v>
      </c>
      <c r="Q607" t="s">
        <v>32</v>
      </c>
      <c r="R607" t="s">
        <v>222</v>
      </c>
      <c r="S607">
        <v>24</v>
      </c>
      <c r="T607">
        <v>93.91</v>
      </c>
      <c r="U607">
        <v>73.7</v>
      </c>
      <c r="V607">
        <v>23</v>
      </c>
      <c r="W607">
        <v>58.68</v>
      </c>
      <c r="X607">
        <v>71.22</v>
      </c>
    </row>
    <row r="608" spans="1:24" x14ac:dyDescent="0.35">
      <c r="A608" t="s">
        <v>639</v>
      </c>
      <c r="B608" t="s">
        <v>205</v>
      </c>
      <c r="C608" t="s">
        <v>32</v>
      </c>
      <c r="D608" t="s">
        <v>87</v>
      </c>
      <c r="E608">
        <v>0</v>
      </c>
      <c r="F608">
        <v>0</v>
      </c>
      <c r="G608">
        <v>0</v>
      </c>
      <c r="H608" t="e">
        <f t="shared" si="9"/>
        <v>#DIV/0!</v>
      </c>
      <c r="I608">
        <v>0</v>
      </c>
      <c r="J608">
        <v>0</v>
      </c>
      <c r="K608">
        <v>0</v>
      </c>
      <c r="O608" t="s">
        <v>639</v>
      </c>
      <c r="P608" t="s">
        <v>205</v>
      </c>
      <c r="Q608" t="s">
        <v>32</v>
      </c>
      <c r="R608" t="s">
        <v>222</v>
      </c>
      <c r="S608">
        <v>24</v>
      </c>
      <c r="T608">
        <v>162.11000000000001</v>
      </c>
      <c r="U608">
        <v>73.7</v>
      </c>
      <c r="V608">
        <v>16</v>
      </c>
      <c r="W608">
        <v>56.36</v>
      </c>
      <c r="X608">
        <v>53.5</v>
      </c>
    </row>
    <row r="609" spans="1:24" x14ac:dyDescent="0.35">
      <c r="A609" t="s">
        <v>640</v>
      </c>
      <c r="B609" t="s">
        <v>205</v>
      </c>
      <c r="C609" t="s">
        <v>32</v>
      </c>
      <c r="D609" t="s">
        <v>87</v>
      </c>
      <c r="E609">
        <v>25</v>
      </c>
      <c r="F609">
        <v>138.43</v>
      </c>
      <c r="G609">
        <v>76.17</v>
      </c>
      <c r="H609">
        <f t="shared" si="9"/>
        <v>1.8173821714585796</v>
      </c>
      <c r="I609">
        <v>22.5</v>
      </c>
      <c r="J609">
        <v>44.77</v>
      </c>
      <c r="K609">
        <v>69.97</v>
      </c>
      <c r="O609" t="s">
        <v>640</v>
      </c>
      <c r="P609" t="s">
        <v>205</v>
      </c>
      <c r="Q609" t="s">
        <v>32</v>
      </c>
      <c r="R609" t="s">
        <v>222</v>
      </c>
      <c r="S609">
        <v>24</v>
      </c>
      <c r="T609">
        <v>117.64</v>
      </c>
      <c r="U609">
        <v>73.7</v>
      </c>
      <c r="V609">
        <v>16</v>
      </c>
      <c r="W609">
        <v>58.09</v>
      </c>
      <c r="X609">
        <v>53.5</v>
      </c>
    </row>
    <row r="610" spans="1:24" x14ac:dyDescent="0.35">
      <c r="A610" t="s">
        <v>641</v>
      </c>
      <c r="B610" t="s">
        <v>188</v>
      </c>
      <c r="C610" t="s">
        <v>13</v>
      </c>
      <c r="D610" t="s">
        <v>14</v>
      </c>
      <c r="E610">
        <v>0</v>
      </c>
      <c r="F610">
        <v>0</v>
      </c>
      <c r="G610">
        <v>0</v>
      </c>
      <c r="H610" t="e">
        <f t="shared" si="9"/>
        <v>#DIV/0!</v>
      </c>
      <c r="I610">
        <v>0</v>
      </c>
      <c r="J610">
        <v>0</v>
      </c>
      <c r="K610">
        <v>0</v>
      </c>
      <c r="O610" t="s">
        <v>641</v>
      </c>
      <c r="P610" t="s">
        <v>188</v>
      </c>
      <c r="Q610" t="s">
        <v>13</v>
      </c>
      <c r="R610" t="s">
        <v>221</v>
      </c>
      <c r="S610">
        <v>0</v>
      </c>
      <c r="T610">
        <v>0</v>
      </c>
      <c r="U610">
        <v>0</v>
      </c>
      <c r="V610">
        <v>0</v>
      </c>
      <c r="W610">
        <v>0</v>
      </c>
      <c r="X610">
        <v>0</v>
      </c>
    </row>
    <row r="611" spans="1:24" x14ac:dyDescent="0.35">
      <c r="A611" t="s">
        <v>642</v>
      </c>
      <c r="B611" t="s">
        <v>188</v>
      </c>
      <c r="C611" t="s">
        <v>13</v>
      </c>
      <c r="D611" t="s">
        <v>14</v>
      </c>
      <c r="E611">
        <v>19.5</v>
      </c>
      <c r="F611">
        <v>55.12</v>
      </c>
      <c r="G611">
        <v>62.44</v>
      </c>
      <c r="H611">
        <f t="shared" si="9"/>
        <v>0.88276745675848811</v>
      </c>
      <c r="I611">
        <v>19</v>
      </c>
      <c r="J611">
        <v>33.869999999999997</v>
      </c>
      <c r="K611">
        <v>61.18</v>
      </c>
      <c r="O611" t="s">
        <v>642</v>
      </c>
      <c r="P611" t="s">
        <v>188</v>
      </c>
      <c r="Q611" t="s">
        <v>13</v>
      </c>
      <c r="R611" t="s">
        <v>221</v>
      </c>
      <c r="S611">
        <v>24</v>
      </c>
      <c r="T611">
        <v>93.4</v>
      </c>
      <c r="U611">
        <v>73.7</v>
      </c>
      <c r="V611">
        <v>23</v>
      </c>
      <c r="W611">
        <v>69.14</v>
      </c>
      <c r="X611">
        <v>71.22</v>
      </c>
    </row>
    <row r="612" spans="1:24" x14ac:dyDescent="0.35">
      <c r="A612" t="s">
        <v>643</v>
      </c>
      <c r="B612" t="s">
        <v>188</v>
      </c>
      <c r="C612" t="s">
        <v>13</v>
      </c>
      <c r="D612" t="s">
        <v>14</v>
      </c>
      <c r="E612">
        <v>19</v>
      </c>
      <c r="F612">
        <v>41.25</v>
      </c>
      <c r="G612">
        <v>61.18</v>
      </c>
      <c r="H612">
        <f t="shared" si="9"/>
        <v>0.67423994769532525</v>
      </c>
      <c r="I612">
        <v>18.5</v>
      </c>
      <c r="J612">
        <v>25.77</v>
      </c>
      <c r="K612">
        <v>59.91</v>
      </c>
      <c r="O612" t="s">
        <v>643</v>
      </c>
      <c r="P612" t="s">
        <v>188</v>
      </c>
      <c r="Q612" t="s">
        <v>13</v>
      </c>
      <c r="R612" t="s">
        <v>221</v>
      </c>
      <c r="S612">
        <v>24.5</v>
      </c>
      <c r="T612">
        <v>90.02</v>
      </c>
      <c r="U612">
        <v>74.930000000000007</v>
      </c>
      <c r="V612">
        <v>23.5</v>
      </c>
      <c r="W612">
        <v>68.900000000000006</v>
      </c>
      <c r="X612">
        <v>72.459999999999994</v>
      </c>
    </row>
    <row r="613" spans="1:24" x14ac:dyDescent="0.35">
      <c r="A613" t="s">
        <v>644</v>
      </c>
      <c r="B613" t="s">
        <v>188</v>
      </c>
      <c r="C613" t="s">
        <v>13</v>
      </c>
      <c r="D613" t="s">
        <v>14</v>
      </c>
      <c r="E613">
        <v>0</v>
      </c>
      <c r="F613">
        <v>0</v>
      </c>
      <c r="G613">
        <v>0</v>
      </c>
      <c r="H613" t="e">
        <f t="shared" si="9"/>
        <v>#DIV/0!</v>
      </c>
      <c r="I613">
        <v>0</v>
      </c>
      <c r="J613">
        <v>0</v>
      </c>
      <c r="K613">
        <v>0</v>
      </c>
      <c r="O613" t="s">
        <v>644</v>
      </c>
      <c r="P613" t="s">
        <v>188</v>
      </c>
      <c r="Q613" t="s">
        <v>13</v>
      </c>
      <c r="R613" t="s">
        <v>221</v>
      </c>
      <c r="S613">
        <v>0</v>
      </c>
      <c r="T613">
        <v>0</v>
      </c>
      <c r="U613">
        <v>0</v>
      </c>
      <c r="V613">
        <v>0</v>
      </c>
      <c r="W613">
        <v>0</v>
      </c>
      <c r="X613">
        <v>0</v>
      </c>
    </row>
    <row r="614" spans="1:24" x14ac:dyDescent="0.35">
      <c r="A614" t="s">
        <v>645</v>
      </c>
      <c r="B614" t="s">
        <v>188</v>
      </c>
      <c r="C614" t="s">
        <v>13</v>
      </c>
      <c r="D614" t="s">
        <v>14</v>
      </c>
      <c r="E614">
        <v>0</v>
      </c>
      <c r="F614">
        <v>0</v>
      </c>
      <c r="G614">
        <v>0</v>
      </c>
      <c r="H614" t="e">
        <f t="shared" si="9"/>
        <v>#DIV/0!</v>
      </c>
      <c r="I614">
        <v>0</v>
      </c>
      <c r="J614">
        <v>0</v>
      </c>
      <c r="K614">
        <v>0</v>
      </c>
      <c r="O614" t="s">
        <v>645</v>
      </c>
      <c r="P614" t="s">
        <v>188</v>
      </c>
      <c r="Q614" t="s">
        <v>13</v>
      </c>
      <c r="R614" t="s">
        <v>221</v>
      </c>
      <c r="S614">
        <v>0</v>
      </c>
      <c r="T614">
        <v>0</v>
      </c>
      <c r="U614">
        <v>0</v>
      </c>
      <c r="V614">
        <v>0</v>
      </c>
      <c r="W614">
        <v>0</v>
      </c>
      <c r="X614">
        <v>0</v>
      </c>
    </row>
    <row r="615" spans="1:24" x14ac:dyDescent="0.35">
      <c r="A615" t="s">
        <v>646</v>
      </c>
      <c r="B615" t="s">
        <v>188</v>
      </c>
      <c r="C615" t="s">
        <v>13</v>
      </c>
      <c r="D615" t="s">
        <v>14</v>
      </c>
      <c r="E615">
        <v>24</v>
      </c>
      <c r="F615">
        <v>87.81</v>
      </c>
      <c r="G615">
        <v>73.7</v>
      </c>
      <c r="H615">
        <f t="shared" si="9"/>
        <v>1.1914518317503393</v>
      </c>
      <c r="I615">
        <v>23.5</v>
      </c>
      <c r="J615">
        <v>61.54</v>
      </c>
      <c r="K615">
        <v>72.459999999999994</v>
      </c>
      <c r="O615" t="s">
        <v>646</v>
      </c>
      <c r="P615" t="s">
        <v>188</v>
      </c>
      <c r="Q615" t="s">
        <v>13</v>
      </c>
      <c r="R615" t="s">
        <v>221</v>
      </c>
      <c r="S615">
        <v>24.5</v>
      </c>
      <c r="T615">
        <v>107.58</v>
      </c>
      <c r="U615">
        <v>74.930000000000007</v>
      </c>
      <c r="V615">
        <v>23</v>
      </c>
      <c r="W615">
        <v>53.96</v>
      </c>
      <c r="X615">
        <v>71.22</v>
      </c>
    </row>
    <row r="616" spans="1:24" x14ac:dyDescent="0.35">
      <c r="A616" t="s">
        <v>647</v>
      </c>
      <c r="B616" t="s">
        <v>188</v>
      </c>
      <c r="C616" t="s">
        <v>13</v>
      </c>
      <c r="D616" t="s">
        <v>14</v>
      </c>
      <c r="E616">
        <v>23.5</v>
      </c>
      <c r="F616">
        <v>95.52</v>
      </c>
      <c r="G616">
        <v>72.459999999999994</v>
      </c>
      <c r="H616">
        <f t="shared" si="9"/>
        <v>1.3182445487165333</v>
      </c>
      <c r="I616">
        <v>22.5</v>
      </c>
      <c r="J616">
        <v>64.569999999999993</v>
      </c>
      <c r="K616">
        <v>69.97</v>
      </c>
      <c r="O616" t="s">
        <v>647</v>
      </c>
      <c r="P616" t="s">
        <v>188</v>
      </c>
      <c r="Q616" t="s">
        <v>13</v>
      </c>
      <c r="R616" t="s">
        <v>221</v>
      </c>
      <c r="S616">
        <v>24</v>
      </c>
      <c r="T616">
        <v>117.38</v>
      </c>
      <c r="U616">
        <v>73.7</v>
      </c>
      <c r="V616">
        <v>23</v>
      </c>
      <c r="W616">
        <v>52.77</v>
      </c>
      <c r="X616">
        <v>71.22</v>
      </c>
    </row>
    <row r="617" spans="1:24" x14ac:dyDescent="0.35">
      <c r="A617" t="s">
        <v>648</v>
      </c>
      <c r="B617" t="s">
        <v>188</v>
      </c>
      <c r="C617" t="s">
        <v>13</v>
      </c>
      <c r="D617" t="s">
        <v>14</v>
      </c>
      <c r="E617">
        <v>24</v>
      </c>
      <c r="F617">
        <v>86.35</v>
      </c>
      <c r="G617">
        <v>73.7</v>
      </c>
      <c r="H617">
        <f t="shared" si="9"/>
        <v>1.1716417910447761</v>
      </c>
      <c r="I617">
        <v>22.5</v>
      </c>
      <c r="J617">
        <v>73.88</v>
      </c>
      <c r="K617">
        <v>69.97</v>
      </c>
      <c r="O617" t="s">
        <v>648</v>
      </c>
      <c r="P617" t="s">
        <v>188</v>
      </c>
      <c r="Q617" t="s">
        <v>13</v>
      </c>
      <c r="R617" t="s">
        <v>221</v>
      </c>
      <c r="S617">
        <v>24</v>
      </c>
      <c r="T617">
        <v>112.23</v>
      </c>
      <c r="U617">
        <v>73.7</v>
      </c>
      <c r="V617">
        <v>27</v>
      </c>
      <c r="W617">
        <v>83.29</v>
      </c>
      <c r="X617">
        <v>81.08</v>
      </c>
    </row>
    <row r="618" spans="1:24" x14ac:dyDescent="0.35">
      <c r="A618" t="s">
        <v>649</v>
      </c>
      <c r="B618" t="s">
        <v>188</v>
      </c>
      <c r="C618" t="s">
        <v>13</v>
      </c>
      <c r="D618" t="s">
        <v>14</v>
      </c>
      <c r="E618">
        <v>23</v>
      </c>
      <c r="F618">
        <v>58.87</v>
      </c>
      <c r="G618">
        <v>71.22</v>
      </c>
      <c r="H618">
        <f t="shared" si="9"/>
        <v>0.82659365346812685</v>
      </c>
      <c r="I618">
        <v>22.5</v>
      </c>
      <c r="J618">
        <v>49.76</v>
      </c>
      <c r="K618">
        <v>69.97</v>
      </c>
      <c r="O618" t="s">
        <v>649</v>
      </c>
      <c r="P618" t="s">
        <v>188</v>
      </c>
      <c r="Q618" t="s">
        <v>13</v>
      </c>
      <c r="R618" t="s">
        <v>221</v>
      </c>
      <c r="S618">
        <v>23.5</v>
      </c>
      <c r="T618">
        <v>99.5</v>
      </c>
      <c r="U618">
        <v>72.459999999999994</v>
      </c>
      <c r="V618">
        <v>23</v>
      </c>
      <c r="W618">
        <v>62.38</v>
      </c>
      <c r="X618">
        <v>71.22</v>
      </c>
    </row>
    <row r="619" spans="1:24" x14ac:dyDescent="0.35">
      <c r="A619" t="s">
        <v>650</v>
      </c>
      <c r="B619" t="s">
        <v>188</v>
      </c>
      <c r="C619" t="s">
        <v>13</v>
      </c>
      <c r="D619" t="s">
        <v>14</v>
      </c>
      <c r="E619">
        <v>24</v>
      </c>
      <c r="F619">
        <v>129.19999999999999</v>
      </c>
      <c r="G619">
        <v>73.7</v>
      </c>
      <c r="H619">
        <f t="shared" si="9"/>
        <v>1.7530529172320215</v>
      </c>
      <c r="I619">
        <v>23</v>
      </c>
      <c r="J619">
        <v>66.569999999999993</v>
      </c>
      <c r="K619">
        <v>71.22</v>
      </c>
      <c r="O619" t="s">
        <v>650</v>
      </c>
      <c r="P619" t="s">
        <v>188</v>
      </c>
      <c r="Q619" t="s">
        <v>13</v>
      </c>
      <c r="R619" t="s">
        <v>221</v>
      </c>
      <c r="S619">
        <v>24.5</v>
      </c>
      <c r="T619">
        <v>101.83</v>
      </c>
      <c r="U619">
        <v>74.930000000000007</v>
      </c>
      <c r="V619">
        <v>23.5</v>
      </c>
      <c r="W619">
        <v>68.489999999999995</v>
      </c>
      <c r="X619">
        <v>72.459999999999994</v>
      </c>
    </row>
    <row r="620" spans="1:24" x14ac:dyDescent="0.35">
      <c r="A620" t="s">
        <v>651</v>
      </c>
      <c r="B620" t="s">
        <v>188</v>
      </c>
      <c r="C620" t="s">
        <v>13</v>
      </c>
      <c r="D620" t="s">
        <v>14</v>
      </c>
      <c r="E620">
        <v>22</v>
      </c>
      <c r="F620">
        <v>77.67</v>
      </c>
      <c r="G620">
        <v>68.72</v>
      </c>
      <c r="H620">
        <f t="shared" si="9"/>
        <v>1.1302386495925496</v>
      </c>
      <c r="I620">
        <v>21.5</v>
      </c>
      <c r="J620">
        <v>61.88</v>
      </c>
      <c r="K620">
        <v>67.47</v>
      </c>
      <c r="O620" t="s">
        <v>651</v>
      </c>
      <c r="P620" t="s">
        <v>188</v>
      </c>
      <c r="Q620" t="s">
        <v>13</v>
      </c>
      <c r="R620" t="s">
        <v>221</v>
      </c>
      <c r="S620">
        <v>24.5</v>
      </c>
      <c r="T620">
        <v>83.49</v>
      </c>
      <c r="U620">
        <v>74.930000000000007</v>
      </c>
      <c r="V620">
        <v>26</v>
      </c>
      <c r="W620">
        <v>83.32</v>
      </c>
      <c r="X620">
        <v>78.63</v>
      </c>
    </row>
    <row r="621" spans="1:24" x14ac:dyDescent="0.35">
      <c r="A621" t="s">
        <v>652</v>
      </c>
      <c r="B621" t="s">
        <v>188</v>
      </c>
      <c r="C621" t="s">
        <v>13</v>
      </c>
      <c r="D621" t="s">
        <v>14</v>
      </c>
      <c r="E621">
        <v>23.5</v>
      </c>
      <c r="F621">
        <v>70.77</v>
      </c>
      <c r="G621">
        <v>72.459999999999994</v>
      </c>
      <c r="H621">
        <f t="shared" si="9"/>
        <v>0.97667678719293405</v>
      </c>
      <c r="I621">
        <v>23</v>
      </c>
      <c r="J621">
        <v>52.98</v>
      </c>
      <c r="K621">
        <v>71.22</v>
      </c>
      <c r="O621" t="s">
        <v>652</v>
      </c>
      <c r="P621" t="s">
        <v>188</v>
      </c>
      <c r="Q621" t="s">
        <v>13</v>
      </c>
      <c r="R621" t="s">
        <v>221</v>
      </c>
      <c r="S621">
        <v>24.5</v>
      </c>
      <c r="T621">
        <v>87.76</v>
      </c>
      <c r="U621">
        <v>74.930000000000007</v>
      </c>
      <c r="V621">
        <v>27</v>
      </c>
      <c r="W621">
        <v>85.9</v>
      </c>
      <c r="X621">
        <v>81.08</v>
      </c>
    </row>
    <row r="622" spans="1:24" x14ac:dyDescent="0.35">
      <c r="A622" t="s">
        <v>653</v>
      </c>
      <c r="B622" t="s">
        <v>188</v>
      </c>
      <c r="C622" t="s">
        <v>13</v>
      </c>
      <c r="D622" t="s">
        <v>14</v>
      </c>
      <c r="E622">
        <v>22.5</v>
      </c>
      <c r="F622">
        <v>58.39</v>
      </c>
      <c r="G622">
        <v>69.97</v>
      </c>
      <c r="H622">
        <f t="shared" si="9"/>
        <v>0.83450050021437761</v>
      </c>
      <c r="I622">
        <v>22</v>
      </c>
      <c r="J622">
        <v>42.15</v>
      </c>
      <c r="K622">
        <v>68.72</v>
      </c>
      <c r="O622" t="s">
        <v>653</v>
      </c>
      <c r="P622" t="s">
        <v>188</v>
      </c>
      <c r="Q622" t="s">
        <v>13</v>
      </c>
      <c r="R622" t="s">
        <v>221</v>
      </c>
      <c r="S622">
        <v>24</v>
      </c>
      <c r="T622">
        <v>69.959999999999994</v>
      </c>
      <c r="U622">
        <v>73.7</v>
      </c>
      <c r="V622">
        <v>23.5</v>
      </c>
      <c r="W622">
        <v>53.12</v>
      </c>
      <c r="X622">
        <v>72.459999999999994</v>
      </c>
    </row>
    <row r="623" spans="1:24" x14ac:dyDescent="0.35">
      <c r="A623" t="s">
        <v>654</v>
      </c>
      <c r="B623" t="s">
        <v>188</v>
      </c>
      <c r="C623" t="s">
        <v>13</v>
      </c>
      <c r="D623" t="s">
        <v>14</v>
      </c>
      <c r="E623">
        <v>23</v>
      </c>
      <c r="F623">
        <v>60.11</v>
      </c>
      <c r="G623">
        <v>71.22</v>
      </c>
      <c r="H623">
        <f t="shared" si="9"/>
        <v>0.8440044931199101</v>
      </c>
      <c r="I623">
        <v>22.5</v>
      </c>
      <c r="J623">
        <v>45.15</v>
      </c>
      <c r="K623">
        <v>69.97</v>
      </c>
      <c r="O623" t="s">
        <v>654</v>
      </c>
      <c r="P623" t="s">
        <v>188</v>
      </c>
      <c r="Q623" t="s">
        <v>13</v>
      </c>
      <c r="R623" t="s">
        <v>221</v>
      </c>
      <c r="S623">
        <v>24</v>
      </c>
      <c r="T623">
        <v>96.45</v>
      </c>
      <c r="U623">
        <v>73.7</v>
      </c>
      <c r="V623">
        <v>23</v>
      </c>
      <c r="W623">
        <v>51.8</v>
      </c>
      <c r="X623">
        <v>71.22</v>
      </c>
    </row>
    <row r="624" spans="1:24" x14ac:dyDescent="0.35">
      <c r="A624" t="s">
        <v>655</v>
      </c>
      <c r="B624" t="s">
        <v>188</v>
      </c>
      <c r="C624" t="s">
        <v>13</v>
      </c>
      <c r="D624" t="s">
        <v>14</v>
      </c>
      <c r="E624">
        <v>0</v>
      </c>
      <c r="F624">
        <v>0</v>
      </c>
      <c r="G624">
        <v>0</v>
      </c>
      <c r="H624" t="e">
        <f t="shared" si="9"/>
        <v>#DIV/0!</v>
      </c>
      <c r="I624">
        <v>0</v>
      </c>
      <c r="J624">
        <v>0</v>
      </c>
      <c r="K624">
        <v>0</v>
      </c>
      <c r="O624" t="s">
        <v>655</v>
      </c>
      <c r="P624" t="s">
        <v>188</v>
      </c>
      <c r="Q624" t="s">
        <v>13</v>
      </c>
      <c r="R624" t="s">
        <v>221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0</v>
      </c>
    </row>
    <row r="625" spans="1:24" x14ac:dyDescent="0.35">
      <c r="A625" t="s">
        <v>656</v>
      </c>
      <c r="B625" t="s">
        <v>188</v>
      </c>
      <c r="C625" t="s">
        <v>13</v>
      </c>
      <c r="D625" t="s">
        <v>14</v>
      </c>
      <c r="E625">
        <v>20.5</v>
      </c>
      <c r="F625">
        <v>53.81</v>
      </c>
      <c r="G625">
        <v>64.97</v>
      </c>
      <c r="H625">
        <f t="shared" si="9"/>
        <v>0.82822841311374484</v>
      </c>
      <c r="I625">
        <v>20</v>
      </c>
      <c r="J625">
        <v>46.65</v>
      </c>
      <c r="K625">
        <v>63.71</v>
      </c>
      <c r="O625" t="s">
        <v>656</v>
      </c>
      <c r="P625" t="s">
        <v>188</v>
      </c>
      <c r="Q625" t="s">
        <v>13</v>
      </c>
      <c r="R625" t="s">
        <v>221</v>
      </c>
      <c r="S625">
        <v>23.5</v>
      </c>
      <c r="T625">
        <v>65.87</v>
      </c>
      <c r="U625">
        <v>72.459999999999994</v>
      </c>
      <c r="V625">
        <v>23</v>
      </c>
      <c r="W625">
        <v>52.92</v>
      </c>
      <c r="X625">
        <v>71.22</v>
      </c>
    </row>
    <row r="626" spans="1:24" x14ac:dyDescent="0.35">
      <c r="A626" t="s">
        <v>657</v>
      </c>
      <c r="B626" t="s">
        <v>205</v>
      </c>
      <c r="C626" t="s">
        <v>32</v>
      </c>
      <c r="D626" t="s">
        <v>14</v>
      </c>
      <c r="E626">
        <v>25.5</v>
      </c>
      <c r="F626">
        <v>87.59</v>
      </c>
      <c r="G626">
        <v>77.400000000000006</v>
      </c>
      <c r="H626">
        <f t="shared" si="9"/>
        <v>1.1316537467700258</v>
      </c>
      <c r="I626">
        <v>24.5</v>
      </c>
      <c r="J626">
        <v>81.680000000000007</v>
      </c>
      <c r="K626">
        <v>74.930000000000007</v>
      </c>
      <c r="O626" t="s">
        <v>657</v>
      </c>
      <c r="P626" t="s">
        <v>205</v>
      </c>
      <c r="Q626" t="s">
        <v>32</v>
      </c>
      <c r="R626" t="s">
        <v>221</v>
      </c>
      <c r="S626">
        <v>24</v>
      </c>
      <c r="T626">
        <v>106.1</v>
      </c>
      <c r="U626">
        <v>73.7</v>
      </c>
      <c r="V626">
        <v>23</v>
      </c>
      <c r="W626">
        <v>50.82</v>
      </c>
      <c r="X626">
        <v>71.22</v>
      </c>
    </row>
    <row r="627" spans="1:24" x14ac:dyDescent="0.35">
      <c r="A627" t="s">
        <v>658</v>
      </c>
      <c r="B627" t="s">
        <v>205</v>
      </c>
      <c r="C627" t="s">
        <v>32</v>
      </c>
      <c r="D627" t="s">
        <v>14</v>
      </c>
      <c r="E627">
        <v>23.5</v>
      </c>
      <c r="F627">
        <v>75.08</v>
      </c>
      <c r="G627">
        <v>72.459999999999994</v>
      </c>
      <c r="H627">
        <f t="shared" si="9"/>
        <v>1.0361578802097711</v>
      </c>
      <c r="I627">
        <v>23</v>
      </c>
      <c r="J627">
        <v>69.88</v>
      </c>
      <c r="K627">
        <v>71.22</v>
      </c>
      <c r="O627" t="s">
        <v>658</v>
      </c>
      <c r="P627" t="s">
        <v>205</v>
      </c>
      <c r="Q627" t="s">
        <v>32</v>
      </c>
      <c r="R627" t="s">
        <v>221</v>
      </c>
      <c r="S627">
        <v>24.5</v>
      </c>
      <c r="T627">
        <v>76.37</v>
      </c>
      <c r="U627">
        <v>74.930000000000007</v>
      </c>
      <c r="V627">
        <v>24</v>
      </c>
      <c r="W627">
        <v>67.290000000000006</v>
      </c>
      <c r="X627">
        <v>73.7</v>
      </c>
    </row>
    <row r="628" spans="1:24" x14ac:dyDescent="0.35">
      <c r="A628" t="s">
        <v>659</v>
      </c>
      <c r="B628" t="s">
        <v>205</v>
      </c>
      <c r="C628" t="s">
        <v>32</v>
      </c>
      <c r="D628" t="s">
        <v>14</v>
      </c>
      <c r="E628">
        <v>15</v>
      </c>
      <c r="F628">
        <v>23.07</v>
      </c>
      <c r="G628">
        <v>50.91</v>
      </c>
      <c r="H628">
        <f t="shared" si="9"/>
        <v>0.45315262227460229</v>
      </c>
      <c r="I628">
        <v>15</v>
      </c>
      <c r="J628">
        <v>23.07</v>
      </c>
      <c r="K628">
        <v>50.91</v>
      </c>
      <c r="O628" t="s">
        <v>659</v>
      </c>
      <c r="P628" t="s">
        <v>205</v>
      </c>
      <c r="Q628" t="s">
        <v>32</v>
      </c>
      <c r="R628" t="s">
        <v>221</v>
      </c>
      <c r="S628">
        <v>25</v>
      </c>
      <c r="T628">
        <v>77.91</v>
      </c>
      <c r="U628">
        <v>76.17</v>
      </c>
      <c r="V628">
        <v>24.5</v>
      </c>
      <c r="W628">
        <v>74.58</v>
      </c>
      <c r="X628">
        <v>74.930000000000007</v>
      </c>
    </row>
    <row r="629" spans="1:24" x14ac:dyDescent="0.35">
      <c r="A629" t="s">
        <v>660</v>
      </c>
      <c r="B629" t="s">
        <v>205</v>
      </c>
      <c r="C629" t="s">
        <v>32</v>
      </c>
      <c r="D629" t="s">
        <v>14</v>
      </c>
      <c r="E629">
        <v>24</v>
      </c>
      <c r="F629">
        <v>104.43</v>
      </c>
      <c r="G629">
        <v>73.7</v>
      </c>
      <c r="H629">
        <f t="shared" si="9"/>
        <v>1.4169606512890096</v>
      </c>
      <c r="I629">
        <v>22.5</v>
      </c>
      <c r="J629">
        <v>68.790000000000006</v>
      </c>
      <c r="K629">
        <v>69.97</v>
      </c>
      <c r="O629" t="s">
        <v>660</v>
      </c>
      <c r="P629" t="s">
        <v>205</v>
      </c>
      <c r="Q629" t="s">
        <v>32</v>
      </c>
      <c r="R629" t="s">
        <v>221</v>
      </c>
      <c r="S629">
        <v>25.5</v>
      </c>
      <c r="T629">
        <v>112.48</v>
      </c>
      <c r="U629">
        <v>77.400000000000006</v>
      </c>
      <c r="V629">
        <v>22</v>
      </c>
      <c r="W629">
        <v>57.36</v>
      </c>
      <c r="X629">
        <v>68.72</v>
      </c>
    </row>
    <row r="630" spans="1:24" x14ac:dyDescent="0.35">
      <c r="A630" t="s">
        <v>661</v>
      </c>
      <c r="B630" t="s">
        <v>205</v>
      </c>
      <c r="C630" t="s">
        <v>32</v>
      </c>
      <c r="D630" t="s">
        <v>14</v>
      </c>
      <c r="E630">
        <v>24</v>
      </c>
      <c r="F630">
        <v>94.97</v>
      </c>
      <c r="G630">
        <v>73.7</v>
      </c>
      <c r="H630">
        <f t="shared" si="9"/>
        <v>1.2886024423337856</v>
      </c>
      <c r="I630">
        <v>22.5</v>
      </c>
      <c r="J630">
        <v>49.41</v>
      </c>
      <c r="K630">
        <v>69.97</v>
      </c>
      <c r="O630" t="s">
        <v>661</v>
      </c>
      <c r="P630" t="s">
        <v>205</v>
      </c>
      <c r="Q630" t="s">
        <v>32</v>
      </c>
      <c r="R630" t="s">
        <v>221</v>
      </c>
      <c r="S630">
        <v>24</v>
      </c>
      <c r="T630">
        <v>88.31</v>
      </c>
      <c r="U630">
        <v>73.7</v>
      </c>
      <c r="V630">
        <v>23</v>
      </c>
      <c r="W630">
        <v>60.1</v>
      </c>
      <c r="X630">
        <v>71.22</v>
      </c>
    </row>
    <row r="631" spans="1:24" x14ac:dyDescent="0.35">
      <c r="A631" t="s">
        <v>662</v>
      </c>
      <c r="B631" t="s">
        <v>205</v>
      </c>
      <c r="C631" t="s">
        <v>32</v>
      </c>
      <c r="D631" t="s">
        <v>14</v>
      </c>
      <c r="E631">
        <v>24.5</v>
      </c>
      <c r="F631">
        <v>81.150000000000006</v>
      </c>
      <c r="G631">
        <v>74.930000000000007</v>
      </c>
      <c r="H631">
        <f t="shared" si="9"/>
        <v>1.0830108100894167</v>
      </c>
      <c r="I631">
        <v>24</v>
      </c>
      <c r="J631">
        <v>72.680000000000007</v>
      </c>
      <c r="K631">
        <v>73.7</v>
      </c>
      <c r="O631" t="s">
        <v>662</v>
      </c>
      <c r="P631" t="s">
        <v>205</v>
      </c>
      <c r="Q631" t="s">
        <v>32</v>
      </c>
      <c r="R631" t="s">
        <v>221</v>
      </c>
      <c r="S631">
        <v>24</v>
      </c>
      <c r="T631">
        <v>130.37</v>
      </c>
      <c r="U631">
        <v>73.7</v>
      </c>
      <c r="V631">
        <v>21.5</v>
      </c>
      <c r="W631">
        <v>56.67</v>
      </c>
      <c r="X631">
        <v>67.47</v>
      </c>
    </row>
    <row r="632" spans="1:24" x14ac:dyDescent="0.35">
      <c r="A632" t="s">
        <v>663</v>
      </c>
      <c r="B632" t="s">
        <v>205</v>
      </c>
      <c r="C632" t="s">
        <v>32</v>
      </c>
      <c r="D632" t="s">
        <v>14</v>
      </c>
      <c r="E632">
        <v>22.5</v>
      </c>
      <c r="F632">
        <v>62.37</v>
      </c>
      <c r="G632">
        <v>69.97</v>
      </c>
      <c r="H632">
        <f t="shared" si="9"/>
        <v>0.89138202086608542</v>
      </c>
      <c r="I632">
        <v>22</v>
      </c>
      <c r="J632">
        <v>50.12</v>
      </c>
      <c r="K632">
        <v>68.72</v>
      </c>
      <c r="O632" t="s">
        <v>663</v>
      </c>
      <c r="P632" t="s">
        <v>205</v>
      </c>
      <c r="Q632" t="s">
        <v>32</v>
      </c>
      <c r="R632" t="s">
        <v>221</v>
      </c>
      <c r="S632">
        <v>24</v>
      </c>
      <c r="T632">
        <v>95.66</v>
      </c>
      <c r="U632">
        <v>73.7</v>
      </c>
      <c r="V632">
        <v>25.5</v>
      </c>
      <c r="W632">
        <v>84.77</v>
      </c>
      <c r="X632">
        <v>77.400000000000006</v>
      </c>
    </row>
    <row r="633" spans="1:24" x14ac:dyDescent="0.35">
      <c r="A633" t="s">
        <v>664</v>
      </c>
      <c r="B633" t="s">
        <v>205</v>
      </c>
      <c r="C633" t="s">
        <v>32</v>
      </c>
      <c r="D633" t="s">
        <v>14</v>
      </c>
      <c r="E633">
        <v>32</v>
      </c>
      <c r="F633">
        <v>94.13</v>
      </c>
      <c r="G633">
        <v>93.23</v>
      </c>
      <c r="H633">
        <f t="shared" si="9"/>
        <v>1.0096535449962458</v>
      </c>
      <c r="I633">
        <v>31.5</v>
      </c>
      <c r="J633">
        <v>54.79</v>
      </c>
      <c r="K633">
        <v>92.02</v>
      </c>
      <c r="O633" t="s">
        <v>664</v>
      </c>
      <c r="P633" t="s">
        <v>205</v>
      </c>
      <c r="Q633" t="s">
        <v>32</v>
      </c>
      <c r="R633" t="s">
        <v>221</v>
      </c>
      <c r="S633">
        <v>24</v>
      </c>
      <c r="T633">
        <v>117.36</v>
      </c>
      <c r="U633">
        <v>73.7</v>
      </c>
      <c r="V633">
        <v>21.5</v>
      </c>
      <c r="W633">
        <v>62.33</v>
      </c>
      <c r="X633">
        <v>67.47</v>
      </c>
    </row>
    <row r="634" spans="1:24" x14ac:dyDescent="0.35">
      <c r="A634" t="s">
        <v>665</v>
      </c>
      <c r="B634" t="s">
        <v>205</v>
      </c>
      <c r="C634" t="s">
        <v>32</v>
      </c>
      <c r="D634" t="s">
        <v>14</v>
      </c>
      <c r="E634">
        <v>24</v>
      </c>
      <c r="F634">
        <v>79.72</v>
      </c>
      <c r="G634">
        <v>73.7</v>
      </c>
      <c r="H634">
        <f t="shared" si="9"/>
        <v>1.0816824966078697</v>
      </c>
      <c r="I634">
        <v>23.5</v>
      </c>
      <c r="J634">
        <v>69.38</v>
      </c>
      <c r="K634">
        <v>72.459999999999994</v>
      </c>
      <c r="O634" t="s">
        <v>665</v>
      </c>
      <c r="P634" t="s">
        <v>205</v>
      </c>
      <c r="Q634" t="s">
        <v>32</v>
      </c>
      <c r="R634" t="s">
        <v>221</v>
      </c>
      <c r="S634">
        <v>24</v>
      </c>
      <c r="T634">
        <v>100.33</v>
      </c>
      <c r="U634">
        <v>73.7</v>
      </c>
      <c r="V634">
        <v>23</v>
      </c>
      <c r="W634">
        <v>59.41</v>
      </c>
      <c r="X634">
        <v>71.22</v>
      </c>
    </row>
    <row r="635" spans="1:24" x14ac:dyDescent="0.35">
      <c r="A635" t="s">
        <v>666</v>
      </c>
      <c r="B635" t="s">
        <v>205</v>
      </c>
      <c r="C635" t="s">
        <v>32</v>
      </c>
      <c r="D635" t="s">
        <v>14</v>
      </c>
      <c r="E635">
        <v>0</v>
      </c>
      <c r="F635">
        <v>0</v>
      </c>
      <c r="G635">
        <v>0</v>
      </c>
      <c r="H635" t="e">
        <f t="shared" si="9"/>
        <v>#DIV/0!</v>
      </c>
      <c r="I635">
        <v>0</v>
      </c>
      <c r="J635">
        <v>0</v>
      </c>
      <c r="K635">
        <v>0</v>
      </c>
      <c r="O635" t="s">
        <v>666</v>
      </c>
      <c r="P635" t="s">
        <v>205</v>
      </c>
      <c r="Q635" t="s">
        <v>32</v>
      </c>
      <c r="R635" t="s">
        <v>221</v>
      </c>
      <c r="S635">
        <v>0</v>
      </c>
      <c r="T635">
        <v>0</v>
      </c>
      <c r="U635">
        <v>0</v>
      </c>
      <c r="V635">
        <v>0</v>
      </c>
      <c r="W635">
        <v>0</v>
      </c>
      <c r="X635">
        <v>0</v>
      </c>
    </row>
    <row r="636" spans="1:24" x14ac:dyDescent="0.35">
      <c r="A636" t="s">
        <v>667</v>
      </c>
      <c r="B636" t="s">
        <v>205</v>
      </c>
      <c r="C636" t="s">
        <v>32</v>
      </c>
      <c r="D636" t="s">
        <v>14</v>
      </c>
      <c r="E636">
        <v>24.5</v>
      </c>
      <c r="F636">
        <v>114.05</v>
      </c>
      <c r="G636">
        <v>74.930000000000007</v>
      </c>
      <c r="H636">
        <f t="shared" si="9"/>
        <v>1.5220872814626984</v>
      </c>
      <c r="I636">
        <v>22.5</v>
      </c>
      <c r="J636">
        <v>37.729999999999997</v>
      </c>
      <c r="K636">
        <v>69.97</v>
      </c>
      <c r="O636" t="s">
        <v>667</v>
      </c>
      <c r="P636" t="s">
        <v>205</v>
      </c>
      <c r="Q636" t="s">
        <v>32</v>
      </c>
      <c r="R636" t="s">
        <v>221</v>
      </c>
      <c r="S636">
        <v>24</v>
      </c>
      <c r="T636">
        <v>93.82</v>
      </c>
      <c r="U636">
        <v>73.7</v>
      </c>
      <c r="V636">
        <v>25.5</v>
      </c>
      <c r="W636">
        <v>79.040000000000006</v>
      </c>
      <c r="X636">
        <v>77.400000000000006</v>
      </c>
    </row>
    <row r="637" spans="1:24" x14ac:dyDescent="0.35">
      <c r="A637" t="s">
        <v>668</v>
      </c>
      <c r="B637" t="s">
        <v>205</v>
      </c>
      <c r="C637" t="s">
        <v>32</v>
      </c>
      <c r="D637" t="s">
        <v>14</v>
      </c>
      <c r="E637">
        <v>24</v>
      </c>
      <c r="F637">
        <v>91.3</v>
      </c>
      <c r="G637">
        <v>73.7</v>
      </c>
      <c r="H637">
        <f t="shared" si="9"/>
        <v>1.2388059701492538</v>
      </c>
      <c r="I637">
        <v>23</v>
      </c>
      <c r="J637">
        <v>57.35</v>
      </c>
      <c r="K637">
        <v>71.22</v>
      </c>
      <c r="O637" t="s">
        <v>668</v>
      </c>
      <c r="P637" t="s">
        <v>205</v>
      </c>
      <c r="Q637" t="s">
        <v>32</v>
      </c>
      <c r="R637" t="s">
        <v>221</v>
      </c>
      <c r="S637">
        <v>24</v>
      </c>
      <c r="T637">
        <v>89.87</v>
      </c>
      <c r="U637">
        <v>73.7</v>
      </c>
      <c r="V637">
        <v>23</v>
      </c>
      <c r="W637">
        <v>57.84</v>
      </c>
      <c r="X637">
        <v>71.22</v>
      </c>
    </row>
    <row r="638" spans="1:24" x14ac:dyDescent="0.35">
      <c r="A638" t="s">
        <v>669</v>
      </c>
      <c r="B638" t="s">
        <v>205</v>
      </c>
      <c r="C638" t="s">
        <v>32</v>
      </c>
      <c r="D638" t="s">
        <v>14</v>
      </c>
      <c r="E638">
        <v>24</v>
      </c>
      <c r="F638">
        <v>93.95</v>
      </c>
      <c r="G638">
        <v>73.7</v>
      </c>
      <c r="H638">
        <f t="shared" si="9"/>
        <v>1.2747625508819538</v>
      </c>
      <c r="I638">
        <v>23</v>
      </c>
      <c r="J638">
        <v>56.55</v>
      </c>
      <c r="K638">
        <v>71.22</v>
      </c>
      <c r="O638" t="s">
        <v>669</v>
      </c>
      <c r="P638" t="s">
        <v>205</v>
      </c>
      <c r="Q638" t="s">
        <v>32</v>
      </c>
      <c r="R638" t="s">
        <v>221</v>
      </c>
      <c r="S638">
        <v>24</v>
      </c>
      <c r="T638">
        <v>99.23</v>
      </c>
      <c r="U638">
        <v>73.7</v>
      </c>
      <c r="V638">
        <v>22.5</v>
      </c>
      <c r="W638">
        <v>60.61</v>
      </c>
      <c r="X638">
        <v>69.97</v>
      </c>
    </row>
    <row r="639" spans="1:24" x14ac:dyDescent="0.35">
      <c r="A639" t="s">
        <v>670</v>
      </c>
      <c r="B639" t="s">
        <v>205</v>
      </c>
      <c r="C639" t="s">
        <v>32</v>
      </c>
      <c r="D639" t="s">
        <v>14</v>
      </c>
      <c r="E639">
        <v>24</v>
      </c>
      <c r="F639">
        <v>128.37</v>
      </c>
      <c r="G639">
        <v>73.7</v>
      </c>
      <c r="H639">
        <f t="shared" si="9"/>
        <v>1.7417910447761193</v>
      </c>
      <c r="I639">
        <v>22.5</v>
      </c>
      <c r="J639">
        <v>51.18</v>
      </c>
      <c r="K639">
        <v>69.97</v>
      </c>
      <c r="O639" t="s">
        <v>670</v>
      </c>
      <c r="P639" t="s">
        <v>205</v>
      </c>
      <c r="Q639" t="s">
        <v>32</v>
      </c>
      <c r="R639" t="s">
        <v>221</v>
      </c>
      <c r="S639">
        <v>24</v>
      </c>
      <c r="T639">
        <v>122.25</v>
      </c>
      <c r="U639">
        <v>73.7</v>
      </c>
      <c r="V639">
        <v>22.5</v>
      </c>
      <c r="W639">
        <v>65.38</v>
      </c>
      <c r="X639">
        <v>69.97</v>
      </c>
    </row>
    <row r="640" spans="1:24" x14ac:dyDescent="0.35">
      <c r="A640" t="s">
        <v>671</v>
      </c>
      <c r="B640" t="s">
        <v>205</v>
      </c>
      <c r="C640" t="s">
        <v>32</v>
      </c>
      <c r="D640" t="s">
        <v>14</v>
      </c>
      <c r="E640">
        <v>23.5</v>
      </c>
      <c r="F640">
        <v>72.53</v>
      </c>
      <c r="G640">
        <v>72.459999999999994</v>
      </c>
      <c r="H640">
        <f t="shared" si="9"/>
        <v>1.0009660502346123</v>
      </c>
      <c r="I640">
        <v>23</v>
      </c>
      <c r="J640">
        <v>60.5</v>
      </c>
      <c r="K640">
        <v>71.22</v>
      </c>
      <c r="O640" t="s">
        <v>671</v>
      </c>
      <c r="P640" t="s">
        <v>205</v>
      </c>
      <c r="Q640" t="s">
        <v>32</v>
      </c>
      <c r="R640" t="s">
        <v>221</v>
      </c>
      <c r="S640">
        <v>24</v>
      </c>
      <c r="T640">
        <v>149.31</v>
      </c>
      <c r="U640">
        <v>73.7</v>
      </c>
      <c r="V640">
        <v>22.5</v>
      </c>
      <c r="W640">
        <v>66.72</v>
      </c>
      <c r="X640">
        <v>69.97</v>
      </c>
    </row>
    <row r="641" spans="1:24" x14ac:dyDescent="0.35">
      <c r="A641" t="s">
        <v>672</v>
      </c>
      <c r="B641" t="s">
        <v>205</v>
      </c>
      <c r="C641" t="s">
        <v>32</v>
      </c>
      <c r="D641" t="s">
        <v>14</v>
      </c>
      <c r="E641">
        <v>23.5</v>
      </c>
      <c r="F641">
        <v>68.09</v>
      </c>
      <c r="G641">
        <v>72.459999999999994</v>
      </c>
      <c r="H641">
        <f t="shared" si="9"/>
        <v>0.93969086392492418</v>
      </c>
      <c r="I641">
        <v>23</v>
      </c>
      <c r="J641">
        <v>50.56</v>
      </c>
      <c r="K641">
        <v>71.22</v>
      </c>
      <c r="O641" t="s">
        <v>672</v>
      </c>
      <c r="P641" t="s">
        <v>205</v>
      </c>
      <c r="Q641" t="s">
        <v>32</v>
      </c>
      <c r="R641" t="s">
        <v>221</v>
      </c>
      <c r="S641">
        <v>24</v>
      </c>
      <c r="T641">
        <v>138.18</v>
      </c>
      <c r="U641">
        <v>73.7</v>
      </c>
      <c r="V641">
        <v>22.5</v>
      </c>
      <c r="W641">
        <v>68.59</v>
      </c>
      <c r="X641">
        <v>69.97</v>
      </c>
    </row>
    <row r="642" spans="1:24" x14ac:dyDescent="0.35">
      <c r="A642" t="s">
        <v>673</v>
      </c>
      <c r="B642" t="s">
        <v>737</v>
      </c>
      <c r="C642" t="s">
        <v>13</v>
      </c>
      <c r="D642" t="s">
        <v>87</v>
      </c>
      <c r="E642">
        <v>23</v>
      </c>
      <c r="F642">
        <v>88.6</v>
      </c>
      <c r="G642">
        <v>71.22</v>
      </c>
      <c r="H642">
        <f t="shared" si="9"/>
        <v>1.2440325751193484</v>
      </c>
      <c r="I642">
        <v>22.5</v>
      </c>
      <c r="J642">
        <v>64.66</v>
      </c>
      <c r="K642">
        <v>69.97</v>
      </c>
      <c r="O642" t="s">
        <v>673</v>
      </c>
      <c r="P642" t="s">
        <v>838</v>
      </c>
      <c r="Q642" t="s">
        <v>13</v>
      </c>
      <c r="R642" t="s">
        <v>222</v>
      </c>
      <c r="S642">
        <v>24</v>
      </c>
      <c r="T642">
        <v>186.01</v>
      </c>
      <c r="U642">
        <v>73.7</v>
      </c>
      <c r="V642">
        <v>23</v>
      </c>
      <c r="W642">
        <v>60.48</v>
      </c>
      <c r="X642">
        <v>71.22</v>
      </c>
    </row>
    <row r="643" spans="1:24" x14ac:dyDescent="0.35">
      <c r="A643" t="s">
        <v>674</v>
      </c>
      <c r="B643" t="s">
        <v>737</v>
      </c>
      <c r="C643" t="s">
        <v>13</v>
      </c>
      <c r="D643" t="s">
        <v>87</v>
      </c>
      <c r="E643">
        <v>0</v>
      </c>
      <c r="F643">
        <v>0</v>
      </c>
      <c r="G643">
        <v>0</v>
      </c>
      <c r="H643" t="e">
        <f t="shared" ref="H643:H706" si="10">F643/G643</f>
        <v>#DIV/0!</v>
      </c>
      <c r="I643">
        <v>0</v>
      </c>
      <c r="J643">
        <v>0</v>
      </c>
      <c r="K643">
        <v>0</v>
      </c>
      <c r="O643" t="s">
        <v>674</v>
      </c>
      <c r="P643" t="s">
        <v>838</v>
      </c>
      <c r="Q643" t="s">
        <v>13</v>
      </c>
      <c r="R643" t="s">
        <v>222</v>
      </c>
      <c r="S643">
        <v>24</v>
      </c>
      <c r="T643">
        <v>153.27000000000001</v>
      </c>
      <c r="U643">
        <v>73.7</v>
      </c>
      <c r="V643">
        <v>35</v>
      </c>
      <c r="W643">
        <v>108.15</v>
      </c>
      <c r="X643">
        <v>100.44</v>
      </c>
    </row>
    <row r="644" spans="1:24" x14ac:dyDescent="0.35">
      <c r="A644" t="s">
        <v>675</v>
      </c>
      <c r="B644" t="s">
        <v>737</v>
      </c>
      <c r="C644" t="s">
        <v>13</v>
      </c>
      <c r="D644" t="s">
        <v>87</v>
      </c>
      <c r="E644">
        <v>24.5</v>
      </c>
      <c r="F644">
        <v>84.5</v>
      </c>
      <c r="G644">
        <v>74.930000000000007</v>
      </c>
      <c r="H644">
        <f t="shared" si="10"/>
        <v>1.1277192045909514</v>
      </c>
      <c r="I644">
        <v>23</v>
      </c>
      <c r="J644">
        <v>50.48</v>
      </c>
      <c r="K644">
        <v>71.22</v>
      </c>
      <c r="O644" t="s">
        <v>675</v>
      </c>
      <c r="P644" t="s">
        <v>838</v>
      </c>
      <c r="Q644" t="s">
        <v>13</v>
      </c>
      <c r="R644" t="s">
        <v>222</v>
      </c>
      <c r="S644">
        <v>24</v>
      </c>
      <c r="T644">
        <v>59.84</v>
      </c>
      <c r="U644">
        <v>73.7</v>
      </c>
      <c r="V644">
        <v>23.5</v>
      </c>
      <c r="W644">
        <v>51.53</v>
      </c>
      <c r="X644">
        <v>72.459999999999994</v>
      </c>
    </row>
    <row r="645" spans="1:24" x14ac:dyDescent="0.35">
      <c r="A645" t="s">
        <v>676</v>
      </c>
      <c r="B645" t="s">
        <v>737</v>
      </c>
      <c r="C645" t="s">
        <v>13</v>
      </c>
      <c r="D645" t="s">
        <v>87</v>
      </c>
      <c r="E645">
        <v>23.5</v>
      </c>
      <c r="F645">
        <v>99.46</v>
      </c>
      <c r="G645">
        <v>72.459999999999994</v>
      </c>
      <c r="H645">
        <f t="shared" si="10"/>
        <v>1.3726193762075629</v>
      </c>
      <c r="I645">
        <v>22.5</v>
      </c>
      <c r="J645">
        <v>59.99</v>
      </c>
      <c r="K645">
        <v>69.97</v>
      </c>
      <c r="O645" t="s">
        <v>676</v>
      </c>
      <c r="P645" t="s">
        <v>838</v>
      </c>
      <c r="Q645" t="s">
        <v>13</v>
      </c>
      <c r="R645" t="s">
        <v>222</v>
      </c>
      <c r="S645">
        <v>24</v>
      </c>
      <c r="T645">
        <v>194.84</v>
      </c>
      <c r="U645">
        <v>73.7</v>
      </c>
      <c r="V645">
        <v>35</v>
      </c>
      <c r="W645">
        <v>108.87</v>
      </c>
      <c r="X645">
        <v>100.44</v>
      </c>
    </row>
    <row r="646" spans="1:24" x14ac:dyDescent="0.35">
      <c r="A646" t="s">
        <v>677</v>
      </c>
      <c r="B646" t="s">
        <v>737</v>
      </c>
      <c r="C646" t="s">
        <v>13</v>
      </c>
      <c r="D646" t="s">
        <v>87</v>
      </c>
      <c r="E646">
        <v>0</v>
      </c>
      <c r="F646">
        <v>0</v>
      </c>
      <c r="G646">
        <v>0</v>
      </c>
      <c r="H646" t="e">
        <f t="shared" si="10"/>
        <v>#DIV/0!</v>
      </c>
      <c r="I646">
        <v>0</v>
      </c>
      <c r="J646">
        <v>0</v>
      </c>
      <c r="K646">
        <v>0</v>
      </c>
      <c r="O646" t="s">
        <v>677</v>
      </c>
      <c r="P646" t="s">
        <v>838</v>
      </c>
      <c r="Q646" t="s">
        <v>13</v>
      </c>
      <c r="R646" t="s">
        <v>222</v>
      </c>
      <c r="S646">
        <v>0</v>
      </c>
      <c r="T646">
        <v>0</v>
      </c>
      <c r="U646">
        <v>0</v>
      </c>
      <c r="V646">
        <v>0</v>
      </c>
      <c r="W646">
        <v>0</v>
      </c>
      <c r="X646">
        <v>0</v>
      </c>
    </row>
    <row r="647" spans="1:24" x14ac:dyDescent="0.35">
      <c r="A647" t="s">
        <v>678</v>
      </c>
      <c r="B647" t="s">
        <v>737</v>
      </c>
      <c r="C647" t="s">
        <v>13</v>
      </c>
      <c r="D647" t="s">
        <v>87</v>
      </c>
      <c r="E647">
        <v>0</v>
      </c>
      <c r="F647">
        <v>0</v>
      </c>
      <c r="G647">
        <v>0</v>
      </c>
      <c r="H647" t="e">
        <f t="shared" si="10"/>
        <v>#DIV/0!</v>
      </c>
      <c r="I647">
        <v>0</v>
      </c>
      <c r="J647">
        <v>0</v>
      </c>
      <c r="K647">
        <v>0</v>
      </c>
      <c r="O647" t="s">
        <v>678</v>
      </c>
      <c r="P647" t="s">
        <v>838</v>
      </c>
      <c r="Q647" t="s">
        <v>13</v>
      </c>
      <c r="R647" t="s">
        <v>222</v>
      </c>
      <c r="S647">
        <v>24</v>
      </c>
      <c r="T647">
        <v>63.85</v>
      </c>
      <c r="U647">
        <v>73.7</v>
      </c>
      <c r="V647">
        <v>23.5</v>
      </c>
      <c r="W647">
        <v>56.6</v>
      </c>
      <c r="X647">
        <v>72.459999999999994</v>
      </c>
    </row>
    <row r="648" spans="1:24" x14ac:dyDescent="0.35">
      <c r="A648" t="s">
        <v>679</v>
      </c>
      <c r="B648" t="s">
        <v>737</v>
      </c>
      <c r="C648" t="s">
        <v>13</v>
      </c>
      <c r="D648" t="s">
        <v>87</v>
      </c>
      <c r="E648">
        <v>23</v>
      </c>
      <c r="F648">
        <v>84.84</v>
      </c>
      <c r="G648">
        <v>71.22</v>
      </c>
      <c r="H648">
        <f t="shared" si="10"/>
        <v>1.1912384161752319</v>
      </c>
      <c r="I648">
        <v>22.5</v>
      </c>
      <c r="J648">
        <v>66.010000000000005</v>
      </c>
      <c r="K648">
        <v>69.97</v>
      </c>
      <c r="O648" t="s">
        <v>679</v>
      </c>
      <c r="P648" t="s">
        <v>838</v>
      </c>
      <c r="Q648" t="s">
        <v>13</v>
      </c>
      <c r="R648" t="s">
        <v>222</v>
      </c>
      <c r="S648">
        <v>24</v>
      </c>
      <c r="T648">
        <v>130.41999999999999</v>
      </c>
      <c r="U648">
        <v>73.7</v>
      </c>
      <c r="V648">
        <v>22.5</v>
      </c>
      <c r="W648">
        <v>55.12</v>
      </c>
      <c r="X648">
        <v>69.97</v>
      </c>
    </row>
    <row r="649" spans="1:24" x14ac:dyDescent="0.35">
      <c r="A649" t="s">
        <v>680</v>
      </c>
      <c r="B649" t="s">
        <v>737</v>
      </c>
      <c r="C649" t="s">
        <v>13</v>
      </c>
      <c r="D649" t="s">
        <v>87</v>
      </c>
      <c r="E649">
        <v>0</v>
      </c>
      <c r="F649">
        <v>0</v>
      </c>
      <c r="G649">
        <v>0</v>
      </c>
      <c r="H649" t="e">
        <f t="shared" si="10"/>
        <v>#DIV/0!</v>
      </c>
      <c r="I649">
        <v>0</v>
      </c>
      <c r="J649">
        <v>0</v>
      </c>
      <c r="K649">
        <v>0</v>
      </c>
      <c r="O649" t="s">
        <v>680</v>
      </c>
      <c r="P649" t="s">
        <v>838</v>
      </c>
      <c r="Q649" t="s">
        <v>13</v>
      </c>
      <c r="R649" t="s">
        <v>222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0</v>
      </c>
    </row>
    <row r="650" spans="1:24" x14ac:dyDescent="0.35">
      <c r="A650" t="s">
        <v>681</v>
      </c>
      <c r="B650" t="s">
        <v>737</v>
      </c>
      <c r="C650" t="s">
        <v>13</v>
      </c>
      <c r="D650" t="s">
        <v>87</v>
      </c>
      <c r="E650">
        <v>24</v>
      </c>
      <c r="F650">
        <v>65.239999999999995</v>
      </c>
      <c r="G650">
        <v>73.7</v>
      </c>
      <c r="H650">
        <f t="shared" si="10"/>
        <v>0.88521031207598366</v>
      </c>
      <c r="I650">
        <v>23.5</v>
      </c>
      <c r="J650">
        <v>63.67</v>
      </c>
      <c r="K650">
        <v>72.459999999999994</v>
      </c>
      <c r="O650" t="s">
        <v>681</v>
      </c>
      <c r="P650" t="s">
        <v>838</v>
      </c>
      <c r="Q650" t="s">
        <v>13</v>
      </c>
      <c r="R650" t="s">
        <v>222</v>
      </c>
      <c r="S650">
        <v>24</v>
      </c>
      <c r="T650">
        <v>103.35</v>
      </c>
      <c r="U650">
        <v>73.7</v>
      </c>
      <c r="V650">
        <v>23</v>
      </c>
      <c r="W650">
        <v>64.930000000000007</v>
      </c>
      <c r="X650">
        <v>71.22</v>
      </c>
    </row>
    <row r="651" spans="1:24" x14ac:dyDescent="0.35">
      <c r="A651" t="s">
        <v>682</v>
      </c>
      <c r="B651" t="s">
        <v>737</v>
      </c>
      <c r="C651" t="s">
        <v>13</v>
      </c>
      <c r="D651" t="s">
        <v>87</v>
      </c>
      <c r="E651">
        <v>24</v>
      </c>
      <c r="F651">
        <v>66.39</v>
      </c>
      <c r="G651">
        <v>73.7</v>
      </c>
      <c r="H651">
        <f t="shared" si="10"/>
        <v>0.90081411126187239</v>
      </c>
      <c r="I651">
        <v>23.5</v>
      </c>
      <c r="J651">
        <v>43.87</v>
      </c>
      <c r="K651">
        <v>72.459999999999994</v>
      </c>
      <c r="O651" t="s">
        <v>682</v>
      </c>
      <c r="P651" t="s">
        <v>838</v>
      </c>
      <c r="Q651" t="s">
        <v>13</v>
      </c>
      <c r="R651" t="s">
        <v>222</v>
      </c>
      <c r="S651">
        <v>24</v>
      </c>
      <c r="T651">
        <v>122.9</v>
      </c>
      <c r="U651">
        <v>73.7</v>
      </c>
      <c r="V651">
        <v>23</v>
      </c>
      <c r="W651">
        <v>41.22</v>
      </c>
      <c r="X651">
        <v>71.22</v>
      </c>
    </row>
    <row r="652" spans="1:24" x14ac:dyDescent="0.35">
      <c r="A652" t="s">
        <v>683</v>
      </c>
      <c r="B652" t="s">
        <v>737</v>
      </c>
      <c r="C652" t="s">
        <v>13</v>
      </c>
      <c r="D652" t="s">
        <v>87</v>
      </c>
      <c r="E652">
        <v>24.5</v>
      </c>
      <c r="F652">
        <v>69.34</v>
      </c>
      <c r="G652">
        <v>74.930000000000007</v>
      </c>
      <c r="H652">
        <f t="shared" si="10"/>
        <v>0.92539703723475242</v>
      </c>
      <c r="I652">
        <v>24</v>
      </c>
      <c r="J652">
        <v>55.66</v>
      </c>
      <c r="K652">
        <v>73.7</v>
      </c>
      <c r="O652" t="s">
        <v>683</v>
      </c>
      <c r="P652" t="s">
        <v>838</v>
      </c>
      <c r="Q652" t="s">
        <v>13</v>
      </c>
      <c r="R652" t="s">
        <v>222</v>
      </c>
      <c r="S652">
        <v>24</v>
      </c>
      <c r="T652">
        <v>192.39</v>
      </c>
      <c r="U652">
        <v>73.7</v>
      </c>
      <c r="V652">
        <v>23</v>
      </c>
      <c r="W652">
        <v>60.74</v>
      </c>
      <c r="X652">
        <v>71.22</v>
      </c>
    </row>
    <row r="653" spans="1:24" x14ac:dyDescent="0.35">
      <c r="A653" t="s">
        <v>684</v>
      </c>
      <c r="B653" t="s">
        <v>737</v>
      </c>
      <c r="C653" t="s">
        <v>13</v>
      </c>
      <c r="D653" t="s">
        <v>87</v>
      </c>
      <c r="E653">
        <v>23.5</v>
      </c>
      <c r="F653">
        <v>112.39</v>
      </c>
      <c r="G653">
        <v>72.459999999999994</v>
      </c>
      <c r="H653">
        <f t="shared" si="10"/>
        <v>1.5510626552580735</v>
      </c>
      <c r="I653">
        <v>22.5</v>
      </c>
      <c r="J653">
        <v>62.72</v>
      </c>
      <c r="K653">
        <v>69.97</v>
      </c>
      <c r="O653" t="s">
        <v>684</v>
      </c>
      <c r="P653" t="s">
        <v>838</v>
      </c>
      <c r="Q653" t="s">
        <v>13</v>
      </c>
      <c r="R653" t="s">
        <v>222</v>
      </c>
      <c r="S653">
        <v>24</v>
      </c>
      <c r="T653">
        <v>190.38</v>
      </c>
      <c r="U653">
        <v>73.7</v>
      </c>
      <c r="V653">
        <v>23</v>
      </c>
      <c r="W653">
        <v>62.31</v>
      </c>
      <c r="X653">
        <v>71.22</v>
      </c>
    </row>
    <row r="654" spans="1:24" x14ac:dyDescent="0.35">
      <c r="A654" t="s">
        <v>685</v>
      </c>
      <c r="B654" t="s">
        <v>737</v>
      </c>
      <c r="C654" t="s">
        <v>13</v>
      </c>
      <c r="D654" t="s">
        <v>87</v>
      </c>
      <c r="E654">
        <v>21</v>
      </c>
      <c r="F654">
        <v>62.49</v>
      </c>
      <c r="G654">
        <v>66.22</v>
      </c>
      <c r="H654">
        <f t="shared" si="10"/>
        <v>0.9436726064633042</v>
      </c>
      <c r="I654">
        <v>20.5</v>
      </c>
      <c r="J654">
        <v>48.42</v>
      </c>
      <c r="K654">
        <v>64.97</v>
      </c>
      <c r="O654" t="s">
        <v>685</v>
      </c>
      <c r="P654" t="s">
        <v>838</v>
      </c>
      <c r="Q654" t="s">
        <v>13</v>
      </c>
      <c r="R654" t="s">
        <v>222</v>
      </c>
      <c r="S654">
        <v>34.5</v>
      </c>
      <c r="T654">
        <v>95.04</v>
      </c>
      <c r="U654">
        <v>99.24</v>
      </c>
      <c r="V654">
        <v>34</v>
      </c>
      <c r="W654">
        <v>59.99</v>
      </c>
      <c r="X654">
        <v>98.04</v>
      </c>
    </row>
    <row r="655" spans="1:24" x14ac:dyDescent="0.35">
      <c r="A655" t="s">
        <v>686</v>
      </c>
      <c r="B655" t="s">
        <v>737</v>
      </c>
      <c r="C655" t="s">
        <v>13</v>
      </c>
      <c r="D655" t="s">
        <v>87</v>
      </c>
      <c r="E655">
        <v>23.5</v>
      </c>
      <c r="F655">
        <v>131.41</v>
      </c>
      <c r="G655">
        <v>72.459999999999994</v>
      </c>
      <c r="H655">
        <f t="shared" si="10"/>
        <v>1.8135523047198456</v>
      </c>
      <c r="I655">
        <v>34</v>
      </c>
      <c r="J655">
        <v>109.5</v>
      </c>
      <c r="K655">
        <v>98.04</v>
      </c>
      <c r="O655" t="s">
        <v>686</v>
      </c>
      <c r="P655" t="s">
        <v>838</v>
      </c>
      <c r="Q655" t="s">
        <v>13</v>
      </c>
      <c r="R655" t="s">
        <v>222</v>
      </c>
      <c r="S655">
        <v>24.5</v>
      </c>
      <c r="T655">
        <v>109.08</v>
      </c>
      <c r="U655">
        <v>74.930000000000007</v>
      </c>
      <c r="V655">
        <v>23</v>
      </c>
      <c r="W655">
        <v>43.61</v>
      </c>
      <c r="X655">
        <v>71.22</v>
      </c>
    </row>
    <row r="656" spans="1:24" x14ac:dyDescent="0.35">
      <c r="A656" t="s">
        <v>687</v>
      </c>
      <c r="B656" t="s">
        <v>737</v>
      </c>
      <c r="C656" t="s">
        <v>13</v>
      </c>
      <c r="D656" t="s">
        <v>87</v>
      </c>
      <c r="E656">
        <v>17</v>
      </c>
      <c r="F656">
        <v>45.74</v>
      </c>
      <c r="G656">
        <v>56.08</v>
      </c>
      <c r="H656">
        <f t="shared" si="10"/>
        <v>0.81562054208273904</v>
      </c>
      <c r="I656">
        <v>16.5</v>
      </c>
      <c r="J656">
        <v>26.9</v>
      </c>
      <c r="K656">
        <v>54.79</v>
      </c>
      <c r="O656" t="s">
        <v>687</v>
      </c>
      <c r="P656" t="s">
        <v>838</v>
      </c>
      <c r="Q656" t="s">
        <v>13</v>
      </c>
      <c r="R656" t="s">
        <v>222</v>
      </c>
      <c r="S656">
        <v>24</v>
      </c>
      <c r="T656">
        <v>67.099999999999994</v>
      </c>
      <c r="U656">
        <v>73.7</v>
      </c>
      <c r="V656">
        <v>23.5</v>
      </c>
      <c r="W656">
        <v>57.05</v>
      </c>
      <c r="X656">
        <v>72.459999999999994</v>
      </c>
    </row>
    <row r="657" spans="1:24" x14ac:dyDescent="0.35">
      <c r="A657" t="s">
        <v>688</v>
      </c>
      <c r="B657" t="s">
        <v>737</v>
      </c>
      <c r="C657" t="s">
        <v>13</v>
      </c>
      <c r="D657" t="s">
        <v>87</v>
      </c>
      <c r="E657">
        <v>23.5</v>
      </c>
      <c r="F657">
        <v>128.03</v>
      </c>
      <c r="G657">
        <v>72.459999999999994</v>
      </c>
      <c r="H657">
        <f t="shared" si="10"/>
        <v>1.7669058791057137</v>
      </c>
      <c r="I657">
        <v>22</v>
      </c>
      <c r="J657">
        <v>53.29</v>
      </c>
      <c r="K657">
        <v>68.72</v>
      </c>
      <c r="O657" t="s">
        <v>688</v>
      </c>
      <c r="P657" t="s">
        <v>838</v>
      </c>
      <c r="Q657" t="s">
        <v>13</v>
      </c>
      <c r="R657" t="s">
        <v>222</v>
      </c>
      <c r="S657">
        <v>24</v>
      </c>
      <c r="T657">
        <v>182.14</v>
      </c>
      <c r="U657">
        <v>73.7</v>
      </c>
      <c r="V657">
        <v>23</v>
      </c>
      <c r="W657">
        <v>61.53</v>
      </c>
      <c r="X657">
        <v>71.22</v>
      </c>
    </row>
    <row r="658" spans="1:24" x14ac:dyDescent="0.35">
      <c r="A658" t="s">
        <v>689</v>
      </c>
      <c r="B658" t="s">
        <v>738</v>
      </c>
      <c r="C658" t="s">
        <v>32</v>
      </c>
      <c r="D658" t="s">
        <v>87</v>
      </c>
      <c r="E658">
        <v>24</v>
      </c>
      <c r="F658">
        <v>90.2</v>
      </c>
      <c r="G658">
        <v>73.7</v>
      </c>
      <c r="H658">
        <f t="shared" si="10"/>
        <v>1.2238805970149254</v>
      </c>
      <c r="I658">
        <v>23</v>
      </c>
      <c r="J658">
        <v>68.459999999999994</v>
      </c>
      <c r="K658">
        <v>71.22</v>
      </c>
      <c r="O658" t="s">
        <v>689</v>
      </c>
      <c r="P658" t="s">
        <v>837</v>
      </c>
      <c r="Q658" t="s">
        <v>32</v>
      </c>
      <c r="R658" t="s">
        <v>222</v>
      </c>
      <c r="S658">
        <v>24</v>
      </c>
      <c r="T658">
        <v>149.49</v>
      </c>
      <c r="U658">
        <v>73.7</v>
      </c>
      <c r="V658">
        <v>22.5</v>
      </c>
      <c r="W658">
        <v>66.98</v>
      </c>
      <c r="X658">
        <v>69.97</v>
      </c>
    </row>
    <row r="659" spans="1:24" x14ac:dyDescent="0.35">
      <c r="A659" t="s">
        <v>690</v>
      </c>
      <c r="B659" t="s">
        <v>738</v>
      </c>
      <c r="C659" t="s">
        <v>32</v>
      </c>
      <c r="D659" t="s">
        <v>87</v>
      </c>
      <c r="E659">
        <v>24</v>
      </c>
      <c r="F659">
        <v>101.13</v>
      </c>
      <c r="G659">
        <v>73.7</v>
      </c>
      <c r="H659">
        <f t="shared" si="10"/>
        <v>1.3721845318860244</v>
      </c>
      <c r="I659">
        <v>22</v>
      </c>
      <c r="J659">
        <v>46.36</v>
      </c>
      <c r="K659">
        <v>68.72</v>
      </c>
      <c r="O659" t="s">
        <v>690</v>
      </c>
      <c r="P659" t="s">
        <v>837</v>
      </c>
      <c r="Q659" t="s">
        <v>32</v>
      </c>
      <c r="R659" t="s">
        <v>222</v>
      </c>
      <c r="S659">
        <v>24</v>
      </c>
      <c r="T659">
        <v>149.19</v>
      </c>
      <c r="U659">
        <v>73.7</v>
      </c>
      <c r="V659">
        <v>16</v>
      </c>
      <c r="W659">
        <v>54.36</v>
      </c>
      <c r="X659">
        <v>53.5</v>
      </c>
    </row>
    <row r="660" spans="1:24" x14ac:dyDescent="0.35">
      <c r="A660" t="s">
        <v>691</v>
      </c>
      <c r="B660" t="s">
        <v>738</v>
      </c>
      <c r="C660" t="s">
        <v>32</v>
      </c>
      <c r="D660" t="s">
        <v>87</v>
      </c>
      <c r="E660">
        <v>0</v>
      </c>
      <c r="F660">
        <v>0</v>
      </c>
      <c r="G660">
        <v>0</v>
      </c>
      <c r="H660" t="e">
        <f t="shared" si="10"/>
        <v>#DIV/0!</v>
      </c>
      <c r="I660">
        <v>0</v>
      </c>
      <c r="J660">
        <v>0</v>
      </c>
      <c r="K660">
        <v>0</v>
      </c>
      <c r="O660" t="s">
        <v>691</v>
      </c>
      <c r="P660" t="s">
        <v>837</v>
      </c>
      <c r="Q660" t="s">
        <v>32</v>
      </c>
      <c r="R660" t="s">
        <v>222</v>
      </c>
      <c r="S660">
        <v>0</v>
      </c>
      <c r="T660">
        <v>0</v>
      </c>
      <c r="U660">
        <v>0</v>
      </c>
      <c r="V660">
        <v>0</v>
      </c>
      <c r="W660">
        <v>0</v>
      </c>
      <c r="X660">
        <v>0</v>
      </c>
    </row>
    <row r="661" spans="1:24" x14ac:dyDescent="0.35">
      <c r="A661" t="s">
        <v>692</v>
      </c>
      <c r="B661" t="s">
        <v>738</v>
      </c>
      <c r="C661" t="s">
        <v>32</v>
      </c>
      <c r="D661" t="s">
        <v>87</v>
      </c>
      <c r="E661">
        <v>18.5</v>
      </c>
      <c r="F661">
        <v>40.520000000000003</v>
      </c>
      <c r="G661">
        <v>59.91</v>
      </c>
      <c r="H661">
        <f t="shared" si="10"/>
        <v>0.67634785511600748</v>
      </c>
      <c r="I661">
        <v>18</v>
      </c>
      <c r="J661">
        <v>30.9</v>
      </c>
      <c r="K661">
        <v>58.64</v>
      </c>
      <c r="O661" t="s">
        <v>692</v>
      </c>
      <c r="P661" t="s">
        <v>837</v>
      </c>
      <c r="Q661" t="s">
        <v>32</v>
      </c>
      <c r="R661" t="s">
        <v>222</v>
      </c>
      <c r="S661">
        <v>23.5</v>
      </c>
      <c r="T661">
        <v>62.13</v>
      </c>
      <c r="U661">
        <v>72.459999999999994</v>
      </c>
      <c r="V661">
        <v>23</v>
      </c>
      <c r="W661">
        <v>38.65</v>
      </c>
      <c r="X661">
        <v>71.22</v>
      </c>
    </row>
    <row r="662" spans="1:24" x14ac:dyDescent="0.35">
      <c r="A662" t="s">
        <v>693</v>
      </c>
      <c r="B662" t="s">
        <v>738</v>
      </c>
      <c r="C662" t="s">
        <v>32</v>
      </c>
      <c r="D662" t="s">
        <v>87</v>
      </c>
      <c r="E662">
        <v>18</v>
      </c>
      <c r="F662">
        <v>41.03</v>
      </c>
      <c r="G662">
        <v>58.64</v>
      </c>
      <c r="H662">
        <f t="shared" si="10"/>
        <v>0.69969304229195095</v>
      </c>
      <c r="I662">
        <v>17.5</v>
      </c>
      <c r="J662">
        <v>27.93</v>
      </c>
      <c r="K662">
        <v>57.36</v>
      </c>
      <c r="O662" t="s">
        <v>693</v>
      </c>
      <c r="P662" t="s">
        <v>837</v>
      </c>
      <c r="Q662" t="s">
        <v>32</v>
      </c>
      <c r="R662" t="s">
        <v>222</v>
      </c>
      <c r="S662">
        <v>25.5</v>
      </c>
      <c r="T662">
        <v>85.41</v>
      </c>
      <c r="U662">
        <v>77.400000000000006</v>
      </c>
      <c r="V662">
        <v>25</v>
      </c>
      <c r="W662">
        <v>64.06</v>
      </c>
      <c r="X662">
        <v>76.17</v>
      </c>
    </row>
    <row r="663" spans="1:24" x14ac:dyDescent="0.35">
      <c r="A663" t="s">
        <v>694</v>
      </c>
      <c r="B663" t="s">
        <v>738</v>
      </c>
      <c r="C663" t="s">
        <v>32</v>
      </c>
      <c r="D663" t="s">
        <v>87</v>
      </c>
      <c r="E663">
        <v>24</v>
      </c>
      <c r="F663">
        <v>79.66</v>
      </c>
      <c r="G663">
        <v>73.7</v>
      </c>
      <c r="H663">
        <f t="shared" si="10"/>
        <v>1.0808683853459973</v>
      </c>
      <c r="I663">
        <v>23</v>
      </c>
      <c r="J663">
        <v>64.06</v>
      </c>
      <c r="K663">
        <v>71.22</v>
      </c>
      <c r="O663" t="s">
        <v>694</v>
      </c>
      <c r="P663" t="s">
        <v>837</v>
      </c>
      <c r="Q663" t="s">
        <v>32</v>
      </c>
      <c r="R663" t="s">
        <v>222</v>
      </c>
      <c r="S663">
        <v>24.5</v>
      </c>
      <c r="T663">
        <v>91.17</v>
      </c>
      <c r="U663">
        <v>74.930000000000007</v>
      </c>
      <c r="V663">
        <v>23.5</v>
      </c>
      <c r="W663">
        <v>72.150000000000006</v>
      </c>
      <c r="X663">
        <v>72.459999999999994</v>
      </c>
    </row>
    <row r="664" spans="1:24" x14ac:dyDescent="0.35">
      <c r="A664" t="s">
        <v>695</v>
      </c>
      <c r="B664" t="s">
        <v>738</v>
      </c>
      <c r="C664" t="s">
        <v>32</v>
      </c>
      <c r="D664" t="s">
        <v>87</v>
      </c>
      <c r="E664">
        <v>0</v>
      </c>
      <c r="F664">
        <v>0</v>
      </c>
      <c r="G664">
        <v>0</v>
      </c>
      <c r="H664" t="e">
        <f t="shared" si="10"/>
        <v>#DIV/0!</v>
      </c>
      <c r="I664">
        <v>0</v>
      </c>
      <c r="J664">
        <v>0</v>
      </c>
      <c r="K664">
        <v>0</v>
      </c>
      <c r="O664" t="s">
        <v>695</v>
      </c>
      <c r="P664" t="s">
        <v>837</v>
      </c>
      <c r="Q664" t="s">
        <v>32</v>
      </c>
      <c r="R664" t="s">
        <v>222</v>
      </c>
      <c r="S664">
        <v>24</v>
      </c>
      <c r="T664">
        <v>58.23</v>
      </c>
      <c r="U664">
        <v>73.7</v>
      </c>
      <c r="V664">
        <v>23.5</v>
      </c>
      <c r="W664">
        <v>48.67</v>
      </c>
      <c r="X664">
        <v>72.459999999999994</v>
      </c>
    </row>
    <row r="665" spans="1:24" x14ac:dyDescent="0.35">
      <c r="A665" t="s">
        <v>696</v>
      </c>
      <c r="B665" t="s">
        <v>738</v>
      </c>
      <c r="C665" t="s">
        <v>32</v>
      </c>
      <c r="D665" t="s">
        <v>87</v>
      </c>
      <c r="E665">
        <v>24</v>
      </c>
      <c r="F665">
        <v>88.51</v>
      </c>
      <c r="G665">
        <v>73.7</v>
      </c>
      <c r="H665">
        <f t="shared" si="10"/>
        <v>1.2009497964721845</v>
      </c>
      <c r="I665">
        <v>25</v>
      </c>
      <c r="J665">
        <v>82.17</v>
      </c>
      <c r="K665">
        <v>76.17</v>
      </c>
      <c r="O665" t="s">
        <v>696</v>
      </c>
      <c r="P665" t="s">
        <v>837</v>
      </c>
      <c r="Q665" t="s">
        <v>32</v>
      </c>
      <c r="R665" t="s">
        <v>222</v>
      </c>
      <c r="S665">
        <v>24</v>
      </c>
      <c r="T665">
        <v>82.92</v>
      </c>
      <c r="U665">
        <v>73.7</v>
      </c>
      <c r="V665">
        <v>23.5</v>
      </c>
      <c r="W665">
        <v>72.27</v>
      </c>
      <c r="X665">
        <v>72.459999999999994</v>
      </c>
    </row>
    <row r="666" spans="1:24" x14ac:dyDescent="0.35">
      <c r="A666" t="s">
        <v>697</v>
      </c>
      <c r="B666" t="s">
        <v>738</v>
      </c>
      <c r="C666" t="s">
        <v>32</v>
      </c>
      <c r="D666" t="s">
        <v>87</v>
      </c>
      <c r="E666">
        <v>22.5</v>
      </c>
      <c r="F666">
        <v>67.31</v>
      </c>
      <c r="G666">
        <v>69.97</v>
      </c>
      <c r="H666">
        <f t="shared" si="10"/>
        <v>0.96198370730312999</v>
      </c>
      <c r="I666">
        <v>22</v>
      </c>
      <c r="J666">
        <v>65.03</v>
      </c>
      <c r="K666">
        <v>68.72</v>
      </c>
      <c r="O666" t="s">
        <v>697</v>
      </c>
      <c r="P666" t="s">
        <v>837</v>
      </c>
      <c r="Q666" t="s">
        <v>32</v>
      </c>
      <c r="R666" t="s">
        <v>222</v>
      </c>
      <c r="S666">
        <v>24.5</v>
      </c>
      <c r="T666">
        <v>96.83</v>
      </c>
      <c r="U666">
        <v>74.930000000000007</v>
      </c>
      <c r="V666">
        <v>23.5</v>
      </c>
      <c r="W666">
        <v>62.32</v>
      </c>
      <c r="X666">
        <v>72.459999999999994</v>
      </c>
    </row>
    <row r="667" spans="1:24" x14ac:dyDescent="0.35">
      <c r="A667" t="s">
        <v>698</v>
      </c>
      <c r="B667" t="s">
        <v>738</v>
      </c>
      <c r="C667" t="s">
        <v>32</v>
      </c>
      <c r="D667" t="s">
        <v>87</v>
      </c>
      <c r="E667">
        <v>25</v>
      </c>
      <c r="F667">
        <v>70.099999999999994</v>
      </c>
      <c r="G667">
        <v>76.17</v>
      </c>
      <c r="H667">
        <f t="shared" si="10"/>
        <v>0.92030983326769056</v>
      </c>
      <c r="I667">
        <v>24.5</v>
      </c>
      <c r="J667">
        <v>66.650000000000006</v>
      </c>
      <c r="K667">
        <v>74.930000000000007</v>
      </c>
      <c r="O667" t="s">
        <v>698</v>
      </c>
      <c r="P667" t="s">
        <v>837</v>
      </c>
      <c r="Q667" t="s">
        <v>32</v>
      </c>
      <c r="R667" t="s">
        <v>222</v>
      </c>
      <c r="S667">
        <v>24</v>
      </c>
      <c r="T667">
        <v>156.55000000000001</v>
      </c>
      <c r="U667">
        <v>73.7</v>
      </c>
      <c r="V667">
        <v>22.5</v>
      </c>
      <c r="W667">
        <v>68.25</v>
      </c>
      <c r="X667">
        <v>69.97</v>
      </c>
    </row>
    <row r="668" spans="1:24" x14ac:dyDescent="0.35">
      <c r="A668" t="s">
        <v>699</v>
      </c>
      <c r="B668" t="s">
        <v>738</v>
      </c>
      <c r="C668" t="s">
        <v>32</v>
      </c>
      <c r="D668" t="s">
        <v>87</v>
      </c>
      <c r="E668">
        <v>24</v>
      </c>
      <c r="F668">
        <v>100.09</v>
      </c>
      <c r="G668">
        <v>73.7</v>
      </c>
      <c r="H668">
        <f t="shared" si="10"/>
        <v>1.3580732700135685</v>
      </c>
      <c r="I668">
        <v>23</v>
      </c>
      <c r="J668">
        <v>57.57</v>
      </c>
      <c r="K668">
        <v>71.22</v>
      </c>
      <c r="O668" t="s">
        <v>699</v>
      </c>
      <c r="P668" t="s">
        <v>837</v>
      </c>
      <c r="Q668" t="s">
        <v>32</v>
      </c>
      <c r="R668" t="s">
        <v>222</v>
      </c>
      <c r="S668">
        <v>24</v>
      </c>
      <c r="T668">
        <v>100.46</v>
      </c>
      <c r="U668">
        <v>73.7</v>
      </c>
      <c r="V668">
        <v>23</v>
      </c>
      <c r="W668">
        <v>68.48</v>
      </c>
      <c r="X668">
        <v>71.22</v>
      </c>
    </row>
    <row r="669" spans="1:24" x14ac:dyDescent="0.35">
      <c r="A669" t="s">
        <v>700</v>
      </c>
      <c r="B669" t="s">
        <v>738</v>
      </c>
      <c r="C669" t="s">
        <v>32</v>
      </c>
      <c r="D669" t="s">
        <v>87</v>
      </c>
      <c r="E669">
        <v>23.5</v>
      </c>
      <c r="F669">
        <v>75.52</v>
      </c>
      <c r="G669">
        <v>72.459999999999994</v>
      </c>
      <c r="H669">
        <f t="shared" si="10"/>
        <v>1.0422301959701905</v>
      </c>
      <c r="I669">
        <v>23</v>
      </c>
      <c r="J669">
        <v>59.06</v>
      </c>
      <c r="K669">
        <v>71.22</v>
      </c>
      <c r="O669" t="s">
        <v>700</v>
      </c>
      <c r="P669" t="s">
        <v>837</v>
      </c>
      <c r="Q669" t="s">
        <v>32</v>
      </c>
      <c r="R669" t="s">
        <v>222</v>
      </c>
      <c r="S669">
        <v>24</v>
      </c>
      <c r="T669">
        <v>142.41999999999999</v>
      </c>
      <c r="U669">
        <v>73.7</v>
      </c>
      <c r="V669">
        <v>23</v>
      </c>
      <c r="W669">
        <v>67.23</v>
      </c>
      <c r="X669">
        <v>71.22</v>
      </c>
    </row>
    <row r="670" spans="1:24" x14ac:dyDescent="0.35">
      <c r="A670" t="s">
        <v>701</v>
      </c>
      <c r="B670" t="s">
        <v>738</v>
      </c>
      <c r="C670" t="s">
        <v>32</v>
      </c>
      <c r="D670" t="s">
        <v>87</v>
      </c>
      <c r="E670">
        <v>24</v>
      </c>
      <c r="F670">
        <v>109.28</v>
      </c>
      <c r="G670">
        <v>73.7</v>
      </c>
      <c r="H670">
        <f t="shared" si="10"/>
        <v>1.4827679782903662</v>
      </c>
      <c r="I670">
        <v>23</v>
      </c>
      <c r="J670">
        <v>61.7</v>
      </c>
      <c r="K670">
        <v>71.22</v>
      </c>
      <c r="O670" t="s">
        <v>701</v>
      </c>
      <c r="P670" t="s">
        <v>837</v>
      </c>
      <c r="Q670" t="s">
        <v>32</v>
      </c>
      <c r="R670" t="s">
        <v>222</v>
      </c>
      <c r="S670">
        <v>24</v>
      </c>
      <c r="T670">
        <v>112.13</v>
      </c>
      <c r="U670">
        <v>73.7</v>
      </c>
      <c r="V670">
        <v>23</v>
      </c>
      <c r="W670">
        <v>68.28</v>
      </c>
      <c r="X670">
        <v>71.22</v>
      </c>
    </row>
    <row r="671" spans="1:24" x14ac:dyDescent="0.35">
      <c r="A671" t="s">
        <v>702</v>
      </c>
      <c r="B671" t="s">
        <v>738</v>
      </c>
      <c r="C671" t="s">
        <v>32</v>
      </c>
      <c r="D671" t="s">
        <v>87</v>
      </c>
      <c r="E671">
        <v>21.5</v>
      </c>
      <c r="F671">
        <v>48.68</v>
      </c>
      <c r="G671">
        <v>67.47</v>
      </c>
      <c r="H671">
        <f t="shared" si="10"/>
        <v>0.72150585445383131</v>
      </c>
      <c r="I671">
        <v>21</v>
      </c>
      <c r="J671">
        <v>37.869999999999997</v>
      </c>
      <c r="K671">
        <v>66.22</v>
      </c>
      <c r="O671" t="s">
        <v>702</v>
      </c>
      <c r="P671" t="s">
        <v>837</v>
      </c>
      <c r="Q671" t="s">
        <v>32</v>
      </c>
      <c r="R671" t="s">
        <v>222</v>
      </c>
      <c r="S671">
        <v>24</v>
      </c>
      <c r="T671">
        <v>115.37</v>
      </c>
      <c r="U671">
        <v>73.7</v>
      </c>
      <c r="V671">
        <v>23</v>
      </c>
      <c r="W671">
        <v>67.069999999999993</v>
      </c>
      <c r="X671">
        <v>71.22</v>
      </c>
    </row>
    <row r="672" spans="1:24" x14ac:dyDescent="0.35">
      <c r="A672" t="s">
        <v>703</v>
      </c>
      <c r="B672" t="s">
        <v>738</v>
      </c>
      <c r="C672" t="s">
        <v>32</v>
      </c>
      <c r="D672" t="s">
        <v>87</v>
      </c>
      <c r="E672">
        <v>22.5</v>
      </c>
      <c r="F672">
        <v>66.19</v>
      </c>
      <c r="G672">
        <v>69.97</v>
      </c>
      <c r="H672">
        <f t="shared" si="10"/>
        <v>0.94597684722023723</v>
      </c>
      <c r="I672">
        <v>22</v>
      </c>
      <c r="J672">
        <v>54.04</v>
      </c>
      <c r="K672">
        <v>68.72</v>
      </c>
      <c r="O672" t="s">
        <v>703</v>
      </c>
      <c r="P672" t="s">
        <v>837</v>
      </c>
      <c r="Q672" t="s">
        <v>32</v>
      </c>
      <c r="R672" t="s">
        <v>222</v>
      </c>
      <c r="S672">
        <v>24</v>
      </c>
      <c r="T672">
        <v>94.21</v>
      </c>
      <c r="U672">
        <v>73.7</v>
      </c>
      <c r="V672">
        <v>23</v>
      </c>
      <c r="W672">
        <v>50.4</v>
      </c>
      <c r="X672">
        <v>71.22</v>
      </c>
    </row>
    <row r="673" spans="1:24" x14ac:dyDescent="0.35">
      <c r="A673" t="s">
        <v>704</v>
      </c>
      <c r="B673" t="s">
        <v>738</v>
      </c>
      <c r="C673" t="s">
        <v>32</v>
      </c>
      <c r="D673" t="s">
        <v>87</v>
      </c>
      <c r="E673">
        <v>23.5</v>
      </c>
      <c r="F673">
        <v>87.8</v>
      </c>
      <c r="G673">
        <v>72.459999999999994</v>
      </c>
      <c r="H673">
        <f t="shared" si="10"/>
        <v>1.2117030085564451</v>
      </c>
      <c r="I673">
        <v>22.5</v>
      </c>
      <c r="J673">
        <v>44.01</v>
      </c>
      <c r="K673">
        <v>69.97</v>
      </c>
      <c r="O673" t="s">
        <v>704</v>
      </c>
      <c r="P673" t="s">
        <v>837</v>
      </c>
      <c r="Q673" t="s">
        <v>32</v>
      </c>
      <c r="R673" t="s">
        <v>222</v>
      </c>
      <c r="S673">
        <v>24</v>
      </c>
      <c r="T673">
        <v>165.17</v>
      </c>
      <c r="U673">
        <v>73.7</v>
      </c>
      <c r="V673">
        <v>16</v>
      </c>
      <c r="W673">
        <v>55.32</v>
      </c>
      <c r="X673">
        <v>53.5</v>
      </c>
    </row>
    <row r="674" spans="1:24" x14ac:dyDescent="0.35">
      <c r="A674" t="s">
        <v>705</v>
      </c>
      <c r="B674" t="s">
        <v>737</v>
      </c>
      <c r="C674" t="s">
        <v>13</v>
      </c>
      <c r="D674" t="s">
        <v>14</v>
      </c>
      <c r="E674">
        <v>23.5</v>
      </c>
      <c r="F674">
        <v>86.77</v>
      </c>
      <c r="G674">
        <v>72.459999999999994</v>
      </c>
      <c r="H674">
        <f t="shared" si="10"/>
        <v>1.1974882693900084</v>
      </c>
      <c r="I674">
        <v>21.5</v>
      </c>
      <c r="J674">
        <v>71.209999999999994</v>
      </c>
      <c r="K674">
        <v>67.47</v>
      </c>
      <c r="O674" t="s">
        <v>705</v>
      </c>
      <c r="P674" t="s">
        <v>838</v>
      </c>
      <c r="Q674" t="s">
        <v>13</v>
      </c>
      <c r="R674" t="s">
        <v>221</v>
      </c>
      <c r="S674">
        <v>24.5</v>
      </c>
      <c r="T674">
        <v>77.23</v>
      </c>
      <c r="U674">
        <v>74.930000000000007</v>
      </c>
      <c r="V674">
        <v>24</v>
      </c>
      <c r="W674">
        <v>67.91</v>
      </c>
      <c r="X674">
        <v>73.7</v>
      </c>
    </row>
    <row r="675" spans="1:24" x14ac:dyDescent="0.35">
      <c r="A675" t="s">
        <v>706</v>
      </c>
      <c r="B675" t="s">
        <v>737</v>
      </c>
      <c r="C675" t="s">
        <v>13</v>
      </c>
      <c r="D675" t="s">
        <v>14</v>
      </c>
      <c r="E675">
        <v>15</v>
      </c>
      <c r="F675">
        <v>25.83</v>
      </c>
      <c r="G675">
        <v>50.91</v>
      </c>
      <c r="H675">
        <f t="shared" si="10"/>
        <v>0.50736593989393042</v>
      </c>
      <c r="I675">
        <v>15</v>
      </c>
      <c r="J675">
        <v>25.83</v>
      </c>
      <c r="K675">
        <v>50.91</v>
      </c>
      <c r="O675" t="s">
        <v>706</v>
      </c>
      <c r="P675" t="s">
        <v>838</v>
      </c>
      <c r="Q675" t="s">
        <v>13</v>
      </c>
      <c r="R675" t="s">
        <v>221</v>
      </c>
      <c r="S675">
        <v>25.5</v>
      </c>
      <c r="T675">
        <v>76.319999999999993</v>
      </c>
      <c r="U675">
        <v>77.400000000000006</v>
      </c>
      <c r="V675">
        <v>25</v>
      </c>
      <c r="W675">
        <v>55.14</v>
      </c>
      <c r="X675">
        <v>76.17</v>
      </c>
    </row>
    <row r="676" spans="1:24" x14ac:dyDescent="0.35">
      <c r="A676" t="s">
        <v>707</v>
      </c>
      <c r="B676" t="s">
        <v>737</v>
      </c>
      <c r="C676" t="s">
        <v>13</v>
      </c>
      <c r="D676" t="s">
        <v>14</v>
      </c>
      <c r="E676">
        <v>21</v>
      </c>
      <c r="F676">
        <v>60.77</v>
      </c>
      <c r="G676">
        <v>66.22</v>
      </c>
      <c r="H676">
        <f t="shared" si="10"/>
        <v>0.91769858048927822</v>
      </c>
      <c r="I676">
        <v>20.5</v>
      </c>
      <c r="J676">
        <v>53.75</v>
      </c>
      <c r="K676">
        <v>64.97</v>
      </c>
      <c r="O676" t="s">
        <v>707</v>
      </c>
      <c r="P676" t="s">
        <v>838</v>
      </c>
      <c r="Q676" t="s">
        <v>13</v>
      </c>
      <c r="R676" t="s">
        <v>221</v>
      </c>
      <c r="S676">
        <v>25</v>
      </c>
      <c r="T676">
        <v>104.55</v>
      </c>
      <c r="U676">
        <v>76.17</v>
      </c>
      <c r="V676">
        <v>23</v>
      </c>
      <c r="W676">
        <v>51.97</v>
      </c>
      <c r="X676">
        <v>71.22</v>
      </c>
    </row>
    <row r="677" spans="1:24" x14ac:dyDescent="0.35">
      <c r="A677" t="s">
        <v>708</v>
      </c>
      <c r="B677" t="s">
        <v>737</v>
      </c>
      <c r="C677" t="s">
        <v>13</v>
      </c>
      <c r="D677" t="s">
        <v>14</v>
      </c>
      <c r="E677">
        <v>24</v>
      </c>
      <c r="F677">
        <v>109.65</v>
      </c>
      <c r="G677">
        <v>73.7</v>
      </c>
      <c r="H677">
        <f t="shared" si="10"/>
        <v>1.4877883310719131</v>
      </c>
      <c r="I677">
        <v>22.5</v>
      </c>
      <c r="J677">
        <v>68.459999999999994</v>
      </c>
      <c r="K677">
        <v>69.97</v>
      </c>
      <c r="O677" t="s">
        <v>708</v>
      </c>
      <c r="P677" t="s">
        <v>838</v>
      </c>
      <c r="Q677" t="s">
        <v>13</v>
      </c>
      <c r="R677" t="s">
        <v>221</v>
      </c>
      <c r="S677">
        <v>24.5</v>
      </c>
      <c r="T677">
        <v>115.59</v>
      </c>
      <c r="U677">
        <v>74.930000000000007</v>
      </c>
      <c r="V677">
        <v>22.5</v>
      </c>
      <c r="W677">
        <v>50.29</v>
      </c>
      <c r="X677">
        <v>69.97</v>
      </c>
    </row>
    <row r="678" spans="1:24" x14ac:dyDescent="0.35">
      <c r="A678" t="s">
        <v>709</v>
      </c>
      <c r="B678" t="s">
        <v>737</v>
      </c>
      <c r="C678" t="s">
        <v>13</v>
      </c>
      <c r="D678" t="s">
        <v>14</v>
      </c>
      <c r="E678">
        <v>21</v>
      </c>
      <c r="F678">
        <v>46</v>
      </c>
      <c r="G678">
        <v>66.22</v>
      </c>
      <c r="H678">
        <f t="shared" si="10"/>
        <v>0.69465418302627602</v>
      </c>
      <c r="I678">
        <v>20.5</v>
      </c>
      <c r="J678">
        <v>35.86</v>
      </c>
      <c r="K678">
        <v>64.97</v>
      </c>
      <c r="O678" t="s">
        <v>709</v>
      </c>
      <c r="P678" t="s">
        <v>838</v>
      </c>
      <c r="Q678" t="s">
        <v>13</v>
      </c>
      <c r="R678" t="s">
        <v>221</v>
      </c>
      <c r="S678">
        <v>24.5</v>
      </c>
      <c r="T678">
        <v>135.29</v>
      </c>
      <c r="U678">
        <v>74.930000000000007</v>
      </c>
      <c r="V678">
        <v>23</v>
      </c>
      <c r="W678">
        <v>58.7</v>
      </c>
      <c r="X678">
        <v>71.22</v>
      </c>
    </row>
    <row r="679" spans="1:24" x14ac:dyDescent="0.35">
      <c r="A679" t="s">
        <v>710</v>
      </c>
      <c r="B679" t="s">
        <v>737</v>
      </c>
      <c r="C679" t="s">
        <v>13</v>
      </c>
      <c r="D679" t="s">
        <v>14</v>
      </c>
      <c r="E679">
        <v>24</v>
      </c>
      <c r="F679">
        <v>93.85</v>
      </c>
      <c r="G679">
        <v>73.7</v>
      </c>
      <c r="H679">
        <f t="shared" si="10"/>
        <v>1.2734056987788329</v>
      </c>
      <c r="I679">
        <v>23.5</v>
      </c>
      <c r="J679">
        <v>70.180000000000007</v>
      </c>
      <c r="K679">
        <v>72.459999999999994</v>
      </c>
      <c r="O679" t="s">
        <v>710</v>
      </c>
      <c r="P679" t="s">
        <v>838</v>
      </c>
      <c r="Q679" t="s">
        <v>13</v>
      </c>
      <c r="R679" t="s">
        <v>221</v>
      </c>
      <c r="S679">
        <v>24</v>
      </c>
      <c r="T679">
        <v>107.85</v>
      </c>
      <c r="U679">
        <v>73.7</v>
      </c>
      <c r="V679">
        <v>23</v>
      </c>
      <c r="W679">
        <v>63.49</v>
      </c>
      <c r="X679">
        <v>71.22</v>
      </c>
    </row>
    <row r="680" spans="1:24" x14ac:dyDescent="0.35">
      <c r="A680" t="s">
        <v>711</v>
      </c>
      <c r="B680" t="s">
        <v>737</v>
      </c>
      <c r="C680" t="s">
        <v>13</v>
      </c>
      <c r="D680" t="s">
        <v>14</v>
      </c>
      <c r="E680">
        <v>26.5</v>
      </c>
      <c r="F680">
        <v>70.23</v>
      </c>
      <c r="G680">
        <v>79.86</v>
      </c>
      <c r="H680">
        <f t="shared" si="10"/>
        <v>0.87941397445529679</v>
      </c>
      <c r="I680">
        <v>26</v>
      </c>
      <c r="J680">
        <v>58.36</v>
      </c>
      <c r="K680">
        <v>78.63</v>
      </c>
      <c r="O680" t="s">
        <v>711</v>
      </c>
      <c r="P680" t="s">
        <v>838</v>
      </c>
      <c r="Q680" t="s">
        <v>13</v>
      </c>
      <c r="R680" t="s">
        <v>221</v>
      </c>
      <c r="S680">
        <v>24</v>
      </c>
      <c r="T680">
        <v>95.92</v>
      </c>
      <c r="U680">
        <v>73.7</v>
      </c>
      <c r="V680">
        <v>23.5</v>
      </c>
      <c r="W680">
        <v>57.74</v>
      </c>
      <c r="X680">
        <v>72.459999999999994</v>
      </c>
    </row>
    <row r="681" spans="1:24" x14ac:dyDescent="0.35">
      <c r="A681" t="s">
        <v>712</v>
      </c>
      <c r="B681" t="s">
        <v>737</v>
      </c>
      <c r="C681" t="s">
        <v>13</v>
      </c>
      <c r="D681" t="s">
        <v>14</v>
      </c>
      <c r="E681">
        <v>25</v>
      </c>
      <c r="F681">
        <v>122.36</v>
      </c>
      <c r="G681">
        <v>76.17</v>
      </c>
      <c r="H681">
        <f t="shared" si="10"/>
        <v>1.6064067218064855</v>
      </c>
      <c r="I681">
        <v>23.5</v>
      </c>
      <c r="J681">
        <v>64.709999999999994</v>
      </c>
      <c r="K681">
        <v>72.459999999999994</v>
      </c>
      <c r="O681" t="s">
        <v>712</v>
      </c>
      <c r="P681" t="s">
        <v>838</v>
      </c>
      <c r="Q681" t="s">
        <v>13</v>
      </c>
      <c r="R681" t="s">
        <v>221</v>
      </c>
      <c r="S681">
        <v>24</v>
      </c>
      <c r="T681">
        <v>137.68</v>
      </c>
      <c r="U681">
        <v>73.7</v>
      </c>
      <c r="V681">
        <v>23</v>
      </c>
      <c r="W681">
        <v>55.48</v>
      </c>
      <c r="X681">
        <v>71.22</v>
      </c>
    </row>
    <row r="682" spans="1:24" x14ac:dyDescent="0.35">
      <c r="A682" t="s">
        <v>713</v>
      </c>
      <c r="B682" t="s">
        <v>737</v>
      </c>
      <c r="C682" t="s">
        <v>13</v>
      </c>
      <c r="D682" t="s">
        <v>14</v>
      </c>
      <c r="E682">
        <v>23.5</v>
      </c>
      <c r="F682">
        <v>108.6</v>
      </c>
      <c r="G682">
        <v>72.459999999999994</v>
      </c>
      <c r="H682">
        <f t="shared" si="10"/>
        <v>1.4987579354126415</v>
      </c>
      <c r="I682">
        <v>21.5</v>
      </c>
      <c r="J682">
        <v>51.39</v>
      </c>
      <c r="K682">
        <v>67.47</v>
      </c>
      <c r="O682" t="s">
        <v>713</v>
      </c>
      <c r="P682" t="s">
        <v>838</v>
      </c>
      <c r="Q682" t="s">
        <v>13</v>
      </c>
      <c r="R682" t="s">
        <v>221</v>
      </c>
      <c r="S682">
        <v>24</v>
      </c>
      <c r="T682">
        <v>103.27</v>
      </c>
      <c r="U682">
        <v>73.7</v>
      </c>
      <c r="V682">
        <v>23.5</v>
      </c>
      <c r="W682">
        <v>66.53</v>
      </c>
      <c r="X682">
        <v>72.459999999999994</v>
      </c>
    </row>
    <row r="683" spans="1:24" x14ac:dyDescent="0.35">
      <c r="A683" t="s">
        <v>714</v>
      </c>
      <c r="B683" t="s">
        <v>737</v>
      </c>
      <c r="C683" t="s">
        <v>13</v>
      </c>
      <c r="D683" t="s">
        <v>14</v>
      </c>
      <c r="E683">
        <v>23.5</v>
      </c>
      <c r="F683">
        <v>78.91</v>
      </c>
      <c r="G683">
        <v>72.459999999999994</v>
      </c>
      <c r="H683">
        <f t="shared" si="10"/>
        <v>1.0890146287606957</v>
      </c>
      <c r="I683">
        <v>25</v>
      </c>
      <c r="J683">
        <v>76.260000000000005</v>
      </c>
      <c r="K683">
        <v>76.17</v>
      </c>
      <c r="O683" t="s">
        <v>714</v>
      </c>
      <c r="P683" t="s">
        <v>838</v>
      </c>
      <c r="Q683" t="s">
        <v>13</v>
      </c>
      <c r="R683" t="s">
        <v>221</v>
      </c>
      <c r="S683">
        <v>24.5</v>
      </c>
      <c r="T683">
        <v>105.51</v>
      </c>
      <c r="U683">
        <v>74.930000000000007</v>
      </c>
      <c r="V683">
        <v>23.5</v>
      </c>
      <c r="W683">
        <v>62</v>
      </c>
      <c r="X683">
        <v>72.459999999999994</v>
      </c>
    </row>
    <row r="684" spans="1:24" x14ac:dyDescent="0.35">
      <c r="A684" t="s">
        <v>715</v>
      </c>
      <c r="B684" t="s">
        <v>737</v>
      </c>
      <c r="C684" t="s">
        <v>13</v>
      </c>
      <c r="D684" t="s">
        <v>14</v>
      </c>
      <c r="E684">
        <v>23.5</v>
      </c>
      <c r="F684">
        <v>64.45</v>
      </c>
      <c r="G684">
        <v>72.459999999999994</v>
      </c>
      <c r="H684">
        <f t="shared" si="10"/>
        <v>0.8894562517250898</v>
      </c>
      <c r="I684">
        <v>23</v>
      </c>
      <c r="J684">
        <v>55.72</v>
      </c>
      <c r="K684">
        <v>71.22</v>
      </c>
      <c r="O684" t="s">
        <v>715</v>
      </c>
      <c r="P684" t="s">
        <v>838</v>
      </c>
      <c r="Q684" t="s">
        <v>13</v>
      </c>
      <c r="R684" t="s">
        <v>221</v>
      </c>
      <c r="S684">
        <v>24</v>
      </c>
      <c r="T684">
        <v>94.55</v>
      </c>
      <c r="U684">
        <v>73.7</v>
      </c>
      <c r="V684">
        <v>23.5</v>
      </c>
      <c r="W684">
        <v>57.74</v>
      </c>
      <c r="X684">
        <v>72.459999999999994</v>
      </c>
    </row>
    <row r="685" spans="1:24" x14ac:dyDescent="0.35">
      <c r="A685" t="s">
        <v>716</v>
      </c>
      <c r="B685" t="s">
        <v>737</v>
      </c>
      <c r="C685" t="s">
        <v>13</v>
      </c>
      <c r="D685" t="s">
        <v>14</v>
      </c>
      <c r="E685">
        <v>0</v>
      </c>
      <c r="F685">
        <v>0</v>
      </c>
      <c r="G685">
        <v>0</v>
      </c>
      <c r="H685" t="e">
        <f t="shared" si="10"/>
        <v>#DIV/0!</v>
      </c>
      <c r="I685">
        <v>0</v>
      </c>
      <c r="J685">
        <v>0</v>
      </c>
      <c r="K685">
        <v>0</v>
      </c>
      <c r="O685" t="s">
        <v>716</v>
      </c>
      <c r="P685" t="s">
        <v>838</v>
      </c>
      <c r="Q685" t="s">
        <v>13</v>
      </c>
      <c r="R685" t="s">
        <v>221</v>
      </c>
      <c r="S685">
        <v>25</v>
      </c>
      <c r="T685">
        <v>72.36</v>
      </c>
      <c r="U685">
        <v>76.17</v>
      </c>
      <c r="V685">
        <v>24.5</v>
      </c>
      <c r="W685">
        <v>62.15</v>
      </c>
      <c r="X685">
        <v>74.930000000000007</v>
      </c>
    </row>
    <row r="686" spans="1:24" x14ac:dyDescent="0.35">
      <c r="A686" t="s">
        <v>717</v>
      </c>
      <c r="B686" t="s">
        <v>737</v>
      </c>
      <c r="C686" t="s">
        <v>13</v>
      </c>
      <c r="D686" t="s">
        <v>14</v>
      </c>
      <c r="E686">
        <v>24</v>
      </c>
      <c r="F686">
        <v>87.83</v>
      </c>
      <c r="G686">
        <v>73.7</v>
      </c>
      <c r="H686">
        <f t="shared" si="10"/>
        <v>1.1917232021709634</v>
      </c>
      <c r="I686">
        <v>22</v>
      </c>
      <c r="J686">
        <v>50.13</v>
      </c>
      <c r="K686">
        <v>68.72</v>
      </c>
      <c r="O686" t="s">
        <v>717</v>
      </c>
      <c r="P686" t="s">
        <v>838</v>
      </c>
      <c r="Q686" t="s">
        <v>13</v>
      </c>
      <c r="R686" t="s">
        <v>221</v>
      </c>
      <c r="S686">
        <v>24</v>
      </c>
      <c r="T686">
        <v>131.86000000000001</v>
      </c>
      <c r="U686">
        <v>73.7</v>
      </c>
      <c r="V686">
        <v>23</v>
      </c>
      <c r="W686">
        <v>69.930000000000007</v>
      </c>
      <c r="X686">
        <v>71.22</v>
      </c>
    </row>
    <row r="687" spans="1:24" x14ac:dyDescent="0.35">
      <c r="A687" t="s">
        <v>718</v>
      </c>
      <c r="B687" t="s">
        <v>737</v>
      </c>
      <c r="C687" t="s">
        <v>13</v>
      </c>
      <c r="D687" t="s">
        <v>14</v>
      </c>
      <c r="E687">
        <v>15</v>
      </c>
      <c r="F687">
        <v>26.53</v>
      </c>
      <c r="G687">
        <v>50.91</v>
      </c>
      <c r="H687">
        <f t="shared" si="10"/>
        <v>0.52111569436260075</v>
      </c>
      <c r="I687">
        <v>15</v>
      </c>
      <c r="J687">
        <v>26.53</v>
      </c>
      <c r="K687">
        <v>50.91</v>
      </c>
      <c r="O687" t="s">
        <v>718</v>
      </c>
      <c r="P687" t="s">
        <v>838</v>
      </c>
      <c r="Q687" t="s">
        <v>13</v>
      </c>
      <c r="R687" t="s">
        <v>221</v>
      </c>
      <c r="S687">
        <v>24.5</v>
      </c>
      <c r="T687">
        <v>105.55</v>
      </c>
      <c r="U687">
        <v>74.930000000000007</v>
      </c>
      <c r="V687">
        <v>24</v>
      </c>
      <c r="W687">
        <v>62.11</v>
      </c>
      <c r="X687">
        <v>73.7</v>
      </c>
    </row>
    <row r="688" spans="1:24" x14ac:dyDescent="0.35">
      <c r="A688" t="s">
        <v>719</v>
      </c>
      <c r="B688" t="s">
        <v>737</v>
      </c>
      <c r="C688" t="s">
        <v>13</v>
      </c>
      <c r="D688" t="s">
        <v>14</v>
      </c>
      <c r="E688">
        <v>23.5</v>
      </c>
      <c r="F688">
        <v>116.94</v>
      </c>
      <c r="G688">
        <v>72.459999999999994</v>
      </c>
      <c r="H688">
        <f t="shared" si="10"/>
        <v>1.6138559205078664</v>
      </c>
      <c r="I688">
        <v>22</v>
      </c>
      <c r="J688">
        <v>57.09</v>
      </c>
      <c r="K688">
        <v>68.72</v>
      </c>
      <c r="O688" t="s">
        <v>719</v>
      </c>
      <c r="P688" t="s">
        <v>838</v>
      </c>
      <c r="Q688" t="s">
        <v>13</v>
      </c>
      <c r="R688" t="s">
        <v>221</v>
      </c>
      <c r="S688">
        <v>25</v>
      </c>
      <c r="T688">
        <v>99.26</v>
      </c>
      <c r="U688">
        <v>76.17</v>
      </c>
      <c r="V688">
        <v>23.5</v>
      </c>
      <c r="W688">
        <v>67.239999999999995</v>
      </c>
      <c r="X688">
        <v>72.459999999999994</v>
      </c>
    </row>
    <row r="689" spans="1:24" x14ac:dyDescent="0.35">
      <c r="A689" t="s">
        <v>720</v>
      </c>
      <c r="B689" t="s">
        <v>737</v>
      </c>
      <c r="C689" t="s">
        <v>13</v>
      </c>
      <c r="D689" t="s">
        <v>14</v>
      </c>
      <c r="E689">
        <v>23.5</v>
      </c>
      <c r="F689">
        <v>145.12</v>
      </c>
      <c r="G689">
        <v>72.459999999999994</v>
      </c>
      <c r="H689">
        <f t="shared" si="10"/>
        <v>2.0027601435274636</v>
      </c>
      <c r="I689">
        <v>22</v>
      </c>
      <c r="J689">
        <v>64</v>
      </c>
      <c r="K689">
        <v>68.72</v>
      </c>
      <c r="O689" t="s">
        <v>720</v>
      </c>
      <c r="P689" t="s">
        <v>838</v>
      </c>
      <c r="Q689" t="s">
        <v>13</v>
      </c>
      <c r="R689" t="s">
        <v>221</v>
      </c>
      <c r="S689">
        <v>24</v>
      </c>
      <c r="T689">
        <v>134.16999999999999</v>
      </c>
      <c r="U689">
        <v>73.7</v>
      </c>
      <c r="V689">
        <v>22.5</v>
      </c>
      <c r="W689">
        <v>54.85</v>
      </c>
      <c r="X689">
        <v>69.97</v>
      </c>
    </row>
    <row r="690" spans="1:24" x14ac:dyDescent="0.35">
      <c r="A690" t="s">
        <v>721</v>
      </c>
      <c r="B690" t="s">
        <v>738</v>
      </c>
      <c r="C690" t="s">
        <v>32</v>
      </c>
      <c r="D690" t="s">
        <v>14</v>
      </c>
      <c r="E690">
        <v>23.5</v>
      </c>
      <c r="F690">
        <v>47.81</v>
      </c>
      <c r="G690">
        <v>72.459999999999994</v>
      </c>
      <c r="H690">
        <f t="shared" si="10"/>
        <v>0.65981231024013254</v>
      </c>
      <c r="I690">
        <v>23</v>
      </c>
      <c r="J690">
        <v>32.28</v>
      </c>
      <c r="K690">
        <v>71.22</v>
      </c>
      <c r="O690" t="s">
        <v>721</v>
      </c>
      <c r="P690" t="s">
        <v>837</v>
      </c>
      <c r="Q690" t="s">
        <v>32</v>
      </c>
      <c r="R690" t="s">
        <v>221</v>
      </c>
      <c r="S690">
        <v>24</v>
      </c>
      <c r="T690">
        <v>132.21</v>
      </c>
      <c r="U690">
        <v>73.7</v>
      </c>
      <c r="V690">
        <v>21.5</v>
      </c>
      <c r="W690">
        <v>55.41</v>
      </c>
      <c r="X690">
        <v>67.47</v>
      </c>
    </row>
    <row r="691" spans="1:24" x14ac:dyDescent="0.35">
      <c r="A691" t="s">
        <v>722</v>
      </c>
      <c r="B691" t="s">
        <v>738</v>
      </c>
      <c r="C691" t="s">
        <v>32</v>
      </c>
      <c r="D691" t="s">
        <v>14</v>
      </c>
      <c r="E691">
        <v>25.5</v>
      </c>
      <c r="F691">
        <v>79.61</v>
      </c>
      <c r="G691">
        <v>77.400000000000006</v>
      </c>
      <c r="H691">
        <f t="shared" si="10"/>
        <v>1.0285529715762274</v>
      </c>
      <c r="I691">
        <v>24</v>
      </c>
      <c r="J691">
        <v>75.040000000000006</v>
      </c>
      <c r="K691">
        <v>73.7</v>
      </c>
      <c r="O691" t="s">
        <v>722</v>
      </c>
      <c r="P691" t="s">
        <v>837</v>
      </c>
      <c r="Q691" t="s">
        <v>32</v>
      </c>
      <c r="R691" t="s">
        <v>221</v>
      </c>
      <c r="S691">
        <v>24</v>
      </c>
      <c r="T691">
        <v>97.48</v>
      </c>
      <c r="U691">
        <v>73.7</v>
      </c>
      <c r="V691">
        <v>27</v>
      </c>
      <c r="W691">
        <v>91.48</v>
      </c>
      <c r="X691">
        <v>81.08</v>
      </c>
    </row>
    <row r="692" spans="1:24" x14ac:dyDescent="0.35">
      <c r="A692" t="s">
        <v>723</v>
      </c>
      <c r="B692" t="s">
        <v>738</v>
      </c>
      <c r="C692" t="s">
        <v>32</v>
      </c>
      <c r="D692" t="s">
        <v>14</v>
      </c>
      <c r="E692">
        <v>24</v>
      </c>
      <c r="F692">
        <v>90.81</v>
      </c>
      <c r="G692">
        <v>73.7</v>
      </c>
      <c r="H692">
        <f t="shared" si="10"/>
        <v>1.2321573948439619</v>
      </c>
      <c r="I692">
        <v>20</v>
      </c>
      <c r="J692">
        <v>65.73</v>
      </c>
      <c r="K692">
        <v>63.71</v>
      </c>
      <c r="O692" t="s">
        <v>723</v>
      </c>
      <c r="P692" t="s">
        <v>837</v>
      </c>
      <c r="Q692" t="s">
        <v>32</v>
      </c>
      <c r="R692" t="s">
        <v>221</v>
      </c>
      <c r="S692">
        <v>24</v>
      </c>
      <c r="T692">
        <v>128.05000000000001</v>
      </c>
      <c r="U692">
        <v>73.7</v>
      </c>
      <c r="V692">
        <v>22.5</v>
      </c>
      <c r="W692">
        <v>53.74</v>
      </c>
      <c r="X692">
        <v>69.97</v>
      </c>
    </row>
    <row r="693" spans="1:24" x14ac:dyDescent="0.35">
      <c r="A693" t="s">
        <v>724</v>
      </c>
      <c r="B693" t="s">
        <v>738</v>
      </c>
      <c r="C693" t="s">
        <v>32</v>
      </c>
      <c r="D693" t="s">
        <v>14</v>
      </c>
      <c r="E693">
        <v>24</v>
      </c>
      <c r="F693">
        <v>93.48</v>
      </c>
      <c r="G693">
        <v>73.7</v>
      </c>
      <c r="H693">
        <f t="shared" si="10"/>
        <v>1.2683853459972863</v>
      </c>
      <c r="I693">
        <v>22</v>
      </c>
      <c r="J693">
        <v>45.91</v>
      </c>
      <c r="K693">
        <v>68.72</v>
      </c>
      <c r="O693" t="s">
        <v>724</v>
      </c>
      <c r="P693" t="s">
        <v>837</v>
      </c>
      <c r="Q693" t="s">
        <v>32</v>
      </c>
      <c r="R693" t="s">
        <v>221</v>
      </c>
      <c r="S693">
        <v>24</v>
      </c>
      <c r="T693">
        <v>145.43</v>
      </c>
      <c r="U693">
        <v>73.7</v>
      </c>
      <c r="V693">
        <v>22.5</v>
      </c>
      <c r="W693">
        <v>60.79</v>
      </c>
      <c r="X693">
        <v>69.97</v>
      </c>
    </row>
    <row r="694" spans="1:24" x14ac:dyDescent="0.35">
      <c r="A694" t="s">
        <v>725</v>
      </c>
      <c r="B694" t="s">
        <v>738</v>
      </c>
      <c r="C694" t="s">
        <v>32</v>
      </c>
      <c r="D694" t="s">
        <v>14</v>
      </c>
      <c r="E694">
        <v>24.5</v>
      </c>
      <c r="F694">
        <v>97.7</v>
      </c>
      <c r="G694">
        <v>74.930000000000007</v>
      </c>
      <c r="H694">
        <f t="shared" si="10"/>
        <v>1.3038836247164018</v>
      </c>
      <c r="I694">
        <v>22.5</v>
      </c>
      <c r="J694">
        <v>51.72</v>
      </c>
      <c r="K694">
        <v>69.97</v>
      </c>
      <c r="O694" t="s">
        <v>725</v>
      </c>
      <c r="P694" t="s">
        <v>837</v>
      </c>
      <c r="Q694" t="s">
        <v>32</v>
      </c>
      <c r="R694" t="s">
        <v>221</v>
      </c>
      <c r="S694">
        <v>24</v>
      </c>
      <c r="T694">
        <v>193.19</v>
      </c>
      <c r="U694">
        <v>73.7</v>
      </c>
      <c r="V694">
        <v>22</v>
      </c>
      <c r="W694">
        <v>65.290000000000006</v>
      </c>
      <c r="X694">
        <v>68.72</v>
      </c>
    </row>
    <row r="695" spans="1:24" x14ac:dyDescent="0.35">
      <c r="A695" t="s">
        <v>726</v>
      </c>
      <c r="B695" t="s">
        <v>738</v>
      </c>
      <c r="C695" t="s">
        <v>32</v>
      </c>
      <c r="D695" t="s">
        <v>14</v>
      </c>
      <c r="E695">
        <v>25</v>
      </c>
      <c r="F695">
        <v>86.66</v>
      </c>
      <c r="G695">
        <v>76.17</v>
      </c>
      <c r="H695">
        <f t="shared" si="10"/>
        <v>1.1377182617828541</v>
      </c>
      <c r="I695">
        <v>27.5</v>
      </c>
      <c r="J695">
        <v>82.68</v>
      </c>
      <c r="K695">
        <v>82.3</v>
      </c>
      <c r="O695" t="s">
        <v>726</v>
      </c>
      <c r="P695" t="s">
        <v>837</v>
      </c>
      <c r="Q695" t="s">
        <v>32</v>
      </c>
      <c r="R695" t="s">
        <v>221</v>
      </c>
      <c r="S695">
        <v>25</v>
      </c>
      <c r="T695">
        <v>78.41</v>
      </c>
      <c r="U695">
        <v>76.17</v>
      </c>
      <c r="V695">
        <v>24.5</v>
      </c>
      <c r="W695">
        <v>73.86</v>
      </c>
      <c r="X695">
        <v>74.930000000000007</v>
      </c>
    </row>
    <row r="696" spans="1:24" x14ac:dyDescent="0.35">
      <c r="A696" t="s">
        <v>727</v>
      </c>
      <c r="B696" t="s">
        <v>738</v>
      </c>
      <c r="C696" t="s">
        <v>32</v>
      </c>
      <c r="D696" t="s">
        <v>14</v>
      </c>
      <c r="E696">
        <v>24.5</v>
      </c>
      <c r="F696">
        <v>87.69</v>
      </c>
      <c r="G696">
        <v>74.930000000000007</v>
      </c>
      <c r="H696">
        <f t="shared" si="10"/>
        <v>1.1702922727879352</v>
      </c>
      <c r="I696">
        <v>23.5</v>
      </c>
      <c r="J696">
        <v>64.5</v>
      </c>
      <c r="K696">
        <v>72.459999999999994</v>
      </c>
      <c r="O696" t="s">
        <v>727</v>
      </c>
      <c r="P696" t="s">
        <v>837</v>
      </c>
      <c r="Q696" t="s">
        <v>32</v>
      </c>
      <c r="R696" t="s">
        <v>221</v>
      </c>
      <c r="S696">
        <v>24</v>
      </c>
      <c r="T696">
        <v>117.44</v>
      </c>
      <c r="U696">
        <v>73.7</v>
      </c>
      <c r="V696">
        <v>22.5</v>
      </c>
      <c r="W696">
        <v>58.67</v>
      </c>
      <c r="X696">
        <v>69.97</v>
      </c>
    </row>
    <row r="697" spans="1:24" x14ac:dyDescent="0.35">
      <c r="A697" t="s">
        <v>728</v>
      </c>
      <c r="B697" t="s">
        <v>738</v>
      </c>
      <c r="C697" t="s">
        <v>32</v>
      </c>
      <c r="D697" t="s">
        <v>14</v>
      </c>
      <c r="E697">
        <v>17.5</v>
      </c>
      <c r="F697">
        <v>34.01</v>
      </c>
      <c r="G697">
        <v>57.36</v>
      </c>
      <c r="H697">
        <f t="shared" si="10"/>
        <v>0.59292189679218965</v>
      </c>
      <c r="I697">
        <v>17</v>
      </c>
      <c r="J697">
        <v>14.22</v>
      </c>
      <c r="K697">
        <v>56.08</v>
      </c>
      <c r="O697" t="s">
        <v>728</v>
      </c>
      <c r="P697" t="s">
        <v>837</v>
      </c>
      <c r="Q697" t="s">
        <v>32</v>
      </c>
      <c r="R697" t="s">
        <v>221</v>
      </c>
      <c r="S697">
        <v>24</v>
      </c>
      <c r="T697">
        <v>146.28</v>
      </c>
      <c r="U697">
        <v>73.7</v>
      </c>
      <c r="V697">
        <v>22.5</v>
      </c>
      <c r="W697">
        <v>68.16</v>
      </c>
      <c r="X697">
        <v>69.97</v>
      </c>
    </row>
    <row r="698" spans="1:24" x14ac:dyDescent="0.35">
      <c r="A698" t="s">
        <v>729</v>
      </c>
      <c r="B698" t="s">
        <v>738</v>
      </c>
      <c r="C698" t="s">
        <v>32</v>
      </c>
      <c r="D698" t="s">
        <v>14</v>
      </c>
      <c r="E698">
        <v>24</v>
      </c>
      <c r="F698">
        <v>51.16</v>
      </c>
      <c r="G698">
        <v>73.7</v>
      </c>
      <c r="H698">
        <f t="shared" si="10"/>
        <v>0.6941655359565807</v>
      </c>
      <c r="I698">
        <v>23.5</v>
      </c>
      <c r="J698">
        <v>38.299999999999997</v>
      </c>
      <c r="K698">
        <v>72.459999999999994</v>
      </c>
      <c r="O698" t="s">
        <v>729</v>
      </c>
      <c r="P698" t="s">
        <v>837</v>
      </c>
      <c r="Q698" t="s">
        <v>32</v>
      </c>
      <c r="R698" t="s">
        <v>221</v>
      </c>
      <c r="S698">
        <v>24.5</v>
      </c>
      <c r="T698">
        <v>100.39</v>
      </c>
      <c r="U698">
        <v>74.930000000000007</v>
      </c>
      <c r="V698">
        <v>25.5</v>
      </c>
      <c r="W698">
        <v>84.32</v>
      </c>
      <c r="X698">
        <v>77.400000000000006</v>
      </c>
    </row>
    <row r="699" spans="1:24" x14ac:dyDescent="0.35">
      <c r="A699" t="s">
        <v>730</v>
      </c>
      <c r="B699" t="s">
        <v>738</v>
      </c>
      <c r="C699" t="s">
        <v>32</v>
      </c>
      <c r="D699" t="s">
        <v>14</v>
      </c>
      <c r="E699">
        <v>24.5</v>
      </c>
      <c r="F699">
        <v>88.39</v>
      </c>
      <c r="G699">
        <v>74.930000000000007</v>
      </c>
      <c r="H699">
        <f t="shared" si="10"/>
        <v>1.1796343253703456</v>
      </c>
      <c r="I699">
        <v>24</v>
      </c>
      <c r="J699">
        <v>61.51</v>
      </c>
      <c r="K699">
        <v>73.7</v>
      </c>
      <c r="O699" t="s">
        <v>730</v>
      </c>
      <c r="P699" t="s">
        <v>837</v>
      </c>
      <c r="Q699" t="s">
        <v>32</v>
      </c>
      <c r="R699" t="s">
        <v>221</v>
      </c>
      <c r="S699">
        <v>24</v>
      </c>
      <c r="T699">
        <v>140.94999999999999</v>
      </c>
      <c r="U699">
        <v>73.7</v>
      </c>
      <c r="V699">
        <v>21.5</v>
      </c>
      <c r="W699">
        <v>48.55</v>
      </c>
      <c r="X699">
        <v>67.47</v>
      </c>
    </row>
    <row r="700" spans="1:24" x14ac:dyDescent="0.35">
      <c r="A700" t="s">
        <v>731</v>
      </c>
      <c r="B700" t="s">
        <v>738</v>
      </c>
      <c r="C700" t="s">
        <v>32</v>
      </c>
      <c r="D700" t="s">
        <v>14</v>
      </c>
      <c r="E700">
        <v>24</v>
      </c>
      <c r="F700">
        <v>62.38</v>
      </c>
      <c r="G700">
        <v>73.7</v>
      </c>
      <c r="H700">
        <f t="shared" si="10"/>
        <v>0.84640434192672998</v>
      </c>
      <c r="I700">
        <v>23.5</v>
      </c>
      <c r="J700">
        <v>48.16</v>
      </c>
      <c r="K700">
        <v>72.459999999999994</v>
      </c>
      <c r="O700" t="s">
        <v>731</v>
      </c>
      <c r="P700" t="s">
        <v>837</v>
      </c>
      <c r="Q700" t="s">
        <v>32</v>
      </c>
      <c r="R700" t="s">
        <v>221</v>
      </c>
      <c r="S700">
        <v>24</v>
      </c>
      <c r="T700">
        <v>120.68</v>
      </c>
      <c r="U700">
        <v>73.7</v>
      </c>
      <c r="V700">
        <v>22.5</v>
      </c>
      <c r="W700">
        <v>58.79</v>
      </c>
      <c r="X700">
        <v>69.97</v>
      </c>
    </row>
    <row r="701" spans="1:24" x14ac:dyDescent="0.35">
      <c r="A701" t="s">
        <v>732</v>
      </c>
      <c r="B701" t="s">
        <v>738</v>
      </c>
      <c r="C701" t="s">
        <v>32</v>
      </c>
      <c r="D701" t="s">
        <v>14</v>
      </c>
      <c r="E701">
        <v>23.5</v>
      </c>
      <c r="F701">
        <v>72.8</v>
      </c>
      <c r="G701">
        <v>72.459999999999994</v>
      </c>
      <c r="H701">
        <f t="shared" si="10"/>
        <v>1.0046922439966879</v>
      </c>
      <c r="I701">
        <v>23</v>
      </c>
      <c r="J701">
        <v>43.89</v>
      </c>
      <c r="K701">
        <v>71.22</v>
      </c>
      <c r="O701" t="s">
        <v>732</v>
      </c>
      <c r="P701" t="s">
        <v>837</v>
      </c>
      <c r="Q701" t="s">
        <v>32</v>
      </c>
      <c r="R701" t="s">
        <v>221</v>
      </c>
      <c r="S701">
        <v>24</v>
      </c>
      <c r="T701">
        <v>101.53</v>
      </c>
      <c r="U701">
        <v>73.7</v>
      </c>
      <c r="V701">
        <v>22.5</v>
      </c>
      <c r="W701">
        <v>61.72</v>
      </c>
      <c r="X701">
        <v>69.97</v>
      </c>
    </row>
    <row r="702" spans="1:24" x14ac:dyDescent="0.35">
      <c r="A702" t="s">
        <v>733</v>
      </c>
      <c r="B702" t="s">
        <v>738</v>
      </c>
      <c r="C702" t="s">
        <v>32</v>
      </c>
      <c r="D702" t="s">
        <v>14</v>
      </c>
      <c r="E702">
        <v>0</v>
      </c>
      <c r="F702">
        <v>0</v>
      </c>
      <c r="G702">
        <v>0</v>
      </c>
      <c r="H702" t="e">
        <f t="shared" si="10"/>
        <v>#DIV/0!</v>
      </c>
      <c r="I702">
        <v>0</v>
      </c>
      <c r="J702">
        <v>0</v>
      </c>
      <c r="K702">
        <v>0</v>
      </c>
      <c r="O702" t="s">
        <v>733</v>
      </c>
      <c r="P702" t="s">
        <v>837</v>
      </c>
      <c r="Q702" t="s">
        <v>32</v>
      </c>
      <c r="R702" t="s">
        <v>221</v>
      </c>
      <c r="S702">
        <v>0</v>
      </c>
      <c r="T702">
        <v>0</v>
      </c>
      <c r="U702">
        <v>0</v>
      </c>
      <c r="V702">
        <v>0</v>
      </c>
      <c r="W702">
        <v>0</v>
      </c>
      <c r="X702">
        <v>0</v>
      </c>
    </row>
    <row r="703" spans="1:24" x14ac:dyDescent="0.35">
      <c r="A703" t="s">
        <v>734</v>
      </c>
      <c r="B703" t="s">
        <v>738</v>
      </c>
      <c r="C703" t="s">
        <v>32</v>
      </c>
      <c r="D703" t="s">
        <v>14</v>
      </c>
      <c r="E703">
        <v>23.5</v>
      </c>
      <c r="F703">
        <v>108.79</v>
      </c>
      <c r="G703">
        <v>72.459999999999994</v>
      </c>
      <c r="H703">
        <f t="shared" si="10"/>
        <v>1.501380071763732</v>
      </c>
      <c r="I703">
        <v>22.5</v>
      </c>
      <c r="J703">
        <v>63.2</v>
      </c>
      <c r="K703">
        <v>69.97</v>
      </c>
      <c r="O703" t="s">
        <v>734</v>
      </c>
      <c r="P703" t="s">
        <v>837</v>
      </c>
      <c r="Q703" t="s">
        <v>32</v>
      </c>
      <c r="R703" t="s">
        <v>221</v>
      </c>
      <c r="S703">
        <v>24</v>
      </c>
      <c r="T703">
        <v>115.02</v>
      </c>
      <c r="U703">
        <v>73.7</v>
      </c>
      <c r="V703">
        <v>26.5</v>
      </c>
      <c r="W703">
        <v>80.83</v>
      </c>
      <c r="X703">
        <v>79.86</v>
      </c>
    </row>
    <row r="704" spans="1:24" x14ac:dyDescent="0.35">
      <c r="A704" t="s">
        <v>735</v>
      </c>
      <c r="B704" t="s">
        <v>738</v>
      </c>
      <c r="C704" t="s">
        <v>32</v>
      </c>
      <c r="D704" t="s">
        <v>14</v>
      </c>
      <c r="E704">
        <v>24.5</v>
      </c>
      <c r="F704">
        <v>111.61</v>
      </c>
      <c r="G704">
        <v>74.930000000000007</v>
      </c>
      <c r="H704">
        <f t="shared" si="10"/>
        <v>1.4895235553182968</v>
      </c>
      <c r="I704">
        <v>22.5</v>
      </c>
      <c r="J704">
        <v>48</v>
      </c>
      <c r="K704">
        <v>69.97</v>
      </c>
      <c r="O704" t="s">
        <v>735</v>
      </c>
      <c r="P704" t="s">
        <v>837</v>
      </c>
      <c r="Q704" t="s">
        <v>32</v>
      </c>
      <c r="R704" t="s">
        <v>221</v>
      </c>
      <c r="S704">
        <v>24</v>
      </c>
      <c r="T704">
        <v>147.07</v>
      </c>
      <c r="U704">
        <v>73.7</v>
      </c>
      <c r="V704">
        <v>22.5</v>
      </c>
      <c r="W704">
        <v>60.86</v>
      </c>
      <c r="X704">
        <v>69.97</v>
      </c>
    </row>
    <row r="705" spans="1:24" x14ac:dyDescent="0.35">
      <c r="A705" t="s">
        <v>736</v>
      </c>
      <c r="B705" t="s">
        <v>738</v>
      </c>
      <c r="C705" t="s">
        <v>32</v>
      </c>
      <c r="D705" t="s">
        <v>14</v>
      </c>
      <c r="E705">
        <v>24.5</v>
      </c>
      <c r="F705">
        <v>43.38</v>
      </c>
      <c r="G705">
        <v>74.930000000000007</v>
      </c>
      <c r="H705">
        <f t="shared" si="10"/>
        <v>0.57894034432136654</v>
      </c>
      <c r="I705">
        <v>24</v>
      </c>
      <c r="J705">
        <v>35.24</v>
      </c>
      <c r="K705">
        <v>73.7</v>
      </c>
      <c r="O705" t="s">
        <v>736</v>
      </c>
      <c r="P705" t="s">
        <v>837</v>
      </c>
      <c r="Q705" t="s">
        <v>32</v>
      </c>
      <c r="R705" t="s">
        <v>221</v>
      </c>
      <c r="S705">
        <v>24</v>
      </c>
      <c r="T705">
        <v>118.7</v>
      </c>
      <c r="U705">
        <v>73.7</v>
      </c>
      <c r="V705">
        <v>22</v>
      </c>
      <c r="W705">
        <v>57.69</v>
      </c>
      <c r="X705">
        <v>68.72</v>
      </c>
    </row>
    <row r="706" spans="1:24" x14ac:dyDescent="0.35">
      <c r="A706" t="s">
        <v>739</v>
      </c>
      <c r="B706" t="s">
        <v>836</v>
      </c>
      <c r="C706" t="s">
        <v>13</v>
      </c>
      <c r="D706" t="s">
        <v>87</v>
      </c>
      <c r="E706">
        <v>0</v>
      </c>
      <c r="F706">
        <v>0</v>
      </c>
      <c r="G706">
        <v>0</v>
      </c>
      <c r="H706" t="e">
        <f t="shared" si="10"/>
        <v>#DIV/0!</v>
      </c>
      <c r="I706">
        <v>0</v>
      </c>
      <c r="J706">
        <v>0</v>
      </c>
      <c r="K706">
        <v>0</v>
      </c>
      <c r="O706" t="s">
        <v>739</v>
      </c>
      <c r="P706" t="s">
        <v>836</v>
      </c>
      <c r="Q706" t="s">
        <v>13</v>
      </c>
      <c r="R706" t="s">
        <v>222</v>
      </c>
      <c r="S706">
        <v>24</v>
      </c>
      <c r="T706">
        <v>82.01</v>
      </c>
      <c r="U706">
        <v>73.7</v>
      </c>
      <c r="V706">
        <v>23.5</v>
      </c>
      <c r="W706">
        <v>59.66</v>
      </c>
      <c r="X706">
        <v>72.459999999999994</v>
      </c>
    </row>
    <row r="707" spans="1:24" x14ac:dyDescent="0.35">
      <c r="A707" t="s">
        <v>740</v>
      </c>
      <c r="B707" t="s">
        <v>836</v>
      </c>
      <c r="C707" t="s">
        <v>13</v>
      </c>
      <c r="D707" t="s">
        <v>87</v>
      </c>
      <c r="E707">
        <v>24</v>
      </c>
      <c r="F707">
        <v>137.44</v>
      </c>
      <c r="G707">
        <v>73.7</v>
      </c>
      <c r="H707">
        <f t="shared" ref="H707:H770" si="11">F707/G707</f>
        <v>1.8648575305291721</v>
      </c>
      <c r="I707">
        <v>22.5</v>
      </c>
      <c r="J707">
        <v>48.32</v>
      </c>
      <c r="K707">
        <v>69.97</v>
      </c>
      <c r="O707" t="s">
        <v>740</v>
      </c>
      <c r="P707" t="s">
        <v>836</v>
      </c>
      <c r="Q707" t="s">
        <v>13</v>
      </c>
      <c r="R707" t="s">
        <v>222</v>
      </c>
      <c r="S707">
        <v>24</v>
      </c>
      <c r="T707">
        <v>132.69</v>
      </c>
      <c r="U707">
        <v>73.7</v>
      </c>
      <c r="V707">
        <v>23</v>
      </c>
      <c r="W707">
        <v>52.43</v>
      </c>
      <c r="X707">
        <v>71.22</v>
      </c>
    </row>
    <row r="708" spans="1:24" x14ac:dyDescent="0.35">
      <c r="A708" t="s">
        <v>741</v>
      </c>
      <c r="B708" t="s">
        <v>836</v>
      </c>
      <c r="C708" t="s">
        <v>13</v>
      </c>
      <c r="D708" t="s">
        <v>87</v>
      </c>
      <c r="E708">
        <v>23.5</v>
      </c>
      <c r="F708">
        <v>66.86</v>
      </c>
      <c r="G708">
        <v>72.459999999999994</v>
      </c>
      <c r="H708">
        <f t="shared" si="11"/>
        <v>0.92271598123102405</v>
      </c>
      <c r="I708">
        <v>23</v>
      </c>
      <c r="J708">
        <v>42.1</v>
      </c>
      <c r="K708">
        <v>71.22</v>
      </c>
      <c r="O708" t="s">
        <v>741</v>
      </c>
      <c r="P708" t="s">
        <v>836</v>
      </c>
      <c r="Q708" t="s">
        <v>13</v>
      </c>
      <c r="R708" t="s">
        <v>222</v>
      </c>
      <c r="S708">
        <v>24</v>
      </c>
      <c r="T708">
        <v>130.88999999999999</v>
      </c>
      <c r="U708">
        <v>73.7</v>
      </c>
      <c r="V708">
        <v>23</v>
      </c>
      <c r="W708">
        <v>64.150000000000006</v>
      </c>
      <c r="X708">
        <v>71.22</v>
      </c>
    </row>
    <row r="709" spans="1:24" x14ac:dyDescent="0.35">
      <c r="A709" t="s">
        <v>742</v>
      </c>
      <c r="B709" t="s">
        <v>836</v>
      </c>
      <c r="C709" t="s">
        <v>13</v>
      </c>
      <c r="D709" t="s">
        <v>87</v>
      </c>
      <c r="E709">
        <v>24.5</v>
      </c>
      <c r="F709">
        <v>91.6</v>
      </c>
      <c r="G709">
        <v>74.930000000000007</v>
      </c>
      <c r="H709">
        <f t="shared" si="11"/>
        <v>1.2224743093553982</v>
      </c>
      <c r="I709">
        <v>23.5</v>
      </c>
      <c r="J709">
        <v>66.34</v>
      </c>
      <c r="K709">
        <v>72.459999999999994</v>
      </c>
      <c r="O709" t="s">
        <v>742</v>
      </c>
      <c r="P709" t="s">
        <v>836</v>
      </c>
      <c r="Q709" t="s">
        <v>13</v>
      </c>
      <c r="R709" t="s">
        <v>222</v>
      </c>
      <c r="S709">
        <v>34.5</v>
      </c>
      <c r="T709">
        <v>99.73</v>
      </c>
      <c r="U709">
        <v>99.24</v>
      </c>
      <c r="V709">
        <v>34</v>
      </c>
      <c r="W709">
        <v>53.63</v>
      </c>
      <c r="X709">
        <v>98.04</v>
      </c>
    </row>
    <row r="710" spans="1:24" x14ac:dyDescent="0.35">
      <c r="A710" t="s">
        <v>743</v>
      </c>
      <c r="B710" t="s">
        <v>836</v>
      </c>
      <c r="C710" t="s">
        <v>13</v>
      </c>
      <c r="D710" t="s">
        <v>87</v>
      </c>
      <c r="E710">
        <v>24</v>
      </c>
      <c r="F710">
        <v>83.41</v>
      </c>
      <c r="G710">
        <v>73.7</v>
      </c>
      <c r="H710">
        <f t="shared" si="11"/>
        <v>1.1317503392130257</v>
      </c>
      <c r="I710">
        <v>23.5</v>
      </c>
      <c r="J710">
        <v>65.12</v>
      </c>
      <c r="K710">
        <v>72.459999999999994</v>
      </c>
      <c r="O710" t="s">
        <v>743</v>
      </c>
      <c r="P710" t="s">
        <v>836</v>
      </c>
      <c r="Q710" t="s">
        <v>13</v>
      </c>
      <c r="R710" t="s">
        <v>222</v>
      </c>
      <c r="S710">
        <v>19.5</v>
      </c>
      <c r="T710">
        <v>56.1</v>
      </c>
      <c r="U710">
        <v>62.44</v>
      </c>
      <c r="V710">
        <v>19</v>
      </c>
      <c r="W710">
        <v>44.42</v>
      </c>
      <c r="X710">
        <v>61.18</v>
      </c>
    </row>
    <row r="711" spans="1:24" x14ac:dyDescent="0.35">
      <c r="A711" t="s">
        <v>744</v>
      </c>
      <c r="B711" t="s">
        <v>836</v>
      </c>
      <c r="C711" t="s">
        <v>13</v>
      </c>
      <c r="D711" t="s">
        <v>87</v>
      </c>
      <c r="E711">
        <v>24.5</v>
      </c>
      <c r="F711">
        <v>76.010000000000005</v>
      </c>
      <c r="G711">
        <v>74.930000000000007</v>
      </c>
      <c r="H711">
        <f t="shared" si="11"/>
        <v>1.0144134525557187</v>
      </c>
      <c r="I711">
        <v>24</v>
      </c>
      <c r="J711">
        <v>61.94</v>
      </c>
      <c r="K711">
        <v>73.7</v>
      </c>
      <c r="O711" t="s">
        <v>744</v>
      </c>
      <c r="P711" t="s">
        <v>836</v>
      </c>
      <c r="Q711" t="s">
        <v>13</v>
      </c>
      <c r="R711" t="s">
        <v>222</v>
      </c>
      <c r="S711">
        <v>22.5</v>
      </c>
      <c r="T711">
        <v>65.290000000000006</v>
      </c>
      <c r="U711">
        <v>69.97</v>
      </c>
      <c r="V711">
        <v>22</v>
      </c>
      <c r="W711">
        <v>57.45</v>
      </c>
      <c r="X711">
        <v>68.72</v>
      </c>
    </row>
    <row r="712" spans="1:24" x14ac:dyDescent="0.35">
      <c r="A712" t="s">
        <v>745</v>
      </c>
      <c r="B712" t="s">
        <v>836</v>
      </c>
      <c r="C712" t="s">
        <v>13</v>
      </c>
      <c r="D712" t="s">
        <v>87</v>
      </c>
      <c r="E712">
        <v>24</v>
      </c>
      <c r="F712">
        <v>132.93</v>
      </c>
      <c r="G712">
        <v>73.7</v>
      </c>
      <c r="H712">
        <f t="shared" si="11"/>
        <v>1.8036635006784261</v>
      </c>
      <c r="I712">
        <v>22.5</v>
      </c>
      <c r="J712">
        <v>68.91</v>
      </c>
      <c r="K712">
        <v>69.97</v>
      </c>
      <c r="O712" t="s">
        <v>745</v>
      </c>
      <c r="P712" t="s">
        <v>836</v>
      </c>
      <c r="Q712" t="s">
        <v>13</v>
      </c>
      <c r="R712" t="s">
        <v>222</v>
      </c>
      <c r="S712">
        <v>24</v>
      </c>
      <c r="T712">
        <v>124.04</v>
      </c>
      <c r="U712">
        <v>73.7</v>
      </c>
      <c r="V712">
        <v>22.5</v>
      </c>
      <c r="W712">
        <v>65.400000000000006</v>
      </c>
      <c r="X712">
        <v>69.97</v>
      </c>
    </row>
    <row r="713" spans="1:24" x14ac:dyDescent="0.35">
      <c r="A713" t="s">
        <v>746</v>
      </c>
      <c r="B713" t="s">
        <v>836</v>
      </c>
      <c r="C713" t="s">
        <v>13</v>
      </c>
      <c r="D713" t="s">
        <v>87</v>
      </c>
      <c r="E713">
        <v>24</v>
      </c>
      <c r="F713">
        <v>91.13</v>
      </c>
      <c r="G713">
        <v>73.7</v>
      </c>
      <c r="H713">
        <f t="shared" si="11"/>
        <v>1.2364993215739484</v>
      </c>
      <c r="I713">
        <v>23.5</v>
      </c>
      <c r="J713">
        <v>69.94</v>
      </c>
      <c r="K713">
        <v>72.459999999999994</v>
      </c>
      <c r="O713" t="s">
        <v>746</v>
      </c>
      <c r="P713" t="s">
        <v>836</v>
      </c>
      <c r="Q713" t="s">
        <v>13</v>
      </c>
      <c r="R713" t="s">
        <v>222</v>
      </c>
      <c r="S713">
        <v>24</v>
      </c>
      <c r="T713">
        <v>144.30000000000001</v>
      </c>
      <c r="U713">
        <v>73.7</v>
      </c>
      <c r="V713">
        <v>18</v>
      </c>
      <c r="W713">
        <v>60.46</v>
      </c>
      <c r="X713">
        <v>58.64</v>
      </c>
    </row>
    <row r="714" spans="1:24" x14ac:dyDescent="0.35">
      <c r="A714" t="s">
        <v>747</v>
      </c>
      <c r="B714" t="s">
        <v>836</v>
      </c>
      <c r="C714" t="s">
        <v>13</v>
      </c>
      <c r="D714" t="s">
        <v>87</v>
      </c>
      <c r="E714">
        <v>25</v>
      </c>
      <c r="F714">
        <v>95.2</v>
      </c>
      <c r="G714">
        <v>76.17</v>
      </c>
      <c r="H714">
        <f t="shared" si="11"/>
        <v>1.2498358933963503</v>
      </c>
      <c r="I714">
        <v>23</v>
      </c>
      <c r="J714">
        <v>60.72</v>
      </c>
      <c r="K714">
        <v>71.22</v>
      </c>
      <c r="O714" t="s">
        <v>747</v>
      </c>
      <c r="P714" t="s">
        <v>836</v>
      </c>
      <c r="Q714" t="s">
        <v>13</v>
      </c>
      <c r="R714" t="s">
        <v>222</v>
      </c>
      <c r="S714">
        <v>24</v>
      </c>
      <c r="T714">
        <v>70.56</v>
      </c>
      <c r="U714">
        <v>73.7</v>
      </c>
      <c r="V714">
        <v>23.5</v>
      </c>
      <c r="W714">
        <v>64.02</v>
      </c>
      <c r="X714">
        <v>72.459999999999994</v>
      </c>
    </row>
    <row r="715" spans="1:24" x14ac:dyDescent="0.35">
      <c r="A715" t="s">
        <v>748</v>
      </c>
      <c r="B715" t="s">
        <v>836</v>
      </c>
      <c r="C715" t="s">
        <v>13</v>
      </c>
      <c r="D715" t="s">
        <v>87</v>
      </c>
      <c r="E715">
        <v>16.5</v>
      </c>
      <c r="F715">
        <v>36.57</v>
      </c>
      <c r="G715">
        <v>54.79</v>
      </c>
      <c r="H715">
        <f t="shared" si="11"/>
        <v>0.66745756524913302</v>
      </c>
      <c r="I715">
        <v>16</v>
      </c>
      <c r="J715">
        <v>29.57</v>
      </c>
      <c r="K715">
        <v>53.5</v>
      </c>
      <c r="O715" t="s">
        <v>748</v>
      </c>
      <c r="P715" t="s">
        <v>836</v>
      </c>
      <c r="Q715" t="s">
        <v>13</v>
      </c>
      <c r="R715" t="s">
        <v>222</v>
      </c>
      <c r="S715">
        <v>22.5</v>
      </c>
      <c r="T715">
        <v>70.38</v>
      </c>
      <c r="U715">
        <v>69.97</v>
      </c>
      <c r="V715">
        <v>22</v>
      </c>
      <c r="W715">
        <v>52.39</v>
      </c>
      <c r="X715">
        <v>68.72</v>
      </c>
    </row>
    <row r="716" spans="1:24" x14ac:dyDescent="0.35">
      <c r="A716" t="s">
        <v>749</v>
      </c>
      <c r="B716" t="s">
        <v>836</v>
      </c>
      <c r="C716" t="s">
        <v>13</v>
      </c>
      <c r="D716" t="s">
        <v>87</v>
      </c>
      <c r="E716">
        <v>25.5</v>
      </c>
      <c r="F716">
        <v>85.92</v>
      </c>
      <c r="G716">
        <v>77.400000000000006</v>
      </c>
      <c r="H716">
        <f t="shared" si="11"/>
        <v>1.1100775193798449</v>
      </c>
      <c r="I716">
        <v>23.5</v>
      </c>
      <c r="J716">
        <v>47.61</v>
      </c>
      <c r="K716">
        <v>72.459999999999994</v>
      </c>
      <c r="O716" t="s">
        <v>749</v>
      </c>
      <c r="P716" t="s">
        <v>836</v>
      </c>
      <c r="Q716" t="s">
        <v>13</v>
      </c>
      <c r="R716" t="s">
        <v>222</v>
      </c>
      <c r="S716">
        <v>24</v>
      </c>
      <c r="T716">
        <v>75.260000000000005</v>
      </c>
      <c r="U716">
        <v>73.7</v>
      </c>
      <c r="V716">
        <v>23.5</v>
      </c>
      <c r="W716">
        <v>65.540000000000006</v>
      </c>
      <c r="X716">
        <v>72.459999999999994</v>
      </c>
    </row>
    <row r="717" spans="1:24" x14ac:dyDescent="0.35">
      <c r="A717" t="s">
        <v>750</v>
      </c>
      <c r="B717" t="s">
        <v>836</v>
      </c>
      <c r="C717" t="s">
        <v>13</v>
      </c>
      <c r="D717" t="s">
        <v>87</v>
      </c>
      <c r="E717">
        <v>15.5</v>
      </c>
      <c r="F717">
        <v>17.440000000000001</v>
      </c>
      <c r="G717">
        <v>52.21</v>
      </c>
      <c r="H717">
        <f t="shared" si="11"/>
        <v>0.33403562535912662</v>
      </c>
      <c r="I717">
        <v>15</v>
      </c>
      <c r="J717">
        <v>15.33</v>
      </c>
      <c r="K717">
        <v>50.91</v>
      </c>
      <c r="O717" t="s">
        <v>750</v>
      </c>
      <c r="P717" t="s">
        <v>836</v>
      </c>
      <c r="Q717" t="s">
        <v>13</v>
      </c>
      <c r="R717" t="s">
        <v>222</v>
      </c>
      <c r="S717">
        <v>24</v>
      </c>
      <c r="T717">
        <v>160.76</v>
      </c>
      <c r="U717">
        <v>73.7</v>
      </c>
      <c r="V717">
        <v>23</v>
      </c>
      <c r="W717">
        <v>66.11</v>
      </c>
      <c r="X717">
        <v>71.22</v>
      </c>
    </row>
    <row r="718" spans="1:24" x14ac:dyDescent="0.35">
      <c r="A718" t="s">
        <v>751</v>
      </c>
      <c r="B718" t="s">
        <v>836</v>
      </c>
      <c r="C718" t="s">
        <v>13</v>
      </c>
      <c r="D718" t="s">
        <v>87</v>
      </c>
      <c r="E718">
        <v>24</v>
      </c>
      <c r="F718">
        <v>94.84</v>
      </c>
      <c r="G718">
        <v>73.7</v>
      </c>
      <c r="H718">
        <f t="shared" si="11"/>
        <v>1.2868385345997286</v>
      </c>
      <c r="I718">
        <v>23.5</v>
      </c>
      <c r="J718">
        <v>72.3</v>
      </c>
      <c r="K718">
        <v>72.459999999999994</v>
      </c>
      <c r="O718" t="s">
        <v>751</v>
      </c>
      <c r="P718" t="s">
        <v>836</v>
      </c>
      <c r="Q718" t="s">
        <v>13</v>
      </c>
      <c r="R718" t="s">
        <v>222</v>
      </c>
      <c r="S718">
        <v>24</v>
      </c>
      <c r="T718">
        <v>89.36</v>
      </c>
      <c r="U718">
        <v>73.7</v>
      </c>
      <c r="V718">
        <v>23.5</v>
      </c>
      <c r="W718">
        <v>62.87</v>
      </c>
      <c r="X718">
        <v>72.459999999999994</v>
      </c>
    </row>
    <row r="719" spans="1:24" x14ac:dyDescent="0.35">
      <c r="A719" t="s">
        <v>752</v>
      </c>
      <c r="B719" t="s">
        <v>836</v>
      </c>
      <c r="C719" t="s">
        <v>13</v>
      </c>
      <c r="D719" t="s">
        <v>87</v>
      </c>
      <c r="E719">
        <v>24</v>
      </c>
      <c r="F719">
        <v>112.13</v>
      </c>
      <c r="G719">
        <v>73.7</v>
      </c>
      <c r="H719">
        <f t="shared" si="11"/>
        <v>1.521438263229308</v>
      </c>
      <c r="I719">
        <v>22.5</v>
      </c>
      <c r="J719">
        <v>52.92</v>
      </c>
      <c r="K719">
        <v>69.97</v>
      </c>
      <c r="O719" t="s">
        <v>752</v>
      </c>
      <c r="P719" t="s">
        <v>836</v>
      </c>
      <c r="Q719" t="s">
        <v>13</v>
      </c>
      <c r="R719" t="s">
        <v>222</v>
      </c>
      <c r="S719">
        <v>28</v>
      </c>
      <c r="T719">
        <v>83.14</v>
      </c>
      <c r="U719">
        <v>83.53</v>
      </c>
      <c r="V719">
        <v>27.5</v>
      </c>
      <c r="W719">
        <v>55.16</v>
      </c>
      <c r="X719">
        <v>82.3</v>
      </c>
    </row>
    <row r="720" spans="1:24" x14ac:dyDescent="0.35">
      <c r="A720" t="s">
        <v>753</v>
      </c>
      <c r="B720" t="s">
        <v>836</v>
      </c>
      <c r="C720" t="s">
        <v>13</v>
      </c>
      <c r="D720" t="s">
        <v>87</v>
      </c>
      <c r="E720">
        <v>24</v>
      </c>
      <c r="F720">
        <v>100.45</v>
      </c>
      <c r="G720">
        <v>73.7</v>
      </c>
      <c r="H720">
        <f t="shared" si="11"/>
        <v>1.3629579375848033</v>
      </c>
      <c r="I720">
        <v>22.5</v>
      </c>
      <c r="J720">
        <v>60.46</v>
      </c>
      <c r="K720">
        <v>69.97</v>
      </c>
      <c r="O720" t="s">
        <v>753</v>
      </c>
      <c r="P720" t="s">
        <v>836</v>
      </c>
      <c r="Q720" t="s">
        <v>13</v>
      </c>
      <c r="R720" t="s">
        <v>222</v>
      </c>
      <c r="S720">
        <v>24</v>
      </c>
      <c r="T720">
        <v>103.76</v>
      </c>
      <c r="U720">
        <v>73.7</v>
      </c>
      <c r="V720">
        <v>23.5</v>
      </c>
      <c r="W720">
        <v>72.14</v>
      </c>
      <c r="X720">
        <v>72.459999999999994</v>
      </c>
    </row>
    <row r="721" spans="1:24" x14ac:dyDescent="0.35">
      <c r="A721" t="s">
        <v>754</v>
      </c>
      <c r="B721" t="s">
        <v>836</v>
      </c>
      <c r="C721" t="s">
        <v>13</v>
      </c>
      <c r="D721" t="s">
        <v>87</v>
      </c>
      <c r="E721">
        <v>24</v>
      </c>
      <c r="F721">
        <v>156.63</v>
      </c>
      <c r="G721">
        <v>73.7</v>
      </c>
      <c r="H721">
        <f t="shared" si="11"/>
        <v>2.1252374491180461</v>
      </c>
      <c r="I721">
        <v>22.5</v>
      </c>
      <c r="J721">
        <v>67.91</v>
      </c>
      <c r="K721">
        <v>69.97</v>
      </c>
      <c r="O721" t="s">
        <v>754</v>
      </c>
      <c r="P721" t="s">
        <v>836</v>
      </c>
      <c r="Q721" t="s">
        <v>13</v>
      </c>
      <c r="R721" t="s">
        <v>222</v>
      </c>
      <c r="S721">
        <v>24</v>
      </c>
      <c r="T721">
        <v>63.66</v>
      </c>
      <c r="U721">
        <v>73.7</v>
      </c>
      <c r="V721">
        <v>23.5</v>
      </c>
      <c r="W721">
        <v>56.19</v>
      </c>
      <c r="X721">
        <v>72.459999999999994</v>
      </c>
    </row>
    <row r="722" spans="1:24" x14ac:dyDescent="0.35">
      <c r="A722" t="s">
        <v>755</v>
      </c>
      <c r="B722" t="s">
        <v>835</v>
      </c>
      <c r="C722" t="s">
        <v>32</v>
      </c>
      <c r="D722" t="s">
        <v>87</v>
      </c>
      <c r="E722">
        <v>24.5</v>
      </c>
      <c r="F722">
        <v>104.95</v>
      </c>
      <c r="G722">
        <v>74.930000000000007</v>
      </c>
      <c r="H722">
        <f t="shared" si="11"/>
        <v>1.4006405978913652</v>
      </c>
      <c r="I722">
        <v>23</v>
      </c>
      <c r="J722">
        <v>58.73</v>
      </c>
      <c r="K722">
        <v>71.22</v>
      </c>
      <c r="O722" t="s">
        <v>755</v>
      </c>
      <c r="P722" t="s">
        <v>835</v>
      </c>
      <c r="Q722" t="s">
        <v>32</v>
      </c>
      <c r="R722" t="s">
        <v>222</v>
      </c>
      <c r="S722">
        <v>24</v>
      </c>
      <c r="T722">
        <v>76.34</v>
      </c>
      <c r="U722">
        <v>73.7</v>
      </c>
      <c r="V722">
        <v>23.5</v>
      </c>
      <c r="W722">
        <v>59.44</v>
      </c>
      <c r="X722">
        <v>72.459999999999994</v>
      </c>
    </row>
    <row r="723" spans="1:24" x14ac:dyDescent="0.35">
      <c r="A723" t="s">
        <v>756</v>
      </c>
      <c r="B723" t="s">
        <v>835</v>
      </c>
      <c r="C723" t="s">
        <v>32</v>
      </c>
      <c r="D723" t="s">
        <v>87</v>
      </c>
      <c r="E723">
        <v>24</v>
      </c>
      <c r="F723">
        <v>93.66</v>
      </c>
      <c r="G723">
        <v>73.7</v>
      </c>
      <c r="H723">
        <f t="shared" si="11"/>
        <v>1.2708276797829037</v>
      </c>
      <c r="I723">
        <v>22.5</v>
      </c>
      <c r="J723">
        <v>73.430000000000007</v>
      </c>
      <c r="K723">
        <v>69.97</v>
      </c>
      <c r="O723" t="s">
        <v>756</v>
      </c>
      <c r="P723" t="s">
        <v>835</v>
      </c>
      <c r="Q723" t="s">
        <v>32</v>
      </c>
      <c r="R723" t="s">
        <v>222</v>
      </c>
      <c r="S723">
        <v>24</v>
      </c>
      <c r="T723">
        <v>56.25</v>
      </c>
      <c r="U723">
        <v>73.7</v>
      </c>
      <c r="V723">
        <v>23.5</v>
      </c>
      <c r="W723">
        <v>47.57</v>
      </c>
      <c r="X723">
        <v>72.459999999999994</v>
      </c>
    </row>
    <row r="724" spans="1:24" x14ac:dyDescent="0.35">
      <c r="A724" t="s">
        <v>757</v>
      </c>
      <c r="B724" t="s">
        <v>835</v>
      </c>
      <c r="C724" t="s">
        <v>32</v>
      </c>
      <c r="D724" t="s">
        <v>87</v>
      </c>
      <c r="E724">
        <v>24</v>
      </c>
      <c r="F724">
        <v>114</v>
      </c>
      <c r="G724">
        <v>73.7</v>
      </c>
      <c r="H724">
        <f t="shared" si="11"/>
        <v>1.5468113975576661</v>
      </c>
      <c r="I724">
        <v>23</v>
      </c>
      <c r="J724">
        <v>63.5</v>
      </c>
      <c r="K724">
        <v>71.22</v>
      </c>
      <c r="O724" t="s">
        <v>757</v>
      </c>
      <c r="P724" t="s">
        <v>835</v>
      </c>
      <c r="Q724" t="s">
        <v>32</v>
      </c>
      <c r="R724" t="s">
        <v>222</v>
      </c>
      <c r="S724">
        <v>24</v>
      </c>
      <c r="T724">
        <v>125.53</v>
      </c>
      <c r="U724">
        <v>73.7</v>
      </c>
      <c r="V724">
        <v>22.5</v>
      </c>
      <c r="W724">
        <v>69.48</v>
      </c>
      <c r="X724">
        <v>69.97</v>
      </c>
    </row>
    <row r="725" spans="1:24" x14ac:dyDescent="0.35">
      <c r="A725" t="s">
        <v>758</v>
      </c>
      <c r="B725" t="s">
        <v>835</v>
      </c>
      <c r="C725" t="s">
        <v>32</v>
      </c>
      <c r="D725" t="s">
        <v>87</v>
      </c>
      <c r="E725">
        <v>25</v>
      </c>
      <c r="F725">
        <v>155.04</v>
      </c>
      <c r="G725">
        <v>76.17</v>
      </c>
      <c r="H725">
        <f t="shared" si="11"/>
        <v>2.0354470263883417</v>
      </c>
      <c r="I725">
        <v>23.5</v>
      </c>
      <c r="J725">
        <v>71.790000000000006</v>
      </c>
      <c r="K725">
        <v>72.459999999999994</v>
      </c>
      <c r="O725" t="s">
        <v>758</v>
      </c>
      <c r="P725" t="s">
        <v>835</v>
      </c>
      <c r="Q725" t="s">
        <v>32</v>
      </c>
      <c r="R725" t="s">
        <v>222</v>
      </c>
      <c r="S725">
        <v>24</v>
      </c>
      <c r="T725">
        <v>139.30000000000001</v>
      </c>
      <c r="U725">
        <v>73.7</v>
      </c>
      <c r="V725">
        <v>26.5</v>
      </c>
      <c r="W725">
        <v>80.400000000000006</v>
      </c>
      <c r="X725">
        <v>79.86</v>
      </c>
    </row>
    <row r="726" spans="1:24" x14ac:dyDescent="0.35">
      <c r="A726" t="s">
        <v>759</v>
      </c>
      <c r="B726" t="s">
        <v>835</v>
      </c>
      <c r="C726" t="s">
        <v>32</v>
      </c>
      <c r="D726" t="s">
        <v>87</v>
      </c>
      <c r="E726">
        <v>24.5</v>
      </c>
      <c r="F726">
        <v>119.76</v>
      </c>
      <c r="G726">
        <v>74.930000000000007</v>
      </c>
      <c r="H726">
        <f t="shared" si="11"/>
        <v>1.5982917389563591</v>
      </c>
      <c r="I726">
        <v>23</v>
      </c>
      <c r="J726">
        <v>62.33</v>
      </c>
      <c r="K726">
        <v>71.22</v>
      </c>
      <c r="O726" t="s">
        <v>759</v>
      </c>
      <c r="P726" t="s">
        <v>835</v>
      </c>
      <c r="Q726" t="s">
        <v>32</v>
      </c>
      <c r="R726" t="s">
        <v>222</v>
      </c>
      <c r="S726">
        <v>24</v>
      </c>
      <c r="T726">
        <v>123.96</v>
      </c>
      <c r="U726">
        <v>73.7</v>
      </c>
      <c r="V726">
        <v>23</v>
      </c>
      <c r="W726">
        <v>60.63</v>
      </c>
      <c r="X726">
        <v>71.22</v>
      </c>
    </row>
    <row r="727" spans="1:24" x14ac:dyDescent="0.35">
      <c r="A727" t="s">
        <v>760</v>
      </c>
      <c r="B727" t="s">
        <v>835</v>
      </c>
      <c r="C727" t="s">
        <v>32</v>
      </c>
      <c r="D727" t="s">
        <v>87</v>
      </c>
      <c r="E727">
        <v>24.5</v>
      </c>
      <c r="F727">
        <v>114.97</v>
      </c>
      <c r="G727">
        <v>74.930000000000007</v>
      </c>
      <c r="H727">
        <f t="shared" si="11"/>
        <v>1.5343654077138662</v>
      </c>
      <c r="I727">
        <v>22.5</v>
      </c>
      <c r="J727">
        <v>57.3</v>
      </c>
      <c r="K727">
        <v>69.97</v>
      </c>
      <c r="O727" t="s">
        <v>760</v>
      </c>
      <c r="P727" t="s">
        <v>835</v>
      </c>
      <c r="Q727" t="s">
        <v>32</v>
      </c>
      <c r="R727" t="s">
        <v>222</v>
      </c>
      <c r="S727">
        <v>24</v>
      </c>
      <c r="T727">
        <v>132.74</v>
      </c>
      <c r="U727">
        <v>73.7</v>
      </c>
      <c r="V727">
        <v>23</v>
      </c>
      <c r="W727">
        <v>59</v>
      </c>
      <c r="X727">
        <v>71.22</v>
      </c>
    </row>
    <row r="728" spans="1:24" x14ac:dyDescent="0.35">
      <c r="A728" t="s">
        <v>761</v>
      </c>
      <c r="B728" t="s">
        <v>835</v>
      </c>
      <c r="C728" t="s">
        <v>32</v>
      </c>
      <c r="D728" t="s">
        <v>87</v>
      </c>
      <c r="E728">
        <v>24</v>
      </c>
      <c r="F728">
        <v>73.77</v>
      </c>
      <c r="G728">
        <v>73.7</v>
      </c>
      <c r="H728">
        <f t="shared" si="11"/>
        <v>1.0009497964721845</v>
      </c>
      <c r="I728">
        <v>23.5</v>
      </c>
      <c r="J728">
        <v>66.510000000000005</v>
      </c>
      <c r="K728">
        <v>72.459999999999994</v>
      </c>
      <c r="O728" t="s">
        <v>761</v>
      </c>
      <c r="P728" t="s">
        <v>835</v>
      </c>
      <c r="Q728" t="s">
        <v>32</v>
      </c>
      <c r="R728" t="s">
        <v>222</v>
      </c>
      <c r="S728">
        <v>24</v>
      </c>
      <c r="T728">
        <v>59.33</v>
      </c>
      <c r="U728">
        <v>73.7</v>
      </c>
      <c r="V728">
        <v>23.5</v>
      </c>
      <c r="W728">
        <v>50.24</v>
      </c>
      <c r="X728">
        <v>72.459999999999994</v>
      </c>
    </row>
    <row r="729" spans="1:24" x14ac:dyDescent="0.35">
      <c r="A729" t="s">
        <v>762</v>
      </c>
      <c r="B729" t="s">
        <v>835</v>
      </c>
      <c r="C729" t="s">
        <v>32</v>
      </c>
      <c r="D729" t="s">
        <v>87</v>
      </c>
      <c r="E729">
        <v>24.5</v>
      </c>
      <c r="F729">
        <v>95.46</v>
      </c>
      <c r="G729">
        <v>74.930000000000007</v>
      </c>
      <c r="H729">
        <f t="shared" si="11"/>
        <v>1.273989056452689</v>
      </c>
      <c r="I729">
        <v>23.5</v>
      </c>
      <c r="J729">
        <v>69.36</v>
      </c>
      <c r="K729">
        <v>72.459999999999994</v>
      </c>
      <c r="O729" t="s">
        <v>762</v>
      </c>
      <c r="P729" t="s">
        <v>835</v>
      </c>
      <c r="Q729" t="s">
        <v>32</v>
      </c>
      <c r="R729" t="s">
        <v>222</v>
      </c>
      <c r="S729">
        <v>24</v>
      </c>
      <c r="T729">
        <v>87.62</v>
      </c>
      <c r="U729">
        <v>73.7</v>
      </c>
      <c r="V729">
        <v>22.5</v>
      </c>
      <c r="W729">
        <v>72.11</v>
      </c>
      <c r="X729">
        <v>69.97</v>
      </c>
    </row>
    <row r="730" spans="1:24" x14ac:dyDescent="0.35">
      <c r="A730" t="s">
        <v>763</v>
      </c>
      <c r="B730" t="s">
        <v>835</v>
      </c>
      <c r="C730" t="s">
        <v>32</v>
      </c>
      <c r="D730" t="s">
        <v>87</v>
      </c>
      <c r="E730">
        <v>24</v>
      </c>
      <c r="F730">
        <v>130.51</v>
      </c>
      <c r="G730">
        <v>73.7</v>
      </c>
      <c r="H730">
        <f t="shared" si="11"/>
        <v>1.7708276797829035</v>
      </c>
      <c r="I730">
        <v>22.5</v>
      </c>
      <c r="J730">
        <v>49.23</v>
      </c>
      <c r="K730">
        <v>69.97</v>
      </c>
      <c r="O730" t="s">
        <v>763</v>
      </c>
      <c r="P730" t="s">
        <v>835</v>
      </c>
      <c r="Q730" t="s">
        <v>32</v>
      </c>
      <c r="R730" t="s">
        <v>222</v>
      </c>
      <c r="S730">
        <v>24</v>
      </c>
      <c r="T730">
        <v>67.48</v>
      </c>
      <c r="U730">
        <v>73.7</v>
      </c>
      <c r="V730">
        <v>23.5</v>
      </c>
      <c r="W730">
        <v>52.87</v>
      </c>
      <c r="X730">
        <v>72.459999999999994</v>
      </c>
    </row>
    <row r="731" spans="1:24" x14ac:dyDescent="0.35">
      <c r="A731" t="s">
        <v>764</v>
      </c>
      <c r="B731" t="s">
        <v>835</v>
      </c>
      <c r="C731" t="s">
        <v>32</v>
      </c>
      <c r="D731" t="s">
        <v>87</v>
      </c>
      <c r="E731">
        <v>24</v>
      </c>
      <c r="F731">
        <v>111.58</v>
      </c>
      <c r="G731">
        <v>73.7</v>
      </c>
      <c r="H731">
        <f t="shared" si="11"/>
        <v>1.5139755766621437</v>
      </c>
      <c r="I731">
        <v>23</v>
      </c>
      <c r="J731">
        <v>62.07</v>
      </c>
      <c r="K731">
        <v>71.22</v>
      </c>
      <c r="O731" t="s">
        <v>764</v>
      </c>
      <c r="P731" t="s">
        <v>835</v>
      </c>
      <c r="Q731" t="s">
        <v>32</v>
      </c>
      <c r="R731" t="s">
        <v>222</v>
      </c>
      <c r="S731">
        <v>24</v>
      </c>
      <c r="T731">
        <v>92.05</v>
      </c>
      <c r="U731">
        <v>73.7</v>
      </c>
      <c r="V731">
        <v>23.5</v>
      </c>
      <c r="W731">
        <v>64.16</v>
      </c>
      <c r="X731">
        <v>72.459999999999994</v>
      </c>
    </row>
    <row r="732" spans="1:24" x14ac:dyDescent="0.35">
      <c r="A732" t="s">
        <v>765</v>
      </c>
      <c r="B732" t="s">
        <v>835</v>
      </c>
      <c r="C732" t="s">
        <v>32</v>
      </c>
      <c r="D732" t="s">
        <v>87</v>
      </c>
      <c r="E732">
        <v>24.5</v>
      </c>
      <c r="F732">
        <v>125.79</v>
      </c>
      <c r="G732">
        <v>74.930000000000007</v>
      </c>
      <c r="H732">
        <f t="shared" si="11"/>
        <v>1.6787668490591219</v>
      </c>
      <c r="I732">
        <v>23</v>
      </c>
      <c r="J732">
        <v>58.28</v>
      </c>
      <c r="K732">
        <v>71.22</v>
      </c>
      <c r="O732" t="s">
        <v>765</v>
      </c>
      <c r="P732" t="s">
        <v>835</v>
      </c>
      <c r="Q732" t="s">
        <v>32</v>
      </c>
      <c r="R732" t="s">
        <v>222</v>
      </c>
      <c r="S732">
        <v>24</v>
      </c>
      <c r="T732">
        <v>98.01</v>
      </c>
      <c r="U732">
        <v>73.7</v>
      </c>
      <c r="V732">
        <v>23.5</v>
      </c>
      <c r="W732">
        <v>68.099999999999994</v>
      </c>
      <c r="X732">
        <v>72.459999999999994</v>
      </c>
    </row>
    <row r="733" spans="1:24" x14ac:dyDescent="0.35">
      <c r="A733" t="s">
        <v>766</v>
      </c>
      <c r="B733" t="s">
        <v>835</v>
      </c>
      <c r="C733" t="s">
        <v>32</v>
      </c>
      <c r="D733" t="s">
        <v>87</v>
      </c>
      <c r="E733">
        <v>24</v>
      </c>
      <c r="F733">
        <v>105.66</v>
      </c>
      <c r="G733">
        <v>73.7</v>
      </c>
      <c r="H733">
        <f t="shared" si="11"/>
        <v>1.4336499321573948</v>
      </c>
      <c r="I733">
        <v>23</v>
      </c>
      <c r="J733">
        <v>69.599999999999994</v>
      </c>
      <c r="K733">
        <v>71.22</v>
      </c>
      <c r="O733" t="s">
        <v>766</v>
      </c>
      <c r="P733" t="s">
        <v>835</v>
      </c>
      <c r="Q733" t="s">
        <v>32</v>
      </c>
      <c r="R733" t="s">
        <v>222</v>
      </c>
      <c r="S733">
        <v>24</v>
      </c>
      <c r="T733">
        <v>123.9</v>
      </c>
      <c r="U733">
        <v>73.7</v>
      </c>
      <c r="V733">
        <v>23.5</v>
      </c>
      <c r="W733">
        <v>69.86</v>
      </c>
      <c r="X733">
        <v>72.459999999999994</v>
      </c>
    </row>
    <row r="734" spans="1:24" x14ac:dyDescent="0.35">
      <c r="A734" t="s">
        <v>767</v>
      </c>
      <c r="B734" t="s">
        <v>835</v>
      </c>
      <c r="C734" t="s">
        <v>32</v>
      </c>
      <c r="D734" t="s">
        <v>87</v>
      </c>
      <c r="E734">
        <v>25</v>
      </c>
      <c r="F734">
        <v>148.81</v>
      </c>
      <c r="G734">
        <v>76.17</v>
      </c>
      <c r="H734">
        <f t="shared" si="11"/>
        <v>1.9536562951293159</v>
      </c>
      <c r="I734">
        <v>23</v>
      </c>
      <c r="J734">
        <v>67.11</v>
      </c>
      <c r="K734">
        <v>71.22</v>
      </c>
      <c r="O734" t="s">
        <v>767</v>
      </c>
      <c r="P734" t="s">
        <v>835</v>
      </c>
      <c r="Q734" t="s">
        <v>32</v>
      </c>
      <c r="R734" t="s">
        <v>222</v>
      </c>
      <c r="S734">
        <v>24</v>
      </c>
      <c r="T734">
        <v>108.51</v>
      </c>
      <c r="U734">
        <v>73.7</v>
      </c>
      <c r="V734">
        <v>23</v>
      </c>
      <c r="W734">
        <v>54.78</v>
      </c>
      <c r="X734">
        <v>71.22</v>
      </c>
    </row>
    <row r="735" spans="1:24" x14ac:dyDescent="0.35">
      <c r="A735" t="s">
        <v>768</v>
      </c>
      <c r="B735" t="s">
        <v>835</v>
      </c>
      <c r="C735" t="s">
        <v>32</v>
      </c>
      <c r="D735" t="s">
        <v>87</v>
      </c>
      <c r="E735">
        <v>24</v>
      </c>
      <c r="F735">
        <v>72.58</v>
      </c>
      <c r="G735">
        <v>73.7</v>
      </c>
      <c r="H735">
        <f t="shared" si="11"/>
        <v>0.9848032564450474</v>
      </c>
      <c r="I735">
        <v>23.5</v>
      </c>
      <c r="J735">
        <v>65.959999999999994</v>
      </c>
      <c r="K735">
        <v>72.459999999999994</v>
      </c>
      <c r="O735" t="s">
        <v>768</v>
      </c>
      <c r="P735" t="s">
        <v>835</v>
      </c>
      <c r="Q735" t="s">
        <v>32</v>
      </c>
      <c r="R735" t="s">
        <v>222</v>
      </c>
      <c r="S735">
        <v>24.5</v>
      </c>
      <c r="T735">
        <v>95.93</v>
      </c>
      <c r="U735">
        <v>74.930000000000007</v>
      </c>
      <c r="V735">
        <v>24</v>
      </c>
      <c r="W735">
        <v>73.569999999999993</v>
      </c>
      <c r="X735">
        <v>73.7</v>
      </c>
    </row>
    <row r="736" spans="1:24" x14ac:dyDescent="0.35">
      <c r="A736" t="s">
        <v>769</v>
      </c>
      <c r="B736" t="s">
        <v>835</v>
      </c>
      <c r="C736" t="s">
        <v>32</v>
      </c>
      <c r="D736" t="s">
        <v>87</v>
      </c>
      <c r="E736">
        <v>25.5</v>
      </c>
      <c r="F736">
        <v>113.81</v>
      </c>
      <c r="G736">
        <v>77.400000000000006</v>
      </c>
      <c r="H736">
        <f t="shared" si="11"/>
        <v>1.4704134366925063</v>
      </c>
      <c r="I736">
        <v>23</v>
      </c>
      <c r="J736">
        <v>59.39</v>
      </c>
      <c r="K736">
        <v>71.22</v>
      </c>
      <c r="O736" t="s">
        <v>769</v>
      </c>
      <c r="P736" t="s">
        <v>835</v>
      </c>
      <c r="Q736" t="s">
        <v>32</v>
      </c>
      <c r="R736" t="s">
        <v>222</v>
      </c>
      <c r="S736">
        <v>24</v>
      </c>
      <c r="T736">
        <v>118.35</v>
      </c>
      <c r="U736">
        <v>73.7</v>
      </c>
      <c r="V736">
        <v>26</v>
      </c>
      <c r="W736">
        <v>83.85</v>
      </c>
      <c r="X736">
        <v>78.63</v>
      </c>
    </row>
    <row r="737" spans="1:24" x14ac:dyDescent="0.35">
      <c r="A737" t="s">
        <v>770</v>
      </c>
      <c r="B737" t="s">
        <v>835</v>
      </c>
      <c r="C737" t="s">
        <v>32</v>
      </c>
      <c r="D737" t="s">
        <v>87</v>
      </c>
      <c r="E737">
        <v>24</v>
      </c>
      <c r="F737">
        <v>132.54</v>
      </c>
      <c r="G737">
        <v>73.7</v>
      </c>
      <c r="H737">
        <f t="shared" si="11"/>
        <v>1.7983717774762549</v>
      </c>
      <c r="I737">
        <v>22.5</v>
      </c>
      <c r="J737">
        <v>43.9</v>
      </c>
      <c r="K737">
        <v>69.97</v>
      </c>
      <c r="O737" t="s">
        <v>770</v>
      </c>
      <c r="P737" t="s">
        <v>835</v>
      </c>
      <c r="Q737" t="s">
        <v>32</v>
      </c>
      <c r="R737" t="s">
        <v>222</v>
      </c>
      <c r="S737">
        <v>24</v>
      </c>
      <c r="T737">
        <v>112.31</v>
      </c>
      <c r="U737">
        <v>73.7</v>
      </c>
      <c r="V737">
        <v>23</v>
      </c>
      <c r="W737">
        <v>45.94</v>
      </c>
      <c r="X737">
        <v>71.22</v>
      </c>
    </row>
    <row r="738" spans="1:24" x14ac:dyDescent="0.35">
      <c r="A738" t="s">
        <v>771</v>
      </c>
      <c r="B738" t="s">
        <v>836</v>
      </c>
      <c r="C738" t="s">
        <v>13</v>
      </c>
      <c r="D738" t="s">
        <v>14</v>
      </c>
      <c r="E738">
        <v>16.5</v>
      </c>
      <c r="F738">
        <v>44.96</v>
      </c>
      <c r="G738">
        <v>54.79</v>
      </c>
      <c r="H738">
        <f t="shared" si="11"/>
        <v>0.82058769848512503</v>
      </c>
      <c r="I738">
        <v>16</v>
      </c>
      <c r="J738">
        <v>40.89</v>
      </c>
      <c r="K738">
        <v>53.5</v>
      </c>
      <c r="O738" t="s">
        <v>771</v>
      </c>
      <c r="P738" t="s">
        <v>836</v>
      </c>
      <c r="Q738" t="s">
        <v>13</v>
      </c>
      <c r="R738" t="s">
        <v>221</v>
      </c>
      <c r="S738">
        <v>25</v>
      </c>
      <c r="T738">
        <v>101.97</v>
      </c>
      <c r="U738">
        <v>76.17</v>
      </c>
      <c r="V738">
        <v>24</v>
      </c>
      <c r="W738">
        <v>84.38</v>
      </c>
      <c r="X738">
        <v>73.7</v>
      </c>
    </row>
    <row r="739" spans="1:24" x14ac:dyDescent="0.35">
      <c r="A739" t="s">
        <v>772</v>
      </c>
      <c r="B739" t="s">
        <v>836</v>
      </c>
      <c r="C739" t="s">
        <v>13</v>
      </c>
      <c r="D739" t="s">
        <v>14</v>
      </c>
      <c r="E739">
        <v>24</v>
      </c>
      <c r="F739">
        <v>103.35</v>
      </c>
      <c r="G739">
        <v>73.7</v>
      </c>
      <c r="H739">
        <f t="shared" si="11"/>
        <v>1.4023066485753051</v>
      </c>
      <c r="I739">
        <v>20</v>
      </c>
      <c r="J739">
        <v>68.11</v>
      </c>
      <c r="K739">
        <v>63.71</v>
      </c>
      <c r="O739" t="s">
        <v>772</v>
      </c>
      <c r="P739" t="s">
        <v>836</v>
      </c>
      <c r="Q739" t="s">
        <v>13</v>
      </c>
      <c r="R739" t="s">
        <v>221</v>
      </c>
      <c r="S739">
        <v>24</v>
      </c>
      <c r="T739">
        <v>76.569999999999993</v>
      </c>
      <c r="U739">
        <v>73.7</v>
      </c>
      <c r="V739">
        <v>25.5</v>
      </c>
      <c r="W739">
        <v>79.040000000000006</v>
      </c>
      <c r="X739">
        <v>77.400000000000006</v>
      </c>
    </row>
    <row r="740" spans="1:24" x14ac:dyDescent="0.35">
      <c r="A740" t="s">
        <v>773</v>
      </c>
      <c r="B740" t="s">
        <v>836</v>
      </c>
      <c r="C740" t="s">
        <v>13</v>
      </c>
      <c r="D740" t="s">
        <v>14</v>
      </c>
      <c r="E740">
        <v>24</v>
      </c>
      <c r="F740">
        <v>74.36</v>
      </c>
      <c r="G740">
        <v>73.7</v>
      </c>
      <c r="H740">
        <f t="shared" si="11"/>
        <v>1.008955223880597</v>
      </c>
      <c r="I740">
        <v>23.5</v>
      </c>
      <c r="J740">
        <v>58.38</v>
      </c>
      <c r="K740">
        <v>72.459999999999994</v>
      </c>
      <c r="O740" t="s">
        <v>773</v>
      </c>
      <c r="P740" t="s">
        <v>836</v>
      </c>
      <c r="Q740" t="s">
        <v>13</v>
      </c>
      <c r="R740" t="s">
        <v>221</v>
      </c>
      <c r="S740">
        <v>28</v>
      </c>
      <c r="T740">
        <v>69.489999999999995</v>
      </c>
      <c r="U740">
        <v>83.53</v>
      </c>
      <c r="V740">
        <v>27.5</v>
      </c>
      <c r="W740">
        <v>63.17</v>
      </c>
      <c r="X740">
        <v>82.3</v>
      </c>
    </row>
    <row r="741" spans="1:24" x14ac:dyDescent="0.35">
      <c r="A741" t="s">
        <v>774</v>
      </c>
      <c r="B741" t="s">
        <v>836</v>
      </c>
      <c r="C741" t="s">
        <v>13</v>
      </c>
      <c r="D741" t="s">
        <v>14</v>
      </c>
      <c r="E741">
        <v>24</v>
      </c>
      <c r="F741">
        <v>126.76</v>
      </c>
      <c r="G741">
        <v>73.7</v>
      </c>
      <c r="H741">
        <f t="shared" si="11"/>
        <v>1.7199457259158752</v>
      </c>
      <c r="I741">
        <v>22</v>
      </c>
      <c r="J741">
        <v>47.95</v>
      </c>
      <c r="K741">
        <v>68.72</v>
      </c>
      <c r="O741" t="s">
        <v>774</v>
      </c>
      <c r="P741" t="s">
        <v>836</v>
      </c>
      <c r="Q741" t="s">
        <v>13</v>
      </c>
      <c r="R741" t="s">
        <v>221</v>
      </c>
      <c r="S741">
        <v>24</v>
      </c>
      <c r="T741">
        <v>96.9</v>
      </c>
      <c r="U741">
        <v>73.7</v>
      </c>
      <c r="V741">
        <v>25</v>
      </c>
      <c r="W741">
        <v>84.2</v>
      </c>
      <c r="X741">
        <v>76.17</v>
      </c>
    </row>
    <row r="742" spans="1:24" x14ac:dyDescent="0.35">
      <c r="A742" t="s">
        <v>775</v>
      </c>
      <c r="B742" t="s">
        <v>836</v>
      </c>
      <c r="C742" t="s">
        <v>13</v>
      </c>
      <c r="D742" t="s">
        <v>14</v>
      </c>
      <c r="E742">
        <v>24.5</v>
      </c>
      <c r="F742">
        <v>84.66</v>
      </c>
      <c r="G742">
        <v>74.930000000000007</v>
      </c>
      <c r="H742">
        <f t="shared" si="11"/>
        <v>1.1298545308955024</v>
      </c>
      <c r="I742">
        <v>23.5</v>
      </c>
      <c r="J742">
        <v>60.96</v>
      </c>
      <c r="K742">
        <v>72.459999999999994</v>
      </c>
      <c r="O742" t="s">
        <v>775</v>
      </c>
      <c r="P742" t="s">
        <v>836</v>
      </c>
      <c r="Q742" t="s">
        <v>13</v>
      </c>
      <c r="R742" t="s">
        <v>221</v>
      </c>
      <c r="S742">
        <v>24</v>
      </c>
      <c r="T742">
        <v>81.58</v>
      </c>
      <c r="U742">
        <v>73.7</v>
      </c>
      <c r="V742">
        <v>23</v>
      </c>
      <c r="W742">
        <v>48.37</v>
      </c>
      <c r="X742">
        <v>71.22</v>
      </c>
    </row>
    <row r="743" spans="1:24" x14ac:dyDescent="0.35">
      <c r="A743" t="s">
        <v>776</v>
      </c>
      <c r="B743" t="s">
        <v>836</v>
      </c>
      <c r="C743" t="s">
        <v>13</v>
      </c>
      <c r="D743" t="s">
        <v>14</v>
      </c>
      <c r="E743">
        <v>16</v>
      </c>
      <c r="F743">
        <v>22.58</v>
      </c>
      <c r="G743">
        <v>53.5</v>
      </c>
      <c r="H743">
        <f t="shared" si="11"/>
        <v>0.42205607476635509</v>
      </c>
      <c r="I743">
        <v>15.5</v>
      </c>
      <c r="J743">
        <v>20.05</v>
      </c>
      <c r="K743">
        <v>52.21</v>
      </c>
      <c r="O743" t="s">
        <v>776</v>
      </c>
      <c r="P743" t="s">
        <v>836</v>
      </c>
      <c r="Q743" t="s">
        <v>13</v>
      </c>
      <c r="R743" t="s">
        <v>221</v>
      </c>
      <c r="S743">
        <v>24</v>
      </c>
      <c r="T743">
        <v>104.75</v>
      </c>
      <c r="U743">
        <v>73.7</v>
      </c>
      <c r="V743">
        <v>23</v>
      </c>
      <c r="W743">
        <v>68.069999999999993</v>
      </c>
      <c r="X743">
        <v>71.22</v>
      </c>
    </row>
    <row r="744" spans="1:24" x14ac:dyDescent="0.35">
      <c r="A744" t="s">
        <v>777</v>
      </c>
      <c r="B744" t="s">
        <v>836</v>
      </c>
      <c r="C744" t="s">
        <v>13</v>
      </c>
      <c r="D744" t="s">
        <v>14</v>
      </c>
      <c r="E744">
        <v>24</v>
      </c>
      <c r="F744">
        <v>68.7</v>
      </c>
      <c r="G744">
        <v>73.7</v>
      </c>
      <c r="H744">
        <f t="shared" si="11"/>
        <v>0.93215739484396198</v>
      </c>
      <c r="I744">
        <v>23.5</v>
      </c>
      <c r="J744">
        <v>61.04</v>
      </c>
      <c r="K744">
        <v>72.459999999999994</v>
      </c>
      <c r="O744" t="s">
        <v>777</v>
      </c>
      <c r="P744" t="s">
        <v>836</v>
      </c>
      <c r="Q744" t="s">
        <v>13</v>
      </c>
      <c r="R744" t="s">
        <v>221</v>
      </c>
      <c r="S744">
        <v>23.5</v>
      </c>
      <c r="T744">
        <v>78.61</v>
      </c>
      <c r="U744">
        <v>72.459999999999994</v>
      </c>
      <c r="V744">
        <v>23</v>
      </c>
      <c r="W744">
        <v>51.52</v>
      </c>
      <c r="X744">
        <v>71.22</v>
      </c>
    </row>
    <row r="745" spans="1:24" x14ac:dyDescent="0.35">
      <c r="A745" t="s">
        <v>778</v>
      </c>
      <c r="B745" t="s">
        <v>836</v>
      </c>
      <c r="C745" t="s">
        <v>13</v>
      </c>
      <c r="D745" t="s">
        <v>14</v>
      </c>
      <c r="E745">
        <v>0</v>
      </c>
      <c r="F745">
        <v>0</v>
      </c>
      <c r="G745">
        <v>0</v>
      </c>
      <c r="H745" t="e">
        <f t="shared" si="11"/>
        <v>#DIV/0!</v>
      </c>
      <c r="I745">
        <v>0</v>
      </c>
      <c r="J745">
        <v>0</v>
      </c>
      <c r="K745">
        <v>0</v>
      </c>
      <c r="O745" t="s">
        <v>778</v>
      </c>
      <c r="P745" t="s">
        <v>836</v>
      </c>
      <c r="Q745" t="s">
        <v>13</v>
      </c>
      <c r="R745" t="s">
        <v>221</v>
      </c>
      <c r="S745">
        <v>0</v>
      </c>
      <c r="T745">
        <v>0</v>
      </c>
      <c r="U745">
        <v>0</v>
      </c>
      <c r="V745">
        <v>0</v>
      </c>
      <c r="W745">
        <v>0</v>
      </c>
      <c r="X745">
        <v>0</v>
      </c>
    </row>
    <row r="746" spans="1:24" x14ac:dyDescent="0.35">
      <c r="A746" t="s">
        <v>779</v>
      </c>
      <c r="B746" t="s">
        <v>836</v>
      </c>
      <c r="C746" t="s">
        <v>13</v>
      </c>
      <c r="D746" t="s">
        <v>14</v>
      </c>
      <c r="E746">
        <v>24</v>
      </c>
      <c r="F746">
        <v>101.51</v>
      </c>
      <c r="G746">
        <v>73.7</v>
      </c>
      <c r="H746">
        <f t="shared" si="11"/>
        <v>1.3773405698778833</v>
      </c>
      <c r="I746">
        <v>23</v>
      </c>
      <c r="J746">
        <v>58.16</v>
      </c>
      <c r="K746">
        <v>71.22</v>
      </c>
      <c r="O746" t="s">
        <v>779</v>
      </c>
      <c r="P746" t="s">
        <v>836</v>
      </c>
      <c r="Q746" t="s">
        <v>13</v>
      </c>
      <c r="R746" t="s">
        <v>221</v>
      </c>
      <c r="S746">
        <v>26</v>
      </c>
      <c r="T746">
        <v>99.19</v>
      </c>
      <c r="U746">
        <v>78.63</v>
      </c>
      <c r="V746">
        <v>23</v>
      </c>
      <c r="W746">
        <v>62.3</v>
      </c>
      <c r="X746">
        <v>71.22</v>
      </c>
    </row>
    <row r="747" spans="1:24" x14ac:dyDescent="0.35">
      <c r="A747" t="s">
        <v>780</v>
      </c>
      <c r="B747" t="s">
        <v>836</v>
      </c>
      <c r="C747" t="s">
        <v>13</v>
      </c>
      <c r="D747" t="s">
        <v>14</v>
      </c>
      <c r="E747">
        <v>24.5</v>
      </c>
      <c r="F747">
        <v>97.66</v>
      </c>
      <c r="G747">
        <v>74.930000000000007</v>
      </c>
      <c r="H747">
        <f t="shared" si="11"/>
        <v>1.303349793140264</v>
      </c>
      <c r="I747">
        <v>23</v>
      </c>
      <c r="J747">
        <v>69.02</v>
      </c>
      <c r="K747">
        <v>71.22</v>
      </c>
      <c r="O747" t="s">
        <v>780</v>
      </c>
      <c r="P747" t="s">
        <v>836</v>
      </c>
      <c r="Q747" t="s">
        <v>13</v>
      </c>
      <c r="R747" t="s">
        <v>221</v>
      </c>
      <c r="S747">
        <v>24</v>
      </c>
      <c r="T747">
        <v>116.53</v>
      </c>
      <c r="U747">
        <v>73.7</v>
      </c>
      <c r="V747">
        <v>26</v>
      </c>
      <c r="W747">
        <v>94.71</v>
      </c>
      <c r="X747">
        <v>78.63</v>
      </c>
    </row>
    <row r="748" spans="1:24" x14ac:dyDescent="0.35">
      <c r="A748" t="s">
        <v>781</v>
      </c>
      <c r="B748" t="s">
        <v>836</v>
      </c>
      <c r="C748" t="s">
        <v>13</v>
      </c>
      <c r="D748" t="s">
        <v>14</v>
      </c>
      <c r="E748">
        <v>24</v>
      </c>
      <c r="F748">
        <v>104.65</v>
      </c>
      <c r="G748">
        <v>73.7</v>
      </c>
      <c r="H748">
        <f t="shared" si="11"/>
        <v>1.4199457259158752</v>
      </c>
      <c r="I748">
        <v>22</v>
      </c>
      <c r="J748">
        <v>49.99</v>
      </c>
      <c r="K748">
        <v>68.72</v>
      </c>
      <c r="O748" t="s">
        <v>781</v>
      </c>
      <c r="P748" t="s">
        <v>836</v>
      </c>
      <c r="Q748" t="s">
        <v>13</v>
      </c>
      <c r="R748" t="s">
        <v>221</v>
      </c>
      <c r="S748">
        <v>24</v>
      </c>
      <c r="T748">
        <v>75.540000000000006</v>
      </c>
      <c r="U748">
        <v>73.7</v>
      </c>
      <c r="V748">
        <v>22.5</v>
      </c>
      <c r="W748">
        <v>69.33</v>
      </c>
      <c r="X748">
        <v>69.97</v>
      </c>
    </row>
    <row r="749" spans="1:24" x14ac:dyDescent="0.35">
      <c r="A749" t="s">
        <v>782</v>
      </c>
      <c r="B749" t="s">
        <v>836</v>
      </c>
      <c r="C749" t="s">
        <v>13</v>
      </c>
      <c r="D749" t="s">
        <v>14</v>
      </c>
      <c r="E749">
        <v>22.5</v>
      </c>
      <c r="F749">
        <v>53.67</v>
      </c>
      <c r="G749">
        <v>69.97</v>
      </c>
      <c r="H749">
        <f t="shared" si="11"/>
        <v>0.76704301843647282</v>
      </c>
      <c r="I749">
        <v>22</v>
      </c>
      <c r="J749">
        <v>42.38</v>
      </c>
      <c r="K749">
        <v>68.72</v>
      </c>
      <c r="O749" t="s">
        <v>782</v>
      </c>
      <c r="P749" t="s">
        <v>836</v>
      </c>
      <c r="Q749" t="s">
        <v>13</v>
      </c>
      <c r="R749" t="s">
        <v>221</v>
      </c>
      <c r="S749">
        <v>24</v>
      </c>
      <c r="T749">
        <v>91.5</v>
      </c>
      <c r="U749">
        <v>73.7</v>
      </c>
      <c r="V749">
        <v>23.5</v>
      </c>
      <c r="W749">
        <v>60.77</v>
      </c>
      <c r="X749">
        <v>72.459999999999994</v>
      </c>
    </row>
    <row r="750" spans="1:24" x14ac:dyDescent="0.35">
      <c r="A750" t="s">
        <v>783</v>
      </c>
      <c r="B750" t="s">
        <v>836</v>
      </c>
      <c r="C750" t="s">
        <v>13</v>
      </c>
      <c r="D750" t="s">
        <v>14</v>
      </c>
      <c r="E750">
        <v>15</v>
      </c>
      <c r="F750">
        <v>27.36</v>
      </c>
      <c r="G750">
        <v>50.91</v>
      </c>
      <c r="H750">
        <f t="shared" si="11"/>
        <v>0.53741897466116684</v>
      </c>
      <c r="I750">
        <v>15</v>
      </c>
      <c r="J750">
        <v>27.36</v>
      </c>
      <c r="K750">
        <v>50.91</v>
      </c>
      <c r="O750" t="s">
        <v>783</v>
      </c>
      <c r="P750" t="s">
        <v>836</v>
      </c>
      <c r="Q750" t="s">
        <v>13</v>
      </c>
      <c r="R750" t="s">
        <v>221</v>
      </c>
      <c r="S750">
        <v>31.5</v>
      </c>
      <c r="T750">
        <v>82.12</v>
      </c>
      <c r="U750">
        <v>92.02</v>
      </c>
      <c r="V750">
        <v>31</v>
      </c>
      <c r="W750">
        <v>49.97</v>
      </c>
      <c r="X750">
        <v>90.81</v>
      </c>
    </row>
    <row r="751" spans="1:24" x14ac:dyDescent="0.35">
      <c r="A751" t="s">
        <v>784</v>
      </c>
      <c r="B751" t="s">
        <v>836</v>
      </c>
      <c r="C751" t="s">
        <v>13</v>
      </c>
      <c r="D751" t="s">
        <v>14</v>
      </c>
      <c r="E751">
        <v>22.5</v>
      </c>
      <c r="F751">
        <v>74.41</v>
      </c>
      <c r="G751">
        <v>69.97</v>
      </c>
      <c r="H751">
        <f t="shared" si="11"/>
        <v>1.0634557667571816</v>
      </c>
      <c r="I751">
        <v>22</v>
      </c>
      <c r="J751">
        <v>44.98</v>
      </c>
      <c r="K751">
        <v>68.72</v>
      </c>
      <c r="O751" t="s">
        <v>784</v>
      </c>
      <c r="P751" t="s">
        <v>836</v>
      </c>
      <c r="Q751" t="s">
        <v>13</v>
      </c>
      <c r="R751" t="s">
        <v>221</v>
      </c>
      <c r="S751">
        <v>15</v>
      </c>
      <c r="T751">
        <v>40.21</v>
      </c>
      <c r="U751">
        <v>50.91</v>
      </c>
      <c r="V751">
        <v>15</v>
      </c>
      <c r="W751">
        <v>40.21</v>
      </c>
      <c r="X751">
        <v>50.91</v>
      </c>
    </row>
    <row r="752" spans="1:24" x14ac:dyDescent="0.35">
      <c r="A752" t="s">
        <v>785</v>
      </c>
      <c r="B752" t="s">
        <v>836</v>
      </c>
      <c r="C752" t="s">
        <v>13</v>
      </c>
      <c r="D752" t="s">
        <v>14</v>
      </c>
      <c r="E752">
        <v>20.5</v>
      </c>
      <c r="F752">
        <v>43.75</v>
      </c>
      <c r="G752">
        <v>64.97</v>
      </c>
      <c r="H752">
        <f t="shared" si="11"/>
        <v>0.67338771740803449</v>
      </c>
      <c r="I752">
        <v>20</v>
      </c>
      <c r="J752">
        <v>33.909999999999997</v>
      </c>
      <c r="K752">
        <v>63.71</v>
      </c>
      <c r="O752" t="s">
        <v>785</v>
      </c>
      <c r="P752" t="s">
        <v>836</v>
      </c>
      <c r="Q752" t="s">
        <v>13</v>
      </c>
      <c r="R752" t="s">
        <v>221</v>
      </c>
      <c r="S752">
        <v>25</v>
      </c>
      <c r="T752">
        <v>91.18</v>
      </c>
      <c r="U752">
        <v>76.17</v>
      </c>
      <c r="V752">
        <v>23.5</v>
      </c>
      <c r="W752">
        <v>60.08</v>
      </c>
      <c r="X752">
        <v>72.459999999999994</v>
      </c>
    </row>
    <row r="753" spans="1:24" x14ac:dyDescent="0.35">
      <c r="A753" t="s">
        <v>786</v>
      </c>
      <c r="B753" t="s">
        <v>836</v>
      </c>
      <c r="C753" t="s">
        <v>13</v>
      </c>
      <c r="D753" t="s">
        <v>14</v>
      </c>
      <c r="E753">
        <v>24</v>
      </c>
      <c r="F753">
        <v>79.73</v>
      </c>
      <c r="G753">
        <v>73.7</v>
      </c>
      <c r="H753">
        <f t="shared" si="11"/>
        <v>1.0818181818181818</v>
      </c>
      <c r="I753">
        <v>23.5</v>
      </c>
      <c r="J753">
        <v>59.13</v>
      </c>
      <c r="K753">
        <v>72.459999999999994</v>
      </c>
      <c r="O753" t="s">
        <v>786</v>
      </c>
      <c r="P753" t="s">
        <v>836</v>
      </c>
      <c r="Q753" t="s">
        <v>13</v>
      </c>
      <c r="R753" t="s">
        <v>221</v>
      </c>
      <c r="S753">
        <v>23</v>
      </c>
      <c r="T753">
        <v>95.68</v>
      </c>
      <c r="U753">
        <v>71.22</v>
      </c>
      <c r="V753">
        <v>22.5</v>
      </c>
      <c r="W753">
        <v>46.8</v>
      </c>
      <c r="X753">
        <v>69.97</v>
      </c>
    </row>
    <row r="754" spans="1:24" x14ac:dyDescent="0.35">
      <c r="A754" t="s">
        <v>787</v>
      </c>
      <c r="B754" t="s">
        <v>835</v>
      </c>
      <c r="C754" t="s">
        <v>32</v>
      </c>
      <c r="D754" t="s">
        <v>14</v>
      </c>
      <c r="E754">
        <v>24.5</v>
      </c>
      <c r="F754">
        <v>104.02</v>
      </c>
      <c r="G754">
        <v>74.930000000000007</v>
      </c>
      <c r="H754">
        <f t="shared" si="11"/>
        <v>1.3882290137461628</v>
      </c>
      <c r="I754">
        <v>23</v>
      </c>
      <c r="J754">
        <v>70.53</v>
      </c>
      <c r="K754">
        <v>71.22</v>
      </c>
      <c r="O754" t="s">
        <v>787</v>
      </c>
      <c r="P754" t="s">
        <v>835</v>
      </c>
      <c r="Q754" t="s">
        <v>32</v>
      </c>
      <c r="R754" t="s">
        <v>221</v>
      </c>
      <c r="S754">
        <v>24</v>
      </c>
      <c r="T754">
        <v>131.4</v>
      </c>
      <c r="U754">
        <v>73.7</v>
      </c>
      <c r="V754">
        <v>22.5</v>
      </c>
      <c r="W754">
        <v>65.680000000000007</v>
      </c>
      <c r="X754">
        <v>69.97</v>
      </c>
    </row>
    <row r="755" spans="1:24" x14ac:dyDescent="0.35">
      <c r="A755" t="s">
        <v>788</v>
      </c>
      <c r="B755" t="s">
        <v>835</v>
      </c>
      <c r="C755" t="s">
        <v>32</v>
      </c>
      <c r="D755" t="s">
        <v>14</v>
      </c>
      <c r="E755">
        <v>24.5</v>
      </c>
      <c r="F755">
        <v>90.49</v>
      </c>
      <c r="G755">
        <v>74.930000000000007</v>
      </c>
      <c r="H755">
        <f t="shared" si="11"/>
        <v>1.2076604831175761</v>
      </c>
      <c r="I755">
        <v>24</v>
      </c>
      <c r="J755">
        <v>70.13</v>
      </c>
      <c r="K755">
        <v>73.7</v>
      </c>
      <c r="O755" t="s">
        <v>788</v>
      </c>
      <c r="P755" t="s">
        <v>835</v>
      </c>
      <c r="Q755" t="s">
        <v>32</v>
      </c>
      <c r="R755" t="s">
        <v>221</v>
      </c>
      <c r="S755">
        <v>24</v>
      </c>
      <c r="T755">
        <v>131.09</v>
      </c>
      <c r="U755">
        <v>73.7</v>
      </c>
      <c r="V755">
        <v>22.5</v>
      </c>
      <c r="W755">
        <v>63.3</v>
      </c>
      <c r="X755">
        <v>69.97</v>
      </c>
    </row>
    <row r="756" spans="1:24" x14ac:dyDescent="0.35">
      <c r="A756" t="s">
        <v>789</v>
      </c>
      <c r="B756" t="s">
        <v>835</v>
      </c>
      <c r="C756" t="s">
        <v>32</v>
      </c>
      <c r="D756" t="s">
        <v>14</v>
      </c>
      <c r="E756">
        <v>19.5</v>
      </c>
      <c r="F756">
        <v>52.8</v>
      </c>
      <c r="G756">
        <v>62.44</v>
      </c>
      <c r="H756">
        <f t="shared" si="11"/>
        <v>0.8456117873158232</v>
      </c>
      <c r="I756">
        <v>19</v>
      </c>
      <c r="J756">
        <v>32.78</v>
      </c>
      <c r="K756">
        <v>61.18</v>
      </c>
      <c r="O756" t="s">
        <v>789</v>
      </c>
      <c r="P756" t="s">
        <v>835</v>
      </c>
      <c r="Q756" t="s">
        <v>32</v>
      </c>
      <c r="R756" t="s">
        <v>221</v>
      </c>
      <c r="S756">
        <v>26.5</v>
      </c>
      <c r="T756">
        <v>95.23</v>
      </c>
      <c r="U756">
        <v>79.86</v>
      </c>
      <c r="V756">
        <v>26</v>
      </c>
      <c r="W756">
        <v>54.51</v>
      </c>
      <c r="X756">
        <v>78.63</v>
      </c>
    </row>
    <row r="757" spans="1:24" x14ac:dyDescent="0.35">
      <c r="A757" t="s">
        <v>790</v>
      </c>
      <c r="B757" t="s">
        <v>835</v>
      </c>
      <c r="C757" t="s">
        <v>32</v>
      </c>
      <c r="D757" t="s">
        <v>14</v>
      </c>
      <c r="E757">
        <v>25</v>
      </c>
      <c r="F757">
        <v>88.54</v>
      </c>
      <c r="G757">
        <v>76.17</v>
      </c>
      <c r="H757">
        <f t="shared" si="11"/>
        <v>1.1623998949717738</v>
      </c>
      <c r="I757">
        <v>23</v>
      </c>
      <c r="J757">
        <v>72.81</v>
      </c>
      <c r="K757">
        <v>71.22</v>
      </c>
      <c r="O757" t="s">
        <v>790</v>
      </c>
      <c r="P757" t="s">
        <v>835</v>
      </c>
      <c r="Q757" t="s">
        <v>32</v>
      </c>
      <c r="R757" t="s">
        <v>221</v>
      </c>
      <c r="S757">
        <v>24</v>
      </c>
      <c r="T757">
        <v>102.79</v>
      </c>
      <c r="U757">
        <v>73.7</v>
      </c>
      <c r="V757">
        <v>22.5</v>
      </c>
      <c r="W757">
        <v>63.25</v>
      </c>
      <c r="X757">
        <v>69.97</v>
      </c>
    </row>
    <row r="758" spans="1:24" x14ac:dyDescent="0.35">
      <c r="A758" t="s">
        <v>791</v>
      </c>
      <c r="B758" t="s">
        <v>835</v>
      </c>
      <c r="C758" t="s">
        <v>32</v>
      </c>
      <c r="D758" t="s">
        <v>14</v>
      </c>
      <c r="E758">
        <v>19</v>
      </c>
      <c r="F758">
        <v>50.28</v>
      </c>
      <c r="G758">
        <v>61.18</v>
      </c>
      <c r="H758">
        <f t="shared" si="11"/>
        <v>0.82183720169990193</v>
      </c>
      <c r="I758">
        <v>18.5</v>
      </c>
      <c r="J758">
        <v>26.18</v>
      </c>
      <c r="K758">
        <v>59.91</v>
      </c>
      <c r="O758" t="s">
        <v>791</v>
      </c>
      <c r="P758" t="s">
        <v>835</v>
      </c>
      <c r="Q758" t="s">
        <v>32</v>
      </c>
      <c r="R758" t="s">
        <v>221</v>
      </c>
      <c r="S758">
        <v>25</v>
      </c>
      <c r="T758">
        <v>108.72</v>
      </c>
      <c r="U758">
        <v>76.17</v>
      </c>
      <c r="V758">
        <v>22</v>
      </c>
      <c r="W758">
        <v>44.14</v>
      </c>
      <c r="X758">
        <v>68.72</v>
      </c>
    </row>
    <row r="759" spans="1:24" x14ac:dyDescent="0.35">
      <c r="A759" t="s">
        <v>792</v>
      </c>
      <c r="B759" t="s">
        <v>835</v>
      </c>
      <c r="C759" t="s">
        <v>32</v>
      </c>
      <c r="D759" t="s">
        <v>14</v>
      </c>
      <c r="E759">
        <v>24</v>
      </c>
      <c r="F759">
        <v>81.97</v>
      </c>
      <c r="G759">
        <v>73.7</v>
      </c>
      <c r="H759">
        <f t="shared" si="11"/>
        <v>1.1122116689280868</v>
      </c>
      <c r="I759">
        <v>23.5</v>
      </c>
      <c r="J759">
        <v>62.06</v>
      </c>
      <c r="K759">
        <v>72.459999999999994</v>
      </c>
      <c r="O759" t="s">
        <v>792</v>
      </c>
      <c r="P759" t="s">
        <v>835</v>
      </c>
      <c r="Q759" t="s">
        <v>32</v>
      </c>
      <c r="R759" t="s">
        <v>221</v>
      </c>
      <c r="S759">
        <v>24</v>
      </c>
      <c r="T759">
        <v>98.56</v>
      </c>
      <c r="U759">
        <v>73.7</v>
      </c>
      <c r="V759">
        <v>22.5</v>
      </c>
      <c r="W759">
        <v>67.260000000000005</v>
      </c>
      <c r="X759">
        <v>69.97</v>
      </c>
    </row>
    <row r="760" spans="1:24" x14ac:dyDescent="0.35">
      <c r="A760" t="s">
        <v>793</v>
      </c>
      <c r="B760" t="s">
        <v>835</v>
      </c>
      <c r="C760" t="s">
        <v>32</v>
      </c>
      <c r="D760" t="s">
        <v>14</v>
      </c>
      <c r="E760">
        <v>20</v>
      </c>
      <c r="F760">
        <v>57.15</v>
      </c>
      <c r="G760">
        <v>63.71</v>
      </c>
      <c r="H760">
        <f t="shared" si="11"/>
        <v>0.89703343274211267</v>
      </c>
      <c r="I760">
        <v>19.5</v>
      </c>
      <c r="J760">
        <v>48.56</v>
      </c>
      <c r="K760">
        <v>62.44</v>
      </c>
      <c r="O760" t="s">
        <v>793</v>
      </c>
      <c r="P760" t="s">
        <v>835</v>
      </c>
      <c r="Q760" t="s">
        <v>32</v>
      </c>
      <c r="R760" t="s">
        <v>221</v>
      </c>
      <c r="S760">
        <v>24</v>
      </c>
      <c r="T760">
        <v>113.12</v>
      </c>
      <c r="U760">
        <v>73.7</v>
      </c>
      <c r="V760">
        <v>23</v>
      </c>
      <c r="W760">
        <v>62.69</v>
      </c>
      <c r="X760">
        <v>71.22</v>
      </c>
    </row>
    <row r="761" spans="1:24" x14ac:dyDescent="0.35">
      <c r="A761" t="s">
        <v>794</v>
      </c>
      <c r="B761" t="s">
        <v>835</v>
      </c>
      <c r="C761" t="s">
        <v>32</v>
      </c>
      <c r="D761" t="s">
        <v>14</v>
      </c>
      <c r="E761">
        <v>23.5</v>
      </c>
      <c r="F761">
        <v>74.239999999999995</v>
      </c>
      <c r="G761">
        <v>72.459999999999994</v>
      </c>
      <c r="H761">
        <f t="shared" si="11"/>
        <v>1.0245652773944245</v>
      </c>
      <c r="I761">
        <v>23</v>
      </c>
      <c r="J761">
        <v>71.06</v>
      </c>
      <c r="K761">
        <v>71.22</v>
      </c>
      <c r="O761" t="s">
        <v>794</v>
      </c>
      <c r="P761" t="s">
        <v>835</v>
      </c>
      <c r="Q761" t="s">
        <v>32</v>
      </c>
      <c r="R761" t="s">
        <v>221</v>
      </c>
      <c r="S761">
        <v>23.5</v>
      </c>
      <c r="T761">
        <v>99.99</v>
      </c>
      <c r="U761">
        <v>72.459999999999994</v>
      </c>
      <c r="V761">
        <v>25</v>
      </c>
      <c r="W761">
        <v>79.849999999999994</v>
      </c>
      <c r="X761">
        <v>76.17</v>
      </c>
    </row>
    <row r="762" spans="1:24" x14ac:dyDescent="0.35">
      <c r="A762" t="s">
        <v>795</v>
      </c>
      <c r="B762" t="s">
        <v>835</v>
      </c>
      <c r="C762" t="s">
        <v>32</v>
      </c>
      <c r="D762" t="s">
        <v>14</v>
      </c>
      <c r="E762">
        <v>25</v>
      </c>
      <c r="F762">
        <v>89.37</v>
      </c>
      <c r="G762">
        <v>76.17</v>
      </c>
      <c r="H762">
        <f t="shared" si="11"/>
        <v>1.1732965734541159</v>
      </c>
      <c r="I762">
        <v>24.5</v>
      </c>
      <c r="J762">
        <v>67.8</v>
      </c>
      <c r="K762">
        <v>74.930000000000007</v>
      </c>
      <c r="O762" t="s">
        <v>795</v>
      </c>
      <c r="P762" t="s">
        <v>835</v>
      </c>
      <c r="Q762" t="s">
        <v>32</v>
      </c>
      <c r="R762" t="s">
        <v>221</v>
      </c>
      <c r="S762">
        <v>24</v>
      </c>
      <c r="T762">
        <v>85.62</v>
      </c>
      <c r="U762">
        <v>73.7</v>
      </c>
      <c r="V762">
        <v>27.5</v>
      </c>
      <c r="W762">
        <v>83.54</v>
      </c>
      <c r="X762">
        <v>82.3</v>
      </c>
    </row>
    <row r="763" spans="1:24" x14ac:dyDescent="0.35">
      <c r="A763" t="s">
        <v>796</v>
      </c>
      <c r="B763" t="s">
        <v>835</v>
      </c>
      <c r="C763" t="s">
        <v>32</v>
      </c>
      <c r="D763" t="s">
        <v>14</v>
      </c>
      <c r="E763">
        <v>23.5</v>
      </c>
      <c r="F763">
        <v>93.55</v>
      </c>
      <c r="G763">
        <v>72.459999999999994</v>
      </c>
      <c r="H763">
        <f t="shared" si="11"/>
        <v>1.2910571349710185</v>
      </c>
      <c r="I763">
        <v>23</v>
      </c>
      <c r="J763">
        <v>60.47</v>
      </c>
      <c r="K763">
        <v>71.22</v>
      </c>
      <c r="O763" t="s">
        <v>796</v>
      </c>
      <c r="P763" t="s">
        <v>835</v>
      </c>
      <c r="Q763" t="s">
        <v>32</v>
      </c>
      <c r="R763" t="s">
        <v>221</v>
      </c>
      <c r="S763">
        <v>24</v>
      </c>
      <c r="T763">
        <v>122.91</v>
      </c>
      <c r="U763">
        <v>73.7</v>
      </c>
      <c r="V763">
        <v>22</v>
      </c>
      <c r="W763">
        <v>52.81</v>
      </c>
      <c r="X763">
        <v>68.72</v>
      </c>
    </row>
    <row r="764" spans="1:24" x14ac:dyDescent="0.35">
      <c r="A764" t="s">
        <v>797</v>
      </c>
      <c r="B764" t="s">
        <v>835</v>
      </c>
      <c r="C764" t="s">
        <v>32</v>
      </c>
      <c r="D764" t="s">
        <v>14</v>
      </c>
      <c r="E764">
        <v>24.5</v>
      </c>
      <c r="F764">
        <v>105.07</v>
      </c>
      <c r="G764">
        <v>74.930000000000007</v>
      </c>
      <c r="H764">
        <f t="shared" si="11"/>
        <v>1.4022420926197783</v>
      </c>
      <c r="I764">
        <v>23</v>
      </c>
      <c r="J764">
        <v>51.46</v>
      </c>
      <c r="K764">
        <v>71.22</v>
      </c>
      <c r="O764" t="s">
        <v>797</v>
      </c>
      <c r="P764" t="s">
        <v>835</v>
      </c>
      <c r="Q764" t="s">
        <v>32</v>
      </c>
      <c r="R764" t="s">
        <v>221</v>
      </c>
      <c r="S764">
        <v>24</v>
      </c>
      <c r="T764">
        <v>120.96</v>
      </c>
      <c r="U764">
        <v>73.7</v>
      </c>
      <c r="V764">
        <v>22.5</v>
      </c>
      <c r="W764">
        <v>60.56</v>
      </c>
      <c r="X764">
        <v>69.97</v>
      </c>
    </row>
    <row r="765" spans="1:24" x14ac:dyDescent="0.35">
      <c r="A765" t="s">
        <v>798</v>
      </c>
      <c r="B765" t="s">
        <v>835</v>
      </c>
      <c r="C765" t="s">
        <v>32</v>
      </c>
      <c r="D765" t="s">
        <v>14</v>
      </c>
      <c r="E765">
        <v>24.5</v>
      </c>
      <c r="F765">
        <v>74.42</v>
      </c>
      <c r="G765">
        <v>74.930000000000007</v>
      </c>
      <c r="H765">
        <f t="shared" si="11"/>
        <v>0.99319364740424387</v>
      </c>
      <c r="I765">
        <v>24</v>
      </c>
      <c r="J765">
        <v>59.31</v>
      </c>
      <c r="K765">
        <v>73.7</v>
      </c>
      <c r="O765" t="s">
        <v>798</v>
      </c>
      <c r="P765" t="s">
        <v>835</v>
      </c>
      <c r="Q765" t="s">
        <v>32</v>
      </c>
      <c r="R765" t="s">
        <v>221</v>
      </c>
      <c r="S765">
        <v>24.5</v>
      </c>
      <c r="T765">
        <v>83.76</v>
      </c>
      <c r="U765">
        <v>74.930000000000007</v>
      </c>
      <c r="V765">
        <v>23</v>
      </c>
      <c r="W765">
        <v>64.95</v>
      </c>
      <c r="X765">
        <v>71.22</v>
      </c>
    </row>
    <row r="766" spans="1:24" x14ac:dyDescent="0.35">
      <c r="A766" t="s">
        <v>799</v>
      </c>
      <c r="B766" t="s">
        <v>835</v>
      </c>
      <c r="C766" t="s">
        <v>32</v>
      </c>
      <c r="D766" t="s">
        <v>14</v>
      </c>
      <c r="E766">
        <v>24.5</v>
      </c>
      <c r="F766">
        <v>72.290000000000006</v>
      </c>
      <c r="G766">
        <v>74.930000000000007</v>
      </c>
      <c r="H766">
        <f t="shared" si="11"/>
        <v>0.96476711597490994</v>
      </c>
      <c r="I766">
        <v>24</v>
      </c>
      <c r="J766">
        <v>47.51</v>
      </c>
      <c r="K766">
        <v>73.7</v>
      </c>
      <c r="O766" t="s">
        <v>799</v>
      </c>
      <c r="P766" t="s">
        <v>835</v>
      </c>
      <c r="Q766" t="s">
        <v>32</v>
      </c>
      <c r="R766" t="s">
        <v>221</v>
      </c>
      <c r="S766">
        <v>24</v>
      </c>
      <c r="T766">
        <v>125.94</v>
      </c>
      <c r="U766">
        <v>73.7</v>
      </c>
      <c r="V766">
        <v>22</v>
      </c>
      <c r="W766">
        <v>61.7</v>
      </c>
      <c r="X766">
        <v>68.72</v>
      </c>
    </row>
    <row r="767" spans="1:24" x14ac:dyDescent="0.35">
      <c r="A767" t="s">
        <v>800</v>
      </c>
      <c r="B767" t="s">
        <v>835</v>
      </c>
      <c r="C767" t="s">
        <v>32</v>
      </c>
      <c r="D767" t="s">
        <v>14</v>
      </c>
      <c r="E767">
        <v>15</v>
      </c>
      <c r="F767">
        <v>14.39</v>
      </c>
      <c r="G767">
        <v>50.91</v>
      </c>
      <c r="H767">
        <f t="shared" si="11"/>
        <v>0.28265566686309174</v>
      </c>
      <c r="I767">
        <v>15</v>
      </c>
      <c r="J767">
        <v>14.39</v>
      </c>
      <c r="K767">
        <v>50.91</v>
      </c>
      <c r="O767" t="s">
        <v>800</v>
      </c>
      <c r="P767" t="s">
        <v>835</v>
      </c>
      <c r="Q767" t="s">
        <v>32</v>
      </c>
      <c r="R767" t="s">
        <v>221</v>
      </c>
      <c r="S767">
        <v>24</v>
      </c>
      <c r="T767">
        <v>81.25</v>
      </c>
      <c r="U767">
        <v>73.7</v>
      </c>
      <c r="V767">
        <v>26.5</v>
      </c>
      <c r="W767">
        <v>82.97</v>
      </c>
      <c r="X767">
        <v>79.86</v>
      </c>
    </row>
    <row r="768" spans="1:24" x14ac:dyDescent="0.35">
      <c r="A768" t="s">
        <v>801</v>
      </c>
      <c r="B768" t="s">
        <v>835</v>
      </c>
      <c r="C768" t="s">
        <v>32</v>
      </c>
      <c r="D768" t="s">
        <v>14</v>
      </c>
      <c r="E768">
        <v>25</v>
      </c>
      <c r="F768">
        <v>77.94</v>
      </c>
      <c r="G768">
        <v>76.17</v>
      </c>
      <c r="H768">
        <f t="shared" si="11"/>
        <v>1.0232374950768017</v>
      </c>
      <c r="I768">
        <v>24</v>
      </c>
      <c r="J768">
        <v>75.12</v>
      </c>
      <c r="K768">
        <v>73.7</v>
      </c>
      <c r="O768" t="s">
        <v>801</v>
      </c>
      <c r="P768" t="s">
        <v>835</v>
      </c>
      <c r="Q768" t="s">
        <v>32</v>
      </c>
      <c r="R768" t="s">
        <v>221</v>
      </c>
      <c r="S768">
        <v>24</v>
      </c>
      <c r="T768">
        <v>110.6</v>
      </c>
      <c r="U768">
        <v>73.7</v>
      </c>
      <c r="V768">
        <v>22.5</v>
      </c>
      <c r="W768">
        <v>51.18</v>
      </c>
      <c r="X768">
        <v>69.97</v>
      </c>
    </row>
    <row r="769" spans="1:24" x14ac:dyDescent="0.35">
      <c r="A769" t="s">
        <v>802</v>
      </c>
      <c r="B769" t="s">
        <v>835</v>
      </c>
      <c r="C769" t="s">
        <v>32</v>
      </c>
      <c r="D769" t="s">
        <v>14</v>
      </c>
      <c r="E769">
        <v>21.5</v>
      </c>
      <c r="F769">
        <v>59.59</v>
      </c>
      <c r="G769">
        <v>67.47</v>
      </c>
      <c r="H769">
        <f t="shared" si="11"/>
        <v>0.88320735141544393</v>
      </c>
      <c r="I769">
        <v>21</v>
      </c>
      <c r="J769">
        <v>50.95</v>
      </c>
      <c r="K769">
        <v>66.22</v>
      </c>
      <c r="O769" t="s">
        <v>802</v>
      </c>
      <c r="P769" t="s">
        <v>835</v>
      </c>
      <c r="Q769" t="s">
        <v>32</v>
      </c>
      <c r="R769" t="s">
        <v>221</v>
      </c>
      <c r="S769">
        <v>24</v>
      </c>
      <c r="T769">
        <v>129.36000000000001</v>
      </c>
      <c r="U769">
        <v>73.7</v>
      </c>
      <c r="V769">
        <v>22.5</v>
      </c>
      <c r="W769">
        <v>54.2</v>
      </c>
      <c r="X769">
        <v>69.97</v>
      </c>
    </row>
    <row r="770" spans="1:24" x14ac:dyDescent="0.35">
      <c r="A770" t="s">
        <v>803</v>
      </c>
      <c r="B770" t="s">
        <v>12</v>
      </c>
      <c r="C770" t="s">
        <v>13</v>
      </c>
      <c r="D770" t="s">
        <v>87</v>
      </c>
      <c r="E770">
        <v>18</v>
      </c>
      <c r="F770">
        <v>43.54</v>
      </c>
      <c r="G770">
        <v>58.64</v>
      </c>
      <c r="H770">
        <f t="shared" si="11"/>
        <v>0.74249658935879947</v>
      </c>
      <c r="I770">
        <v>17.5</v>
      </c>
      <c r="J770">
        <v>28.05</v>
      </c>
      <c r="K770">
        <v>57.36</v>
      </c>
      <c r="O770" t="s">
        <v>803</v>
      </c>
      <c r="P770" t="s">
        <v>12</v>
      </c>
      <c r="Q770" t="s">
        <v>13</v>
      </c>
      <c r="R770" t="s">
        <v>222</v>
      </c>
      <c r="S770">
        <v>24</v>
      </c>
      <c r="T770">
        <v>163.66999999999999</v>
      </c>
      <c r="U770">
        <v>73.7</v>
      </c>
      <c r="V770">
        <v>16</v>
      </c>
      <c r="W770">
        <v>57.2</v>
      </c>
      <c r="X770">
        <v>53.5</v>
      </c>
    </row>
    <row r="771" spans="1:24" x14ac:dyDescent="0.35">
      <c r="A771" t="s">
        <v>804</v>
      </c>
      <c r="B771" t="s">
        <v>12</v>
      </c>
      <c r="C771" t="s">
        <v>13</v>
      </c>
      <c r="D771" t="s">
        <v>87</v>
      </c>
      <c r="E771">
        <v>23.5</v>
      </c>
      <c r="F771">
        <v>109.41</v>
      </c>
      <c r="G771">
        <v>72.459999999999994</v>
      </c>
      <c r="H771">
        <f t="shared" ref="H771:H834" si="12">F771/G771</f>
        <v>1.5099365166988685</v>
      </c>
      <c r="I771">
        <v>22</v>
      </c>
      <c r="J771">
        <v>58.28</v>
      </c>
      <c r="K771">
        <v>68.72</v>
      </c>
      <c r="O771" t="s">
        <v>804</v>
      </c>
      <c r="P771" t="s">
        <v>12</v>
      </c>
      <c r="Q771" t="s">
        <v>13</v>
      </c>
      <c r="R771" t="s">
        <v>222</v>
      </c>
      <c r="S771">
        <v>24</v>
      </c>
      <c r="T771">
        <v>173.69</v>
      </c>
      <c r="U771">
        <v>73.7</v>
      </c>
      <c r="V771">
        <v>35</v>
      </c>
      <c r="W771">
        <v>106.35</v>
      </c>
      <c r="X771">
        <v>100.44</v>
      </c>
    </row>
    <row r="772" spans="1:24" x14ac:dyDescent="0.35">
      <c r="A772" t="s">
        <v>805</v>
      </c>
      <c r="B772" t="s">
        <v>12</v>
      </c>
      <c r="C772" t="s">
        <v>13</v>
      </c>
      <c r="D772" t="s">
        <v>87</v>
      </c>
      <c r="E772">
        <v>23.5</v>
      </c>
      <c r="F772">
        <v>148.71</v>
      </c>
      <c r="G772">
        <v>72.459999999999994</v>
      </c>
      <c r="H772">
        <f t="shared" si="12"/>
        <v>2.0523047198454321</v>
      </c>
      <c r="I772">
        <v>21.5</v>
      </c>
      <c r="J772">
        <v>65.22</v>
      </c>
      <c r="K772">
        <v>67.47</v>
      </c>
      <c r="O772" t="s">
        <v>805</v>
      </c>
      <c r="P772" t="s">
        <v>12</v>
      </c>
      <c r="Q772" t="s">
        <v>13</v>
      </c>
      <c r="R772" t="s">
        <v>222</v>
      </c>
      <c r="S772">
        <v>24</v>
      </c>
      <c r="T772">
        <v>168.75</v>
      </c>
      <c r="U772">
        <v>73.7</v>
      </c>
      <c r="V772">
        <v>22.5</v>
      </c>
      <c r="W772">
        <v>53.41</v>
      </c>
      <c r="X772">
        <v>69.97</v>
      </c>
    </row>
    <row r="773" spans="1:24" x14ac:dyDescent="0.35">
      <c r="A773" t="s">
        <v>806</v>
      </c>
      <c r="B773" t="s">
        <v>12</v>
      </c>
      <c r="C773" t="s">
        <v>13</v>
      </c>
      <c r="D773" t="s">
        <v>87</v>
      </c>
      <c r="E773">
        <v>23</v>
      </c>
      <c r="F773">
        <v>100.13</v>
      </c>
      <c r="G773">
        <v>71.22</v>
      </c>
      <c r="H773">
        <f t="shared" si="12"/>
        <v>1.4059253018814939</v>
      </c>
      <c r="I773">
        <v>24.5</v>
      </c>
      <c r="J773">
        <v>75.040000000000006</v>
      </c>
      <c r="K773">
        <v>74.930000000000007</v>
      </c>
      <c r="O773" t="s">
        <v>806</v>
      </c>
      <c r="P773" t="s">
        <v>12</v>
      </c>
      <c r="Q773" t="s">
        <v>13</v>
      </c>
      <c r="R773" t="s">
        <v>222</v>
      </c>
      <c r="S773">
        <v>24</v>
      </c>
      <c r="T773">
        <v>194.08</v>
      </c>
      <c r="U773">
        <v>73.7</v>
      </c>
      <c r="V773">
        <v>22</v>
      </c>
      <c r="W773">
        <v>61.41</v>
      </c>
      <c r="X773">
        <v>68.72</v>
      </c>
    </row>
    <row r="774" spans="1:24" x14ac:dyDescent="0.35">
      <c r="A774" t="s">
        <v>807</v>
      </c>
      <c r="B774" t="s">
        <v>12</v>
      </c>
      <c r="C774" t="s">
        <v>13</v>
      </c>
      <c r="D774" t="s">
        <v>87</v>
      </c>
      <c r="E774">
        <v>19.5</v>
      </c>
      <c r="F774">
        <v>23.12</v>
      </c>
      <c r="G774">
        <v>62.44</v>
      </c>
      <c r="H774">
        <f t="shared" si="12"/>
        <v>0.37027546444586806</v>
      </c>
      <c r="I774">
        <v>19</v>
      </c>
      <c r="J774">
        <v>17.649999999999999</v>
      </c>
      <c r="K774">
        <v>61.18</v>
      </c>
      <c r="O774" t="s">
        <v>807</v>
      </c>
      <c r="P774" t="s">
        <v>12</v>
      </c>
      <c r="Q774" t="s">
        <v>13</v>
      </c>
      <c r="R774" t="s">
        <v>222</v>
      </c>
      <c r="S774">
        <v>24</v>
      </c>
      <c r="T774">
        <v>139.31</v>
      </c>
      <c r="U774">
        <v>73.7</v>
      </c>
      <c r="V774">
        <v>22</v>
      </c>
      <c r="W774">
        <v>51.36</v>
      </c>
      <c r="X774">
        <v>68.72</v>
      </c>
    </row>
    <row r="775" spans="1:24" x14ac:dyDescent="0.35">
      <c r="A775" t="s">
        <v>808</v>
      </c>
      <c r="B775" t="s">
        <v>12</v>
      </c>
      <c r="C775" t="s">
        <v>13</v>
      </c>
      <c r="D775" t="s">
        <v>87</v>
      </c>
      <c r="E775">
        <v>0</v>
      </c>
      <c r="F775">
        <v>0</v>
      </c>
      <c r="G775">
        <v>0</v>
      </c>
      <c r="H775" t="e">
        <f t="shared" si="12"/>
        <v>#DIV/0!</v>
      </c>
      <c r="I775">
        <v>0</v>
      </c>
      <c r="J775">
        <v>0</v>
      </c>
      <c r="K775">
        <v>0</v>
      </c>
      <c r="O775" t="s">
        <v>808</v>
      </c>
      <c r="P775" t="s">
        <v>12</v>
      </c>
      <c r="Q775" t="s">
        <v>13</v>
      </c>
      <c r="R775" t="s">
        <v>222</v>
      </c>
      <c r="S775">
        <v>34</v>
      </c>
      <c r="T775">
        <v>79.5</v>
      </c>
      <c r="U775">
        <v>98.04</v>
      </c>
      <c r="V775">
        <v>33.5</v>
      </c>
      <c r="W775">
        <v>74.87</v>
      </c>
      <c r="X775">
        <v>96.84</v>
      </c>
    </row>
    <row r="776" spans="1:24" x14ac:dyDescent="0.35">
      <c r="A776" t="s">
        <v>809</v>
      </c>
      <c r="B776" t="s">
        <v>12</v>
      </c>
      <c r="C776" t="s">
        <v>13</v>
      </c>
      <c r="D776" t="s">
        <v>87</v>
      </c>
      <c r="E776">
        <v>15</v>
      </c>
      <c r="F776">
        <v>27.88</v>
      </c>
      <c r="G776">
        <v>50.91</v>
      </c>
      <c r="H776">
        <f t="shared" si="12"/>
        <v>0.54763307798075034</v>
      </c>
      <c r="I776">
        <v>15</v>
      </c>
      <c r="J776">
        <v>27.88</v>
      </c>
      <c r="K776">
        <v>50.91</v>
      </c>
      <c r="O776" t="s">
        <v>809</v>
      </c>
      <c r="P776" t="s">
        <v>12</v>
      </c>
      <c r="Q776" t="s">
        <v>13</v>
      </c>
      <c r="R776" t="s">
        <v>222</v>
      </c>
      <c r="S776">
        <v>24</v>
      </c>
      <c r="T776">
        <v>152.75</v>
      </c>
      <c r="U776">
        <v>73.7</v>
      </c>
      <c r="V776">
        <v>22.5</v>
      </c>
      <c r="W776">
        <v>67.83</v>
      </c>
      <c r="X776">
        <v>69.97</v>
      </c>
    </row>
    <row r="777" spans="1:24" x14ac:dyDescent="0.35">
      <c r="A777" t="s">
        <v>810</v>
      </c>
      <c r="B777" t="s">
        <v>12</v>
      </c>
      <c r="C777" t="s">
        <v>13</v>
      </c>
      <c r="D777" t="s">
        <v>87</v>
      </c>
      <c r="E777">
        <v>23.5</v>
      </c>
      <c r="F777">
        <v>75.86</v>
      </c>
      <c r="G777">
        <v>72.459999999999994</v>
      </c>
      <c r="H777">
        <f t="shared" si="12"/>
        <v>1.0469224399668784</v>
      </c>
      <c r="I777">
        <v>23</v>
      </c>
      <c r="J777">
        <v>68.08</v>
      </c>
      <c r="K777">
        <v>71.22</v>
      </c>
      <c r="O777" t="s">
        <v>810</v>
      </c>
      <c r="P777" t="s">
        <v>12</v>
      </c>
      <c r="Q777" t="s">
        <v>13</v>
      </c>
      <c r="R777" t="s">
        <v>222</v>
      </c>
      <c r="S777">
        <v>24</v>
      </c>
      <c r="T777">
        <v>174.79</v>
      </c>
      <c r="U777">
        <v>73.7</v>
      </c>
      <c r="V777">
        <v>22</v>
      </c>
      <c r="W777">
        <v>56.06</v>
      </c>
      <c r="X777">
        <v>68.72</v>
      </c>
    </row>
    <row r="778" spans="1:24" x14ac:dyDescent="0.35">
      <c r="A778" t="s">
        <v>811</v>
      </c>
      <c r="B778" t="s">
        <v>12</v>
      </c>
      <c r="C778" t="s">
        <v>13</v>
      </c>
      <c r="D778" t="s">
        <v>87</v>
      </c>
      <c r="E778">
        <v>24</v>
      </c>
      <c r="F778">
        <v>67.58</v>
      </c>
      <c r="G778">
        <v>73.7</v>
      </c>
      <c r="H778">
        <f t="shared" si="12"/>
        <v>0.91696065128900939</v>
      </c>
      <c r="I778">
        <v>23.5</v>
      </c>
      <c r="J778">
        <v>56.62</v>
      </c>
      <c r="K778">
        <v>72.459999999999994</v>
      </c>
      <c r="O778" t="s">
        <v>811</v>
      </c>
      <c r="P778" t="s">
        <v>12</v>
      </c>
      <c r="Q778" t="s">
        <v>13</v>
      </c>
      <c r="R778" t="s">
        <v>222</v>
      </c>
      <c r="S778">
        <v>24</v>
      </c>
      <c r="T778">
        <v>137.47</v>
      </c>
      <c r="U778">
        <v>73.7</v>
      </c>
      <c r="V778">
        <v>23</v>
      </c>
      <c r="W778">
        <v>59.74</v>
      </c>
      <c r="X778">
        <v>71.22</v>
      </c>
    </row>
    <row r="779" spans="1:24" x14ac:dyDescent="0.35">
      <c r="A779" t="s">
        <v>812</v>
      </c>
      <c r="B779" t="s">
        <v>12</v>
      </c>
      <c r="C779" t="s">
        <v>13</v>
      </c>
      <c r="D779" t="s">
        <v>87</v>
      </c>
      <c r="E779">
        <v>23</v>
      </c>
      <c r="F779">
        <v>93.79</v>
      </c>
      <c r="G779">
        <v>71.22</v>
      </c>
      <c r="H779">
        <f t="shared" si="12"/>
        <v>1.3169053636618928</v>
      </c>
      <c r="I779">
        <v>22</v>
      </c>
      <c r="J779">
        <v>66.89</v>
      </c>
      <c r="K779">
        <v>68.72</v>
      </c>
      <c r="O779" t="s">
        <v>812</v>
      </c>
      <c r="P779" t="s">
        <v>12</v>
      </c>
      <c r="Q779" t="s">
        <v>13</v>
      </c>
      <c r="R779" t="s">
        <v>222</v>
      </c>
      <c r="S779">
        <v>24</v>
      </c>
      <c r="T779">
        <v>189.18</v>
      </c>
      <c r="U779">
        <v>73.7</v>
      </c>
      <c r="V779">
        <v>22.5</v>
      </c>
      <c r="W779">
        <v>59.65</v>
      </c>
      <c r="X779">
        <v>69.97</v>
      </c>
    </row>
    <row r="780" spans="1:24" x14ac:dyDescent="0.35">
      <c r="A780" t="s">
        <v>813</v>
      </c>
      <c r="B780" t="s">
        <v>12</v>
      </c>
      <c r="C780" t="s">
        <v>13</v>
      </c>
      <c r="D780" t="s">
        <v>87</v>
      </c>
      <c r="E780">
        <v>23.5</v>
      </c>
      <c r="F780">
        <v>47.69</v>
      </c>
      <c r="G780">
        <v>72.459999999999994</v>
      </c>
      <c r="H780">
        <f t="shared" si="12"/>
        <v>0.65815622412365449</v>
      </c>
      <c r="I780">
        <v>23</v>
      </c>
      <c r="J780">
        <v>38.97</v>
      </c>
      <c r="K780">
        <v>71.22</v>
      </c>
      <c r="O780" t="s">
        <v>813</v>
      </c>
      <c r="P780" t="s">
        <v>12</v>
      </c>
      <c r="Q780" t="s">
        <v>13</v>
      </c>
      <c r="R780" t="s">
        <v>222</v>
      </c>
      <c r="S780">
        <v>24</v>
      </c>
      <c r="T780">
        <v>141.65</v>
      </c>
      <c r="U780">
        <v>73.7</v>
      </c>
      <c r="V780">
        <v>16</v>
      </c>
      <c r="W780">
        <v>55.13</v>
      </c>
      <c r="X780">
        <v>53.5</v>
      </c>
    </row>
    <row r="781" spans="1:24" x14ac:dyDescent="0.35">
      <c r="A781" t="s">
        <v>814</v>
      </c>
      <c r="B781" t="s">
        <v>12</v>
      </c>
      <c r="C781" t="s">
        <v>13</v>
      </c>
      <c r="D781" t="s">
        <v>87</v>
      </c>
      <c r="E781">
        <v>19.5</v>
      </c>
      <c r="F781">
        <v>39.36</v>
      </c>
      <c r="G781">
        <v>62.44</v>
      </c>
      <c r="H781">
        <f t="shared" si="12"/>
        <v>0.6303651505445228</v>
      </c>
      <c r="I781">
        <v>19</v>
      </c>
      <c r="J781">
        <v>32.369999999999997</v>
      </c>
      <c r="K781">
        <v>61.18</v>
      </c>
      <c r="O781" t="s">
        <v>814</v>
      </c>
      <c r="P781" t="s">
        <v>12</v>
      </c>
      <c r="Q781" t="s">
        <v>13</v>
      </c>
      <c r="R781" t="s">
        <v>222</v>
      </c>
      <c r="S781">
        <v>24</v>
      </c>
      <c r="T781">
        <v>149.72999999999999</v>
      </c>
      <c r="U781">
        <v>73.7</v>
      </c>
      <c r="V781">
        <v>22.5</v>
      </c>
      <c r="W781">
        <v>64.8</v>
      </c>
      <c r="X781">
        <v>69.97</v>
      </c>
    </row>
    <row r="782" spans="1:24" x14ac:dyDescent="0.35">
      <c r="A782" t="s">
        <v>815</v>
      </c>
      <c r="B782" t="s">
        <v>12</v>
      </c>
      <c r="C782" t="s">
        <v>13</v>
      </c>
      <c r="D782" t="s">
        <v>87</v>
      </c>
      <c r="E782">
        <v>22</v>
      </c>
      <c r="F782">
        <v>87.78</v>
      </c>
      <c r="G782">
        <v>68.72</v>
      </c>
      <c r="H782">
        <f t="shared" si="12"/>
        <v>1.2773573923166472</v>
      </c>
      <c r="I782">
        <v>20.5</v>
      </c>
      <c r="J782">
        <v>39.799999999999997</v>
      </c>
      <c r="K782">
        <v>64.97</v>
      </c>
      <c r="O782" t="s">
        <v>815</v>
      </c>
      <c r="P782" t="s">
        <v>12</v>
      </c>
      <c r="Q782" t="s">
        <v>13</v>
      </c>
      <c r="R782" t="s">
        <v>222</v>
      </c>
      <c r="S782">
        <v>24</v>
      </c>
      <c r="T782">
        <v>179.73</v>
      </c>
      <c r="U782">
        <v>73.7</v>
      </c>
      <c r="V782">
        <v>22.5</v>
      </c>
      <c r="W782">
        <v>64.11</v>
      </c>
      <c r="X782">
        <v>69.97</v>
      </c>
    </row>
    <row r="783" spans="1:24" x14ac:dyDescent="0.35">
      <c r="A783" t="s">
        <v>816</v>
      </c>
      <c r="B783" t="s">
        <v>12</v>
      </c>
      <c r="C783" t="s">
        <v>13</v>
      </c>
      <c r="D783" t="s">
        <v>87</v>
      </c>
      <c r="E783">
        <v>23</v>
      </c>
      <c r="F783">
        <v>77.459999999999994</v>
      </c>
      <c r="G783">
        <v>71.22</v>
      </c>
      <c r="H783">
        <f t="shared" si="12"/>
        <v>1.0876158382476833</v>
      </c>
      <c r="I783">
        <v>22.5</v>
      </c>
      <c r="J783">
        <v>66.53</v>
      </c>
      <c r="K783">
        <v>69.97</v>
      </c>
      <c r="O783" t="s">
        <v>816</v>
      </c>
      <c r="P783" t="s">
        <v>12</v>
      </c>
      <c r="Q783" t="s">
        <v>13</v>
      </c>
      <c r="R783" t="s">
        <v>222</v>
      </c>
      <c r="S783">
        <v>24</v>
      </c>
      <c r="T783">
        <v>167.56</v>
      </c>
      <c r="U783">
        <v>73.7</v>
      </c>
      <c r="V783">
        <v>23</v>
      </c>
      <c r="W783">
        <v>70.61</v>
      </c>
      <c r="X783">
        <v>71.22</v>
      </c>
    </row>
    <row r="784" spans="1:24" x14ac:dyDescent="0.35">
      <c r="A784" t="s">
        <v>817</v>
      </c>
      <c r="B784" t="s">
        <v>12</v>
      </c>
      <c r="C784" t="s">
        <v>13</v>
      </c>
      <c r="D784" t="s">
        <v>87</v>
      </c>
      <c r="E784">
        <v>23.5</v>
      </c>
      <c r="F784">
        <v>101.56</v>
      </c>
      <c r="G784">
        <v>72.459999999999994</v>
      </c>
      <c r="H784">
        <f t="shared" si="12"/>
        <v>1.401600883245929</v>
      </c>
      <c r="I784">
        <v>22</v>
      </c>
      <c r="J784">
        <v>46.6</v>
      </c>
      <c r="K784">
        <v>68.72</v>
      </c>
      <c r="O784" t="s">
        <v>817</v>
      </c>
      <c r="P784" t="s">
        <v>12</v>
      </c>
      <c r="Q784" t="s">
        <v>13</v>
      </c>
      <c r="R784" t="s">
        <v>222</v>
      </c>
      <c r="S784">
        <v>24</v>
      </c>
      <c r="T784">
        <v>170.33</v>
      </c>
      <c r="U784">
        <v>73.7</v>
      </c>
      <c r="V784">
        <v>22.5</v>
      </c>
      <c r="W784">
        <v>54.55</v>
      </c>
      <c r="X784">
        <v>69.97</v>
      </c>
    </row>
    <row r="785" spans="1:24" x14ac:dyDescent="0.35">
      <c r="A785" t="s">
        <v>818</v>
      </c>
      <c r="B785" t="s">
        <v>12</v>
      </c>
      <c r="C785" t="s">
        <v>13</v>
      </c>
      <c r="D785" t="s">
        <v>87</v>
      </c>
      <c r="E785">
        <v>21.5</v>
      </c>
      <c r="F785">
        <v>68.17</v>
      </c>
      <c r="G785">
        <v>67.47</v>
      </c>
      <c r="H785">
        <f t="shared" si="12"/>
        <v>1.0103749814732474</v>
      </c>
      <c r="I785">
        <v>20.5</v>
      </c>
      <c r="J785">
        <v>39.83</v>
      </c>
      <c r="K785">
        <v>64.97</v>
      </c>
      <c r="O785" t="s">
        <v>818</v>
      </c>
      <c r="P785" t="s">
        <v>12</v>
      </c>
      <c r="Q785" t="s">
        <v>13</v>
      </c>
      <c r="R785" t="s">
        <v>222</v>
      </c>
      <c r="S785">
        <v>24</v>
      </c>
      <c r="T785">
        <v>132.15</v>
      </c>
      <c r="U785">
        <v>73.7</v>
      </c>
      <c r="V785">
        <v>23</v>
      </c>
      <c r="W785">
        <v>69.27</v>
      </c>
      <c r="X785">
        <v>71.22</v>
      </c>
    </row>
    <row r="786" spans="1:24" x14ac:dyDescent="0.35">
      <c r="A786" t="s">
        <v>819</v>
      </c>
      <c r="B786" t="s">
        <v>31</v>
      </c>
      <c r="C786" t="s">
        <v>32</v>
      </c>
      <c r="D786" t="s">
        <v>87</v>
      </c>
      <c r="E786">
        <v>24.5</v>
      </c>
      <c r="F786">
        <v>87.89</v>
      </c>
      <c r="G786">
        <v>74.930000000000007</v>
      </c>
      <c r="H786">
        <f t="shared" si="12"/>
        <v>1.172961430668624</v>
      </c>
      <c r="I786">
        <v>23.5</v>
      </c>
      <c r="J786">
        <v>68.349999999999994</v>
      </c>
      <c r="K786">
        <v>72.459999999999994</v>
      </c>
      <c r="O786" t="s">
        <v>819</v>
      </c>
      <c r="P786" t="s">
        <v>31</v>
      </c>
      <c r="Q786" t="s">
        <v>32</v>
      </c>
      <c r="R786" t="s">
        <v>222</v>
      </c>
      <c r="S786">
        <v>24</v>
      </c>
      <c r="T786">
        <v>154.97</v>
      </c>
      <c r="U786">
        <v>73.7</v>
      </c>
      <c r="V786">
        <v>22</v>
      </c>
      <c r="W786">
        <v>47.39</v>
      </c>
      <c r="X786">
        <v>68.72</v>
      </c>
    </row>
    <row r="787" spans="1:24" x14ac:dyDescent="0.35">
      <c r="A787" t="s">
        <v>820</v>
      </c>
      <c r="B787" t="s">
        <v>31</v>
      </c>
      <c r="C787" t="s">
        <v>32</v>
      </c>
      <c r="D787" t="s">
        <v>87</v>
      </c>
      <c r="E787">
        <v>24</v>
      </c>
      <c r="F787">
        <v>89.56</v>
      </c>
      <c r="G787">
        <v>73.7</v>
      </c>
      <c r="H787">
        <f t="shared" si="12"/>
        <v>1.2151967435549524</v>
      </c>
      <c r="I787">
        <v>22.5</v>
      </c>
      <c r="J787">
        <v>63.41</v>
      </c>
      <c r="K787">
        <v>69.97</v>
      </c>
      <c r="O787" t="s">
        <v>820</v>
      </c>
      <c r="P787" t="s">
        <v>31</v>
      </c>
      <c r="Q787" t="s">
        <v>32</v>
      </c>
      <c r="R787" t="s">
        <v>222</v>
      </c>
      <c r="S787">
        <v>24</v>
      </c>
      <c r="T787">
        <v>170.66</v>
      </c>
      <c r="U787">
        <v>73.7</v>
      </c>
      <c r="V787">
        <v>22.5</v>
      </c>
      <c r="W787">
        <v>59.72</v>
      </c>
      <c r="X787">
        <v>69.97</v>
      </c>
    </row>
    <row r="788" spans="1:24" x14ac:dyDescent="0.35">
      <c r="A788" t="s">
        <v>821</v>
      </c>
      <c r="B788" t="s">
        <v>31</v>
      </c>
      <c r="C788" t="s">
        <v>32</v>
      </c>
      <c r="D788" t="s">
        <v>87</v>
      </c>
      <c r="E788">
        <v>23.5</v>
      </c>
      <c r="F788">
        <v>104.83</v>
      </c>
      <c r="G788">
        <v>72.459999999999994</v>
      </c>
      <c r="H788">
        <f t="shared" si="12"/>
        <v>1.4467292299199559</v>
      </c>
      <c r="I788">
        <v>22.5</v>
      </c>
      <c r="J788">
        <v>63.87</v>
      </c>
      <c r="K788">
        <v>69.97</v>
      </c>
      <c r="O788" t="s">
        <v>821</v>
      </c>
      <c r="P788" t="s">
        <v>31</v>
      </c>
      <c r="Q788" t="s">
        <v>32</v>
      </c>
      <c r="R788" t="s">
        <v>222</v>
      </c>
      <c r="S788">
        <v>24</v>
      </c>
      <c r="T788">
        <v>149.84</v>
      </c>
      <c r="U788">
        <v>73.7</v>
      </c>
      <c r="V788">
        <v>21.5</v>
      </c>
      <c r="W788">
        <v>65.400000000000006</v>
      </c>
      <c r="X788">
        <v>67.47</v>
      </c>
    </row>
    <row r="789" spans="1:24" x14ac:dyDescent="0.35">
      <c r="A789" t="s">
        <v>822</v>
      </c>
      <c r="B789" t="s">
        <v>31</v>
      </c>
      <c r="C789" t="s">
        <v>32</v>
      </c>
      <c r="D789" t="s">
        <v>87</v>
      </c>
      <c r="E789">
        <v>24</v>
      </c>
      <c r="F789">
        <v>115.73</v>
      </c>
      <c r="G789">
        <v>73.7</v>
      </c>
      <c r="H789">
        <f t="shared" si="12"/>
        <v>1.5702849389416553</v>
      </c>
      <c r="I789">
        <v>22.5</v>
      </c>
      <c r="J789">
        <v>57.73</v>
      </c>
      <c r="K789">
        <v>69.97</v>
      </c>
      <c r="O789" t="s">
        <v>822</v>
      </c>
      <c r="P789" t="s">
        <v>31</v>
      </c>
      <c r="Q789" t="s">
        <v>32</v>
      </c>
      <c r="R789" t="s">
        <v>222</v>
      </c>
      <c r="S789">
        <v>24</v>
      </c>
      <c r="T789">
        <v>173.9</v>
      </c>
      <c r="U789">
        <v>73.7</v>
      </c>
      <c r="V789">
        <v>16</v>
      </c>
      <c r="W789">
        <v>68.8</v>
      </c>
      <c r="X789">
        <v>53.5</v>
      </c>
    </row>
    <row r="790" spans="1:24" x14ac:dyDescent="0.35">
      <c r="A790" t="s">
        <v>823</v>
      </c>
      <c r="B790" t="s">
        <v>31</v>
      </c>
      <c r="C790" t="s">
        <v>32</v>
      </c>
      <c r="D790" t="s">
        <v>87</v>
      </c>
      <c r="E790">
        <v>24.5</v>
      </c>
      <c r="F790">
        <v>87.55</v>
      </c>
      <c r="G790">
        <v>74.930000000000007</v>
      </c>
      <c r="H790">
        <f t="shared" si="12"/>
        <v>1.1684238622714531</v>
      </c>
      <c r="I790">
        <v>23</v>
      </c>
      <c r="J790">
        <v>64.959999999999994</v>
      </c>
      <c r="K790">
        <v>71.22</v>
      </c>
      <c r="O790" t="s">
        <v>823</v>
      </c>
      <c r="P790" t="s">
        <v>31</v>
      </c>
      <c r="Q790" t="s">
        <v>32</v>
      </c>
      <c r="R790" t="s">
        <v>222</v>
      </c>
      <c r="S790">
        <v>24</v>
      </c>
      <c r="T790">
        <v>172.47</v>
      </c>
      <c r="U790">
        <v>73.7</v>
      </c>
      <c r="V790">
        <v>22</v>
      </c>
      <c r="W790">
        <v>68.47</v>
      </c>
      <c r="X790">
        <v>68.72</v>
      </c>
    </row>
    <row r="791" spans="1:24" x14ac:dyDescent="0.35">
      <c r="A791" t="s">
        <v>824</v>
      </c>
      <c r="B791" t="s">
        <v>31</v>
      </c>
      <c r="C791" t="s">
        <v>32</v>
      </c>
      <c r="D791" t="s">
        <v>87</v>
      </c>
      <c r="E791">
        <v>24</v>
      </c>
      <c r="F791">
        <v>117.03</v>
      </c>
      <c r="G791">
        <v>73.7</v>
      </c>
      <c r="H791">
        <f t="shared" si="12"/>
        <v>1.5879240162822252</v>
      </c>
      <c r="I791">
        <v>22</v>
      </c>
      <c r="J791">
        <v>52.02</v>
      </c>
      <c r="K791">
        <v>68.72</v>
      </c>
      <c r="O791" t="s">
        <v>824</v>
      </c>
      <c r="P791" t="s">
        <v>31</v>
      </c>
      <c r="Q791" t="s">
        <v>32</v>
      </c>
      <c r="R791" t="s">
        <v>222</v>
      </c>
      <c r="S791">
        <v>24</v>
      </c>
      <c r="T791">
        <v>198.66</v>
      </c>
      <c r="U791">
        <v>73.7</v>
      </c>
      <c r="V791">
        <v>16</v>
      </c>
      <c r="W791">
        <v>68.150000000000006</v>
      </c>
      <c r="X791">
        <v>53.5</v>
      </c>
    </row>
    <row r="792" spans="1:24" x14ac:dyDescent="0.35">
      <c r="A792" t="s">
        <v>825</v>
      </c>
      <c r="B792" t="s">
        <v>31</v>
      </c>
      <c r="C792" t="s">
        <v>32</v>
      </c>
      <c r="D792" t="s">
        <v>87</v>
      </c>
      <c r="E792">
        <v>22</v>
      </c>
      <c r="F792">
        <v>64.239999999999995</v>
      </c>
      <c r="G792">
        <v>68.72</v>
      </c>
      <c r="H792">
        <f t="shared" si="12"/>
        <v>0.93480791618160641</v>
      </c>
      <c r="I792">
        <v>21.5</v>
      </c>
      <c r="J792">
        <v>47.69</v>
      </c>
      <c r="K792">
        <v>67.47</v>
      </c>
      <c r="O792" t="s">
        <v>825</v>
      </c>
      <c r="P792" t="s">
        <v>31</v>
      </c>
      <c r="Q792" t="s">
        <v>32</v>
      </c>
      <c r="R792" t="s">
        <v>222</v>
      </c>
      <c r="S792">
        <v>26</v>
      </c>
      <c r="T792">
        <v>83.05</v>
      </c>
      <c r="U792">
        <v>78.63</v>
      </c>
      <c r="V792">
        <v>25.5</v>
      </c>
      <c r="W792">
        <v>70.790000000000006</v>
      </c>
      <c r="X792">
        <v>77.400000000000006</v>
      </c>
    </row>
    <row r="793" spans="1:24" x14ac:dyDescent="0.35">
      <c r="A793" t="s">
        <v>826</v>
      </c>
      <c r="B793" t="s">
        <v>31</v>
      </c>
      <c r="C793" t="s">
        <v>32</v>
      </c>
      <c r="D793" t="s">
        <v>87</v>
      </c>
      <c r="E793">
        <v>24</v>
      </c>
      <c r="F793">
        <v>102</v>
      </c>
      <c r="G793">
        <v>73.7</v>
      </c>
      <c r="H793">
        <f t="shared" si="12"/>
        <v>1.383989145183175</v>
      </c>
      <c r="I793">
        <v>22.5</v>
      </c>
      <c r="J793">
        <v>62.56</v>
      </c>
      <c r="K793">
        <v>69.97</v>
      </c>
      <c r="O793" t="s">
        <v>826</v>
      </c>
      <c r="P793" t="s">
        <v>31</v>
      </c>
      <c r="Q793" t="s">
        <v>32</v>
      </c>
      <c r="R793" t="s">
        <v>222</v>
      </c>
      <c r="S793">
        <v>24</v>
      </c>
      <c r="T793">
        <v>175.6</v>
      </c>
      <c r="U793">
        <v>73.7</v>
      </c>
      <c r="V793">
        <v>16</v>
      </c>
      <c r="W793">
        <v>59.26</v>
      </c>
      <c r="X793">
        <v>53.5</v>
      </c>
    </row>
    <row r="794" spans="1:24" x14ac:dyDescent="0.35">
      <c r="A794" t="s">
        <v>827</v>
      </c>
      <c r="B794" t="s">
        <v>31</v>
      </c>
      <c r="C794" t="s">
        <v>32</v>
      </c>
      <c r="D794" t="s">
        <v>87</v>
      </c>
      <c r="E794">
        <v>24.5</v>
      </c>
      <c r="F794">
        <v>77.099999999999994</v>
      </c>
      <c r="G794">
        <v>74.930000000000007</v>
      </c>
      <c r="H794">
        <f t="shared" si="12"/>
        <v>1.0289603630054716</v>
      </c>
      <c r="I794">
        <v>24</v>
      </c>
      <c r="J794">
        <v>72.34</v>
      </c>
      <c r="K794">
        <v>73.7</v>
      </c>
      <c r="O794" t="s">
        <v>827</v>
      </c>
      <c r="P794" t="s">
        <v>31</v>
      </c>
      <c r="Q794" t="s">
        <v>32</v>
      </c>
      <c r="R794" t="s">
        <v>222</v>
      </c>
      <c r="S794">
        <v>24</v>
      </c>
      <c r="T794">
        <v>93.94</v>
      </c>
      <c r="U794">
        <v>73.7</v>
      </c>
      <c r="V794">
        <v>22</v>
      </c>
      <c r="W794">
        <v>53.5</v>
      </c>
      <c r="X794">
        <v>68.72</v>
      </c>
    </row>
    <row r="795" spans="1:24" x14ac:dyDescent="0.35">
      <c r="A795" t="s">
        <v>828</v>
      </c>
      <c r="B795" t="s">
        <v>31</v>
      </c>
      <c r="C795" t="s">
        <v>32</v>
      </c>
      <c r="D795" t="s">
        <v>87</v>
      </c>
      <c r="E795">
        <v>24</v>
      </c>
      <c r="F795">
        <v>134.19999999999999</v>
      </c>
      <c r="G795">
        <v>73.7</v>
      </c>
      <c r="H795">
        <f t="shared" si="12"/>
        <v>1.8208955223880594</v>
      </c>
      <c r="I795">
        <v>21.5</v>
      </c>
      <c r="J795">
        <v>52.54</v>
      </c>
      <c r="K795">
        <v>67.47</v>
      </c>
      <c r="O795" t="s">
        <v>828</v>
      </c>
      <c r="P795" t="s">
        <v>31</v>
      </c>
      <c r="Q795" t="s">
        <v>32</v>
      </c>
      <c r="R795" t="s">
        <v>222</v>
      </c>
      <c r="S795">
        <v>24</v>
      </c>
      <c r="T795">
        <v>167.68</v>
      </c>
      <c r="U795">
        <v>73.7</v>
      </c>
      <c r="V795">
        <v>16</v>
      </c>
      <c r="W795">
        <v>57.45</v>
      </c>
      <c r="X795">
        <v>53.5</v>
      </c>
    </row>
    <row r="796" spans="1:24" x14ac:dyDescent="0.35">
      <c r="A796" t="s">
        <v>829</v>
      </c>
      <c r="B796" t="s">
        <v>31</v>
      </c>
      <c r="C796" t="s">
        <v>32</v>
      </c>
      <c r="D796" t="s">
        <v>87</v>
      </c>
      <c r="E796">
        <v>25.5</v>
      </c>
      <c r="F796">
        <v>81.56</v>
      </c>
      <c r="G796">
        <v>77.400000000000006</v>
      </c>
      <c r="H796">
        <f t="shared" si="12"/>
        <v>1.0537467700258398</v>
      </c>
      <c r="I796">
        <v>24</v>
      </c>
      <c r="J796">
        <v>74.680000000000007</v>
      </c>
      <c r="K796">
        <v>73.7</v>
      </c>
      <c r="O796" t="s">
        <v>829</v>
      </c>
      <c r="P796" t="s">
        <v>31</v>
      </c>
      <c r="Q796" t="s">
        <v>32</v>
      </c>
      <c r="R796" t="s">
        <v>222</v>
      </c>
      <c r="S796">
        <v>24</v>
      </c>
      <c r="T796">
        <v>169.53</v>
      </c>
      <c r="U796">
        <v>73.7</v>
      </c>
      <c r="V796">
        <v>22</v>
      </c>
      <c r="W796">
        <v>58.42</v>
      </c>
      <c r="X796">
        <v>68.72</v>
      </c>
    </row>
    <row r="797" spans="1:24" x14ac:dyDescent="0.35">
      <c r="A797" t="s">
        <v>830</v>
      </c>
      <c r="B797" t="s">
        <v>31</v>
      </c>
      <c r="C797" t="s">
        <v>32</v>
      </c>
      <c r="D797" t="s">
        <v>87</v>
      </c>
      <c r="E797">
        <v>24</v>
      </c>
      <c r="F797">
        <v>112.96</v>
      </c>
      <c r="G797">
        <v>73.7</v>
      </c>
      <c r="H797">
        <f t="shared" si="12"/>
        <v>1.5327001356852101</v>
      </c>
      <c r="I797">
        <v>22.5</v>
      </c>
      <c r="J797">
        <v>58.11</v>
      </c>
      <c r="K797">
        <v>69.97</v>
      </c>
      <c r="O797" t="s">
        <v>830</v>
      </c>
      <c r="P797" t="s">
        <v>31</v>
      </c>
      <c r="Q797" t="s">
        <v>32</v>
      </c>
      <c r="R797" t="s">
        <v>222</v>
      </c>
      <c r="S797">
        <v>24</v>
      </c>
      <c r="T797">
        <v>176.03</v>
      </c>
      <c r="U797">
        <v>73.7</v>
      </c>
      <c r="V797">
        <v>16</v>
      </c>
      <c r="W797">
        <v>57.16</v>
      </c>
      <c r="X797">
        <v>53.5</v>
      </c>
    </row>
    <row r="798" spans="1:24" x14ac:dyDescent="0.35">
      <c r="A798" t="s">
        <v>831</v>
      </c>
      <c r="B798" t="s">
        <v>31</v>
      </c>
      <c r="C798" t="s">
        <v>32</v>
      </c>
      <c r="D798" t="s">
        <v>87</v>
      </c>
      <c r="E798">
        <v>24</v>
      </c>
      <c r="F798">
        <v>134.13999999999999</v>
      </c>
      <c r="G798">
        <v>73.7</v>
      </c>
      <c r="H798">
        <f t="shared" si="12"/>
        <v>1.8200814111261869</v>
      </c>
      <c r="I798">
        <v>22.5</v>
      </c>
      <c r="J798">
        <v>67.260000000000005</v>
      </c>
      <c r="K798">
        <v>69.97</v>
      </c>
      <c r="O798" t="s">
        <v>831</v>
      </c>
      <c r="P798" t="s">
        <v>31</v>
      </c>
      <c r="Q798" t="s">
        <v>32</v>
      </c>
      <c r="R798" t="s">
        <v>222</v>
      </c>
      <c r="S798">
        <v>24</v>
      </c>
      <c r="T798">
        <v>164.24</v>
      </c>
      <c r="U798">
        <v>73.7</v>
      </c>
      <c r="V798">
        <v>22</v>
      </c>
      <c r="W798">
        <v>59.34</v>
      </c>
      <c r="X798">
        <v>68.72</v>
      </c>
    </row>
    <row r="799" spans="1:24" x14ac:dyDescent="0.35">
      <c r="A799" t="s">
        <v>832</v>
      </c>
      <c r="B799" t="s">
        <v>31</v>
      </c>
      <c r="C799" t="s">
        <v>32</v>
      </c>
      <c r="D799" t="s">
        <v>87</v>
      </c>
      <c r="E799">
        <v>24</v>
      </c>
      <c r="F799">
        <v>124.55</v>
      </c>
      <c r="G799">
        <v>73.7</v>
      </c>
      <c r="H799">
        <f t="shared" si="12"/>
        <v>1.6899592944369062</v>
      </c>
      <c r="I799">
        <v>22</v>
      </c>
      <c r="J799">
        <v>65.33</v>
      </c>
      <c r="K799">
        <v>68.72</v>
      </c>
      <c r="O799" t="s">
        <v>832</v>
      </c>
      <c r="P799" t="s">
        <v>31</v>
      </c>
      <c r="Q799" t="s">
        <v>32</v>
      </c>
      <c r="R799" t="s">
        <v>222</v>
      </c>
      <c r="S799">
        <v>24</v>
      </c>
      <c r="T799">
        <v>130.12</v>
      </c>
      <c r="U799">
        <v>73.7</v>
      </c>
      <c r="V799">
        <v>23</v>
      </c>
      <c r="W799">
        <v>50.17</v>
      </c>
      <c r="X799">
        <v>71.22</v>
      </c>
    </row>
    <row r="800" spans="1:24" x14ac:dyDescent="0.35">
      <c r="A800" t="s">
        <v>833</v>
      </c>
      <c r="B800" t="s">
        <v>31</v>
      </c>
      <c r="C800" t="s">
        <v>32</v>
      </c>
      <c r="D800" t="s">
        <v>87</v>
      </c>
      <c r="E800">
        <v>24</v>
      </c>
      <c r="F800">
        <v>177.86</v>
      </c>
      <c r="G800">
        <v>73.7</v>
      </c>
      <c r="H800">
        <f t="shared" si="12"/>
        <v>2.4132971506105836</v>
      </c>
      <c r="I800">
        <v>22</v>
      </c>
      <c r="J800">
        <v>46.76</v>
      </c>
      <c r="K800">
        <v>68.72</v>
      </c>
      <c r="O800" t="s">
        <v>833</v>
      </c>
      <c r="P800" t="s">
        <v>31</v>
      </c>
      <c r="Q800" t="s">
        <v>32</v>
      </c>
      <c r="R800" t="s">
        <v>222</v>
      </c>
      <c r="S800">
        <v>24</v>
      </c>
      <c r="T800">
        <v>158.16999999999999</v>
      </c>
      <c r="U800">
        <v>73.7</v>
      </c>
      <c r="V800">
        <v>21.5</v>
      </c>
      <c r="W800">
        <v>55.68</v>
      </c>
      <c r="X800">
        <v>67.47</v>
      </c>
    </row>
    <row r="801" spans="1:24" x14ac:dyDescent="0.35">
      <c r="A801" t="s">
        <v>834</v>
      </c>
      <c r="B801" t="s">
        <v>31</v>
      </c>
      <c r="C801" t="s">
        <v>32</v>
      </c>
      <c r="D801" t="s">
        <v>87</v>
      </c>
      <c r="E801">
        <v>23</v>
      </c>
      <c r="F801">
        <v>92.71</v>
      </c>
      <c r="G801">
        <v>71.22</v>
      </c>
      <c r="H801">
        <f t="shared" si="12"/>
        <v>1.3017410839651782</v>
      </c>
      <c r="I801">
        <v>22.5</v>
      </c>
      <c r="J801">
        <v>45.84</v>
      </c>
      <c r="K801">
        <v>69.97</v>
      </c>
      <c r="O801" t="s">
        <v>834</v>
      </c>
      <c r="P801" t="s">
        <v>31</v>
      </c>
      <c r="Q801" t="s">
        <v>32</v>
      </c>
      <c r="R801" t="s">
        <v>222</v>
      </c>
      <c r="S801">
        <v>24</v>
      </c>
      <c r="T801">
        <v>102.22</v>
      </c>
      <c r="U801">
        <v>73.7</v>
      </c>
      <c r="V801">
        <v>23</v>
      </c>
      <c r="W801">
        <v>53.63</v>
      </c>
      <c r="X801">
        <v>71.22</v>
      </c>
    </row>
    <row r="802" spans="1:24" x14ac:dyDescent="0.35">
      <c r="A802" s="2" t="s">
        <v>844</v>
      </c>
      <c r="B802" t="s">
        <v>908</v>
      </c>
      <c r="C802" t="s">
        <v>13</v>
      </c>
      <c r="D802" t="s">
        <v>87</v>
      </c>
      <c r="E802">
        <v>23</v>
      </c>
      <c r="F802">
        <v>69.44</v>
      </c>
      <c r="G802">
        <v>71.22</v>
      </c>
      <c r="H802">
        <f t="shared" si="12"/>
        <v>0.97500702049985954</v>
      </c>
      <c r="I802">
        <v>22.5</v>
      </c>
      <c r="J802">
        <v>62.32</v>
      </c>
      <c r="K802">
        <v>69.97</v>
      </c>
      <c r="O802" t="s">
        <v>844</v>
      </c>
      <c r="P802" t="s">
        <v>908</v>
      </c>
      <c r="Q802" t="s">
        <v>13</v>
      </c>
      <c r="R802" t="s">
        <v>222</v>
      </c>
      <c r="S802">
        <v>24</v>
      </c>
      <c r="T802">
        <v>177.13</v>
      </c>
      <c r="U802">
        <v>73.7</v>
      </c>
      <c r="V802">
        <v>22.5</v>
      </c>
      <c r="W802">
        <v>65.5</v>
      </c>
      <c r="X802">
        <v>69.97</v>
      </c>
    </row>
    <row r="803" spans="1:24" x14ac:dyDescent="0.35">
      <c r="A803" t="s">
        <v>845</v>
      </c>
      <c r="B803" t="s">
        <v>908</v>
      </c>
      <c r="C803" t="s">
        <v>13</v>
      </c>
      <c r="D803" t="s">
        <v>87</v>
      </c>
      <c r="E803">
        <v>23.5</v>
      </c>
      <c r="F803">
        <v>138.69999999999999</v>
      </c>
      <c r="G803">
        <v>72.459999999999994</v>
      </c>
      <c r="H803">
        <f t="shared" si="12"/>
        <v>1.9141595362958874</v>
      </c>
      <c r="I803">
        <v>21.5</v>
      </c>
      <c r="J803">
        <v>59.21</v>
      </c>
      <c r="K803">
        <v>67.47</v>
      </c>
      <c r="O803" t="s">
        <v>845</v>
      </c>
      <c r="P803" t="s">
        <v>908</v>
      </c>
      <c r="Q803" t="s">
        <v>13</v>
      </c>
      <c r="R803" t="s">
        <v>222</v>
      </c>
      <c r="S803">
        <v>24</v>
      </c>
      <c r="T803">
        <v>139.27000000000001</v>
      </c>
      <c r="U803">
        <v>73.7</v>
      </c>
      <c r="V803">
        <v>23</v>
      </c>
      <c r="W803">
        <v>65.36</v>
      </c>
      <c r="X803">
        <v>71.22</v>
      </c>
    </row>
    <row r="804" spans="1:24" x14ac:dyDescent="0.35">
      <c r="A804" t="s">
        <v>846</v>
      </c>
      <c r="B804" t="s">
        <v>908</v>
      </c>
      <c r="C804" t="s">
        <v>13</v>
      </c>
      <c r="D804" t="s">
        <v>87</v>
      </c>
      <c r="E804">
        <v>23.5</v>
      </c>
      <c r="F804">
        <v>137.31</v>
      </c>
      <c r="G804">
        <v>72.459999999999994</v>
      </c>
      <c r="H804">
        <f t="shared" si="12"/>
        <v>1.8949765387800168</v>
      </c>
      <c r="I804">
        <v>21.5</v>
      </c>
      <c r="J804">
        <v>62.05</v>
      </c>
      <c r="K804">
        <v>67.47</v>
      </c>
      <c r="O804" t="s">
        <v>846</v>
      </c>
      <c r="P804" t="s">
        <v>908</v>
      </c>
      <c r="Q804" t="s">
        <v>13</v>
      </c>
      <c r="R804" t="s">
        <v>222</v>
      </c>
      <c r="S804">
        <v>24</v>
      </c>
      <c r="T804">
        <v>173</v>
      </c>
      <c r="U804">
        <v>73.7</v>
      </c>
      <c r="V804">
        <v>23</v>
      </c>
      <c r="W804">
        <v>51.54</v>
      </c>
      <c r="X804">
        <v>71.22</v>
      </c>
    </row>
    <row r="805" spans="1:24" x14ac:dyDescent="0.35">
      <c r="A805" s="2" t="s">
        <v>847</v>
      </c>
      <c r="B805" t="s">
        <v>908</v>
      </c>
      <c r="C805" t="s">
        <v>13</v>
      </c>
      <c r="D805" t="s">
        <v>87</v>
      </c>
      <c r="E805">
        <v>22</v>
      </c>
      <c r="F805">
        <v>49.27</v>
      </c>
      <c r="G805">
        <v>68.72</v>
      </c>
      <c r="H805">
        <f t="shared" si="12"/>
        <v>0.71696740395809089</v>
      </c>
      <c r="I805">
        <v>21.5</v>
      </c>
      <c r="J805">
        <v>40.700000000000003</v>
      </c>
      <c r="K805">
        <v>67.47</v>
      </c>
      <c r="O805" t="s">
        <v>847</v>
      </c>
      <c r="P805" t="s">
        <v>908</v>
      </c>
      <c r="Q805" t="s">
        <v>13</v>
      </c>
      <c r="R805" t="s">
        <v>222</v>
      </c>
      <c r="S805">
        <v>24</v>
      </c>
      <c r="T805">
        <v>176.91</v>
      </c>
      <c r="U805">
        <v>73.7</v>
      </c>
      <c r="V805">
        <v>22.5</v>
      </c>
      <c r="W805">
        <v>43.49</v>
      </c>
      <c r="X805">
        <v>69.97</v>
      </c>
    </row>
    <row r="806" spans="1:24" x14ac:dyDescent="0.35">
      <c r="A806" s="2" t="s">
        <v>848</v>
      </c>
      <c r="B806" t="s">
        <v>908</v>
      </c>
      <c r="C806" t="s">
        <v>13</v>
      </c>
      <c r="D806" t="s">
        <v>87</v>
      </c>
      <c r="E806">
        <v>24.5</v>
      </c>
      <c r="F806">
        <v>130.91999999999999</v>
      </c>
      <c r="G806">
        <v>74.930000000000007</v>
      </c>
      <c r="H806">
        <f t="shared" si="12"/>
        <v>1.7472307486987853</v>
      </c>
      <c r="I806">
        <v>24</v>
      </c>
      <c r="J806">
        <v>66.19</v>
      </c>
      <c r="K806">
        <v>73.7</v>
      </c>
      <c r="O806" t="s">
        <v>848</v>
      </c>
      <c r="P806" t="s">
        <v>908</v>
      </c>
      <c r="Q806" t="s">
        <v>13</v>
      </c>
      <c r="R806" t="s">
        <v>222</v>
      </c>
      <c r="S806">
        <v>24</v>
      </c>
      <c r="T806">
        <v>195.01</v>
      </c>
      <c r="U806">
        <v>73.7</v>
      </c>
      <c r="V806">
        <v>22.5</v>
      </c>
      <c r="W806">
        <v>54.05</v>
      </c>
      <c r="X806">
        <v>69.97</v>
      </c>
    </row>
    <row r="807" spans="1:24" x14ac:dyDescent="0.35">
      <c r="A807" s="2" t="s">
        <v>849</v>
      </c>
      <c r="B807" t="s">
        <v>908</v>
      </c>
      <c r="C807" t="s">
        <v>13</v>
      </c>
      <c r="D807" t="s">
        <v>87</v>
      </c>
      <c r="E807">
        <v>0</v>
      </c>
      <c r="F807">
        <v>0</v>
      </c>
      <c r="G807">
        <v>0</v>
      </c>
      <c r="H807" t="e">
        <f t="shared" si="12"/>
        <v>#DIV/0!</v>
      </c>
      <c r="I807">
        <v>0</v>
      </c>
      <c r="J807">
        <v>0</v>
      </c>
      <c r="K807">
        <v>0</v>
      </c>
      <c r="O807" t="s">
        <v>849</v>
      </c>
      <c r="P807" t="s">
        <v>908</v>
      </c>
      <c r="Q807" t="s">
        <v>13</v>
      </c>
      <c r="R807" t="s">
        <v>222</v>
      </c>
      <c r="S807">
        <v>24</v>
      </c>
      <c r="T807">
        <v>127.63</v>
      </c>
      <c r="U807">
        <v>73.7</v>
      </c>
      <c r="V807">
        <v>23</v>
      </c>
      <c r="W807">
        <v>68.91</v>
      </c>
      <c r="X807">
        <v>71.22</v>
      </c>
    </row>
    <row r="808" spans="1:24" x14ac:dyDescent="0.35">
      <c r="A808" t="s">
        <v>850</v>
      </c>
      <c r="B808" t="s">
        <v>908</v>
      </c>
      <c r="C808" t="s">
        <v>13</v>
      </c>
      <c r="D808" t="s">
        <v>87</v>
      </c>
      <c r="E808">
        <v>23.5</v>
      </c>
      <c r="F808">
        <v>138.87</v>
      </c>
      <c r="G808">
        <v>72.459999999999994</v>
      </c>
      <c r="H808">
        <f t="shared" si="12"/>
        <v>1.9165056582942315</v>
      </c>
      <c r="I808">
        <v>21.5</v>
      </c>
      <c r="J808">
        <v>51.17</v>
      </c>
      <c r="K808">
        <v>67.47</v>
      </c>
      <c r="O808" t="s">
        <v>850</v>
      </c>
      <c r="P808" t="s">
        <v>908</v>
      </c>
      <c r="Q808" t="s">
        <v>13</v>
      </c>
      <c r="R808" t="s">
        <v>222</v>
      </c>
      <c r="S808">
        <v>24</v>
      </c>
      <c r="T808">
        <v>186.35</v>
      </c>
      <c r="U808">
        <v>73.7</v>
      </c>
      <c r="V808">
        <v>23</v>
      </c>
      <c r="W808">
        <v>53.57</v>
      </c>
      <c r="X808">
        <v>71.22</v>
      </c>
    </row>
    <row r="809" spans="1:24" x14ac:dyDescent="0.35">
      <c r="A809" s="2" t="s">
        <v>851</v>
      </c>
      <c r="B809" t="s">
        <v>908</v>
      </c>
      <c r="C809" t="s">
        <v>13</v>
      </c>
      <c r="D809" t="s">
        <v>87</v>
      </c>
      <c r="E809">
        <v>24.5</v>
      </c>
      <c r="F809">
        <v>58.95</v>
      </c>
      <c r="G809">
        <v>74.930000000000007</v>
      </c>
      <c r="H809">
        <f t="shared" si="12"/>
        <v>0.7867342853329774</v>
      </c>
      <c r="I809">
        <v>24</v>
      </c>
      <c r="J809">
        <v>57.14</v>
      </c>
      <c r="K809">
        <v>73.7</v>
      </c>
      <c r="O809" t="s">
        <v>851</v>
      </c>
      <c r="P809" t="s">
        <v>908</v>
      </c>
      <c r="Q809" t="s">
        <v>13</v>
      </c>
      <c r="R809" t="s">
        <v>222</v>
      </c>
      <c r="S809">
        <v>24</v>
      </c>
      <c r="T809">
        <v>182.08</v>
      </c>
      <c r="U809">
        <v>73.7</v>
      </c>
      <c r="V809">
        <v>22</v>
      </c>
      <c r="W809">
        <v>44.99</v>
      </c>
      <c r="X809">
        <v>68.72</v>
      </c>
    </row>
    <row r="810" spans="1:24" x14ac:dyDescent="0.35">
      <c r="A810" t="s">
        <v>852</v>
      </c>
      <c r="B810" t="s">
        <v>908</v>
      </c>
      <c r="C810" t="s">
        <v>13</v>
      </c>
      <c r="D810" t="s">
        <v>87</v>
      </c>
      <c r="E810">
        <v>23.5</v>
      </c>
      <c r="F810">
        <v>158.15</v>
      </c>
      <c r="G810">
        <v>72.459999999999994</v>
      </c>
      <c r="H810">
        <f t="shared" si="12"/>
        <v>2.182583494341706</v>
      </c>
      <c r="I810">
        <v>21.5</v>
      </c>
      <c r="J810">
        <v>48.04</v>
      </c>
      <c r="K810">
        <v>67.47</v>
      </c>
      <c r="O810" t="s">
        <v>852</v>
      </c>
      <c r="P810" t="s">
        <v>908</v>
      </c>
      <c r="Q810" t="s">
        <v>13</v>
      </c>
      <c r="R810" t="s">
        <v>222</v>
      </c>
      <c r="S810">
        <v>24</v>
      </c>
      <c r="T810">
        <v>185.99</v>
      </c>
      <c r="U810">
        <v>73.7</v>
      </c>
      <c r="V810">
        <v>22.5</v>
      </c>
      <c r="W810">
        <v>48.6</v>
      </c>
      <c r="X810">
        <v>69.97</v>
      </c>
    </row>
    <row r="811" spans="1:24" x14ac:dyDescent="0.35">
      <c r="A811" t="s">
        <v>853</v>
      </c>
      <c r="B811" t="s">
        <v>908</v>
      </c>
      <c r="C811" t="s">
        <v>13</v>
      </c>
      <c r="D811" t="s">
        <v>87</v>
      </c>
      <c r="E811">
        <v>23.5</v>
      </c>
      <c r="F811">
        <v>121.52</v>
      </c>
      <c r="G811">
        <v>72.459999999999994</v>
      </c>
      <c r="H811">
        <f t="shared" si="12"/>
        <v>1.677063207286779</v>
      </c>
      <c r="I811">
        <v>22</v>
      </c>
      <c r="J811">
        <v>64.62</v>
      </c>
      <c r="K811">
        <v>68.72</v>
      </c>
      <c r="O811" t="s">
        <v>853</v>
      </c>
      <c r="P811" t="s">
        <v>908</v>
      </c>
      <c r="Q811" t="s">
        <v>13</v>
      </c>
      <c r="R811" t="s">
        <v>222</v>
      </c>
      <c r="S811">
        <v>24</v>
      </c>
      <c r="T811">
        <v>154.37</v>
      </c>
      <c r="U811">
        <v>73.7</v>
      </c>
      <c r="V811">
        <v>23</v>
      </c>
      <c r="W811">
        <v>65.099999999999994</v>
      </c>
      <c r="X811">
        <v>71.22</v>
      </c>
    </row>
    <row r="812" spans="1:24" x14ac:dyDescent="0.35">
      <c r="A812" t="s">
        <v>854</v>
      </c>
      <c r="B812" t="s">
        <v>908</v>
      </c>
      <c r="C812" t="s">
        <v>13</v>
      </c>
      <c r="D812" t="s">
        <v>87</v>
      </c>
      <c r="E812">
        <v>24</v>
      </c>
      <c r="F812">
        <v>105.86</v>
      </c>
      <c r="G812">
        <v>73.7</v>
      </c>
      <c r="H812">
        <f t="shared" si="12"/>
        <v>1.4363636363636363</v>
      </c>
      <c r="I812">
        <v>25.5</v>
      </c>
      <c r="J812">
        <v>78.23</v>
      </c>
      <c r="K812">
        <v>77.400000000000006</v>
      </c>
      <c r="O812" t="s">
        <v>854</v>
      </c>
      <c r="P812" t="s">
        <v>908</v>
      </c>
      <c r="Q812" t="s">
        <v>13</v>
      </c>
      <c r="R812" t="s">
        <v>222</v>
      </c>
      <c r="S812">
        <v>24</v>
      </c>
      <c r="T812">
        <v>151.11000000000001</v>
      </c>
      <c r="U812">
        <v>73.7</v>
      </c>
      <c r="V812">
        <v>23</v>
      </c>
      <c r="W812">
        <v>50.01</v>
      </c>
      <c r="X812">
        <v>71.22</v>
      </c>
    </row>
    <row r="813" spans="1:24" x14ac:dyDescent="0.35">
      <c r="A813" t="s">
        <v>855</v>
      </c>
      <c r="B813" t="s">
        <v>908</v>
      </c>
      <c r="C813" t="s">
        <v>13</v>
      </c>
      <c r="D813" t="s">
        <v>87</v>
      </c>
      <c r="E813">
        <v>23.5</v>
      </c>
      <c r="F813">
        <v>164.91</v>
      </c>
      <c r="G813">
        <v>72.459999999999994</v>
      </c>
      <c r="H813">
        <f t="shared" si="12"/>
        <v>2.2758763455699698</v>
      </c>
      <c r="I813">
        <v>22</v>
      </c>
      <c r="J813">
        <v>68.62</v>
      </c>
      <c r="K813">
        <v>68.72</v>
      </c>
      <c r="O813" t="s">
        <v>855</v>
      </c>
      <c r="P813" t="s">
        <v>908</v>
      </c>
      <c r="Q813" t="s">
        <v>13</v>
      </c>
      <c r="R813" t="s">
        <v>222</v>
      </c>
      <c r="S813">
        <v>24</v>
      </c>
      <c r="T813">
        <v>167.02</v>
      </c>
      <c r="U813">
        <v>73.7</v>
      </c>
      <c r="V813">
        <v>23</v>
      </c>
      <c r="W813">
        <v>62.91</v>
      </c>
      <c r="X813">
        <v>71.22</v>
      </c>
    </row>
    <row r="814" spans="1:24" x14ac:dyDescent="0.35">
      <c r="A814" t="s">
        <v>856</v>
      </c>
      <c r="B814" t="s">
        <v>908</v>
      </c>
      <c r="C814" t="s">
        <v>13</v>
      </c>
      <c r="D814" t="s">
        <v>87</v>
      </c>
      <c r="E814">
        <v>24</v>
      </c>
      <c r="F814">
        <v>147.38999999999999</v>
      </c>
      <c r="G814">
        <v>73.7</v>
      </c>
      <c r="H814">
        <f t="shared" si="12"/>
        <v>1.9998643147896877</v>
      </c>
      <c r="I814">
        <v>22</v>
      </c>
      <c r="J814">
        <v>52.23</v>
      </c>
      <c r="K814">
        <v>68.72</v>
      </c>
      <c r="O814" t="s">
        <v>856</v>
      </c>
      <c r="P814" t="s">
        <v>908</v>
      </c>
      <c r="Q814" t="s">
        <v>13</v>
      </c>
      <c r="R814" t="s">
        <v>222</v>
      </c>
      <c r="S814">
        <v>24</v>
      </c>
      <c r="T814">
        <v>187.85</v>
      </c>
      <c r="U814">
        <v>73.7</v>
      </c>
      <c r="V814">
        <v>23</v>
      </c>
      <c r="W814">
        <v>56.05</v>
      </c>
      <c r="X814">
        <v>71.22</v>
      </c>
    </row>
    <row r="815" spans="1:24" x14ac:dyDescent="0.35">
      <c r="A815" t="s">
        <v>857</v>
      </c>
      <c r="B815" t="s">
        <v>908</v>
      </c>
      <c r="C815" t="s">
        <v>13</v>
      </c>
      <c r="D815" t="s">
        <v>87</v>
      </c>
      <c r="E815">
        <v>23.5</v>
      </c>
      <c r="F815">
        <v>110.68</v>
      </c>
      <c r="G815">
        <v>72.459999999999994</v>
      </c>
      <c r="H815">
        <f t="shared" si="12"/>
        <v>1.5274634280982613</v>
      </c>
      <c r="I815">
        <v>22</v>
      </c>
      <c r="J815">
        <v>64.41</v>
      </c>
      <c r="K815">
        <v>68.72</v>
      </c>
      <c r="O815" t="s">
        <v>857</v>
      </c>
      <c r="P815" t="s">
        <v>908</v>
      </c>
      <c r="Q815" t="s">
        <v>13</v>
      </c>
      <c r="R815" t="s">
        <v>222</v>
      </c>
      <c r="S815">
        <v>24</v>
      </c>
      <c r="T815">
        <v>185.51</v>
      </c>
      <c r="U815">
        <v>73.7</v>
      </c>
      <c r="V815">
        <v>22.5</v>
      </c>
      <c r="W815">
        <v>55.35</v>
      </c>
      <c r="X815">
        <v>69.97</v>
      </c>
    </row>
    <row r="816" spans="1:24" x14ac:dyDescent="0.35">
      <c r="A816" t="s">
        <v>858</v>
      </c>
      <c r="B816" t="s">
        <v>908</v>
      </c>
      <c r="C816" t="s">
        <v>13</v>
      </c>
      <c r="D816" t="s">
        <v>87</v>
      </c>
      <c r="E816">
        <v>23</v>
      </c>
      <c r="F816">
        <v>108.44</v>
      </c>
      <c r="G816">
        <v>71.22</v>
      </c>
      <c r="H816">
        <f t="shared" si="12"/>
        <v>1.5226060095478797</v>
      </c>
      <c r="I816">
        <v>21.5</v>
      </c>
      <c r="J816">
        <v>61.39</v>
      </c>
      <c r="K816">
        <v>67.47</v>
      </c>
      <c r="O816" t="s">
        <v>858</v>
      </c>
      <c r="P816" t="s">
        <v>908</v>
      </c>
      <c r="Q816" t="s">
        <v>13</v>
      </c>
      <c r="R816" t="s">
        <v>222</v>
      </c>
      <c r="S816">
        <v>23</v>
      </c>
      <c r="T816">
        <v>78.569999999999993</v>
      </c>
      <c r="U816">
        <v>71.22</v>
      </c>
      <c r="V816">
        <v>22.5</v>
      </c>
      <c r="W816">
        <v>50.72</v>
      </c>
      <c r="X816">
        <v>69.97</v>
      </c>
    </row>
    <row r="817" spans="1:24" x14ac:dyDescent="0.35">
      <c r="A817" t="s">
        <v>859</v>
      </c>
      <c r="B817" t="s">
        <v>908</v>
      </c>
      <c r="C817" t="s">
        <v>13</v>
      </c>
      <c r="D817" t="s">
        <v>87</v>
      </c>
      <c r="E817">
        <v>23.5</v>
      </c>
      <c r="F817">
        <v>207.74</v>
      </c>
      <c r="G817">
        <v>72.459999999999994</v>
      </c>
      <c r="H817">
        <f t="shared" si="12"/>
        <v>2.866961081976263</v>
      </c>
      <c r="I817">
        <v>22</v>
      </c>
      <c r="J817">
        <v>68.17</v>
      </c>
      <c r="K817">
        <v>68.72</v>
      </c>
      <c r="O817" t="s">
        <v>859</v>
      </c>
      <c r="P817" t="s">
        <v>908</v>
      </c>
      <c r="Q817" t="s">
        <v>13</v>
      </c>
      <c r="R817" t="s">
        <v>222</v>
      </c>
      <c r="S817">
        <v>24</v>
      </c>
      <c r="T817">
        <v>162</v>
      </c>
      <c r="U817">
        <v>73.7</v>
      </c>
      <c r="V817">
        <v>23</v>
      </c>
      <c r="W817">
        <v>64.58</v>
      </c>
      <c r="X817">
        <v>71.22</v>
      </c>
    </row>
    <row r="818" spans="1:24" x14ac:dyDescent="0.35">
      <c r="A818" t="s">
        <v>860</v>
      </c>
      <c r="B818" t="s">
        <v>908</v>
      </c>
      <c r="C818" t="s">
        <v>32</v>
      </c>
      <c r="D818" t="s">
        <v>87</v>
      </c>
      <c r="E818">
        <v>24</v>
      </c>
      <c r="F818">
        <v>183.75</v>
      </c>
      <c r="G818">
        <v>73.7</v>
      </c>
      <c r="H818">
        <f t="shared" si="12"/>
        <v>2.4932157394843961</v>
      </c>
      <c r="I818">
        <v>22</v>
      </c>
      <c r="J818">
        <v>56.01</v>
      </c>
      <c r="K818">
        <v>68.72</v>
      </c>
      <c r="O818" t="s">
        <v>860</v>
      </c>
      <c r="P818" t="s">
        <v>908</v>
      </c>
      <c r="Q818" t="s">
        <v>32</v>
      </c>
      <c r="R818" t="s">
        <v>222</v>
      </c>
      <c r="S818">
        <v>24</v>
      </c>
      <c r="T818">
        <v>191.06</v>
      </c>
      <c r="U818">
        <v>73.7</v>
      </c>
      <c r="V818">
        <v>22</v>
      </c>
      <c r="W818">
        <v>48.01</v>
      </c>
      <c r="X818">
        <v>68.72</v>
      </c>
    </row>
    <row r="819" spans="1:24" x14ac:dyDescent="0.35">
      <c r="A819" t="s">
        <v>861</v>
      </c>
      <c r="B819" t="s">
        <v>908</v>
      </c>
      <c r="C819" t="s">
        <v>32</v>
      </c>
      <c r="D819" t="s">
        <v>87</v>
      </c>
      <c r="E819">
        <v>24</v>
      </c>
      <c r="F819">
        <v>170.17</v>
      </c>
      <c r="G819">
        <v>73.7</v>
      </c>
      <c r="H819">
        <f t="shared" si="12"/>
        <v>2.3089552238805968</v>
      </c>
      <c r="I819">
        <v>22</v>
      </c>
      <c r="J819">
        <v>64.08</v>
      </c>
      <c r="K819">
        <v>68.72</v>
      </c>
      <c r="O819" t="s">
        <v>861</v>
      </c>
      <c r="P819" t="s">
        <v>908</v>
      </c>
      <c r="Q819" t="s">
        <v>32</v>
      </c>
      <c r="R819" t="s">
        <v>222</v>
      </c>
      <c r="S819">
        <v>24</v>
      </c>
      <c r="T819">
        <v>160.19</v>
      </c>
      <c r="U819">
        <v>73.7</v>
      </c>
      <c r="V819">
        <v>16</v>
      </c>
      <c r="W819">
        <v>62.22</v>
      </c>
      <c r="X819">
        <v>53.5</v>
      </c>
    </row>
    <row r="820" spans="1:24" x14ac:dyDescent="0.35">
      <c r="A820" t="s">
        <v>862</v>
      </c>
      <c r="B820" t="s">
        <v>908</v>
      </c>
      <c r="C820" t="s">
        <v>32</v>
      </c>
      <c r="D820" t="s">
        <v>87</v>
      </c>
      <c r="E820">
        <v>24</v>
      </c>
      <c r="F820">
        <v>202.92</v>
      </c>
      <c r="G820">
        <v>73.7</v>
      </c>
      <c r="H820">
        <f t="shared" si="12"/>
        <v>2.7533242876526458</v>
      </c>
      <c r="I820">
        <v>22</v>
      </c>
      <c r="J820">
        <v>56.8</v>
      </c>
      <c r="K820">
        <v>68.72</v>
      </c>
      <c r="O820" t="s">
        <v>862</v>
      </c>
      <c r="P820" t="s">
        <v>908</v>
      </c>
      <c r="Q820" t="s">
        <v>32</v>
      </c>
      <c r="R820" t="s">
        <v>222</v>
      </c>
      <c r="S820">
        <v>24</v>
      </c>
      <c r="T820">
        <v>175.76</v>
      </c>
      <c r="U820">
        <v>73.7</v>
      </c>
      <c r="V820">
        <v>22</v>
      </c>
      <c r="W820">
        <v>54.94</v>
      </c>
      <c r="X820">
        <v>68.72</v>
      </c>
    </row>
    <row r="821" spans="1:24" x14ac:dyDescent="0.35">
      <c r="A821" t="s">
        <v>863</v>
      </c>
      <c r="B821" t="s">
        <v>908</v>
      </c>
      <c r="C821" t="s">
        <v>32</v>
      </c>
      <c r="D821" t="s">
        <v>87</v>
      </c>
      <c r="E821">
        <v>24</v>
      </c>
      <c r="F821">
        <v>196.03</v>
      </c>
      <c r="G821">
        <v>73.7</v>
      </c>
      <c r="H821">
        <f t="shared" si="12"/>
        <v>2.6598371777476255</v>
      </c>
      <c r="I821">
        <v>22</v>
      </c>
      <c r="J821">
        <v>67.13</v>
      </c>
      <c r="K821">
        <v>68.72</v>
      </c>
      <c r="O821" t="s">
        <v>863</v>
      </c>
      <c r="P821" t="s">
        <v>908</v>
      </c>
      <c r="Q821" t="s">
        <v>32</v>
      </c>
      <c r="R821" t="s">
        <v>222</v>
      </c>
      <c r="S821">
        <v>24</v>
      </c>
      <c r="T821">
        <v>175.72</v>
      </c>
      <c r="U821">
        <v>73.7</v>
      </c>
      <c r="V821">
        <v>21.5</v>
      </c>
      <c r="W821">
        <v>48.52</v>
      </c>
      <c r="X821">
        <v>67.47</v>
      </c>
    </row>
    <row r="822" spans="1:24" x14ac:dyDescent="0.35">
      <c r="A822" s="2" t="s">
        <v>864</v>
      </c>
      <c r="B822" t="s">
        <v>908</v>
      </c>
      <c r="C822" t="s">
        <v>32</v>
      </c>
      <c r="D822" t="s">
        <v>87</v>
      </c>
      <c r="E822">
        <v>24</v>
      </c>
      <c r="F822">
        <v>74.7</v>
      </c>
      <c r="G822">
        <v>73.7</v>
      </c>
      <c r="H822">
        <f t="shared" si="12"/>
        <v>1.0135685210312075</v>
      </c>
      <c r="I822">
        <v>23.5</v>
      </c>
      <c r="J822">
        <v>65.900000000000006</v>
      </c>
      <c r="K822">
        <v>72.459999999999994</v>
      </c>
      <c r="O822" t="s">
        <v>864</v>
      </c>
      <c r="P822" t="s">
        <v>908</v>
      </c>
      <c r="Q822" t="s">
        <v>32</v>
      </c>
      <c r="R822" t="s">
        <v>222</v>
      </c>
      <c r="S822">
        <v>24</v>
      </c>
      <c r="T822">
        <v>153.51</v>
      </c>
      <c r="U822">
        <v>73.7</v>
      </c>
      <c r="V822">
        <v>23</v>
      </c>
      <c r="W822">
        <v>57.42</v>
      </c>
      <c r="X822">
        <v>71.22</v>
      </c>
    </row>
    <row r="823" spans="1:24" x14ac:dyDescent="0.35">
      <c r="A823" t="s">
        <v>865</v>
      </c>
      <c r="B823" t="s">
        <v>908</v>
      </c>
      <c r="C823" t="s">
        <v>32</v>
      </c>
      <c r="D823" t="s">
        <v>87</v>
      </c>
      <c r="E823">
        <v>24</v>
      </c>
      <c r="F823">
        <v>167.91</v>
      </c>
      <c r="G823">
        <v>73.7</v>
      </c>
      <c r="H823">
        <f t="shared" si="12"/>
        <v>2.2782903663500678</v>
      </c>
      <c r="I823">
        <v>22.5</v>
      </c>
      <c r="J823">
        <v>63.34</v>
      </c>
      <c r="K823">
        <v>69.97</v>
      </c>
      <c r="O823" t="s">
        <v>865</v>
      </c>
      <c r="P823" t="s">
        <v>908</v>
      </c>
      <c r="Q823" t="s">
        <v>32</v>
      </c>
      <c r="R823" t="s">
        <v>222</v>
      </c>
      <c r="S823">
        <v>24</v>
      </c>
      <c r="T823">
        <v>131.03</v>
      </c>
      <c r="U823">
        <v>73.7</v>
      </c>
      <c r="V823">
        <v>22.5</v>
      </c>
      <c r="W823">
        <v>63.89</v>
      </c>
      <c r="X823">
        <v>69.97</v>
      </c>
    </row>
    <row r="824" spans="1:24" x14ac:dyDescent="0.35">
      <c r="A824" t="s">
        <v>866</v>
      </c>
      <c r="B824" t="s">
        <v>908</v>
      </c>
      <c r="C824" t="s">
        <v>32</v>
      </c>
      <c r="D824" t="s">
        <v>87</v>
      </c>
      <c r="E824">
        <v>24</v>
      </c>
      <c r="F824">
        <v>174.73</v>
      </c>
      <c r="G824">
        <v>73.7</v>
      </c>
      <c r="H824">
        <f t="shared" si="12"/>
        <v>2.3708276797829035</v>
      </c>
      <c r="I824">
        <v>22</v>
      </c>
      <c r="J824">
        <v>53.34</v>
      </c>
      <c r="K824">
        <v>68.72</v>
      </c>
      <c r="O824" t="s">
        <v>866</v>
      </c>
      <c r="P824" t="s">
        <v>908</v>
      </c>
      <c r="Q824" t="s">
        <v>32</v>
      </c>
      <c r="R824" t="s">
        <v>222</v>
      </c>
      <c r="S824">
        <v>24</v>
      </c>
      <c r="T824">
        <v>180.79</v>
      </c>
      <c r="U824">
        <v>73.7</v>
      </c>
      <c r="V824">
        <v>22.5</v>
      </c>
      <c r="W824">
        <v>61.28</v>
      </c>
      <c r="X824">
        <v>69.97</v>
      </c>
    </row>
    <row r="825" spans="1:24" x14ac:dyDescent="0.35">
      <c r="A825" t="s">
        <v>867</v>
      </c>
      <c r="B825" t="s">
        <v>908</v>
      </c>
      <c r="C825" t="s">
        <v>32</v>
      </c>
      <c r="D825" t="s">
        <v>87</v>
      </c>
      <c r="E825">
        <v>23.5</v>
      </c>
      <c r="F825">
        <v>160.27000000000001</v>
      </c>
      <c r="G825">
        <v>72.459999999999994</v>
      </c>
      <c r="H825">
        <f t="shared" si="12"/>
        <v>2.2118410157328183</v>
      </c>
      <c r="I825">
        <v>22</v>
      </c>
      <c r="J825">
        <v>62.03</v>
      </c>
      <c r="K825">
        <v>68.72</v>
      </c>
      <c r="O825" t="s">
        <v>867</v>
      </c>
      <c r="P825" t="s">
        <v>908</v>
      </c>
      <c r="Q825" t="s">
        <v>32</v>
      </c>
      <c r="R825" t="s">
        <v>222</v>
      </c>
      <c r="S825">
        <v>24.5</v>
      </c>
      <c r="T825">
        <v>70.06</v>
      </c>
      <c r="U825">
        <v>74.930000000000007</v>
      </c>
      <c r="V825">
        <v>24</v>
      </c>
      <c r="W825">
        <v>52.72</v>
      </c>
      <c r="X825">
        <v>73.7</v>
      </c>
    </row>
    <row r="826" spans="1:24" x14ac:dyDescent="0.35">
      <c r="A826" s="2" t="s">
        <v>868</v>
      </c>
      <c r="B826" t="s">
        <v>908</v>
      </c>
      <c r="C826" t="s">
        <v>32</v>
      </c>
      <c r="D826" t="s">
        <v>87</v>
      </c>
      <c r="E826">
        <v>19</v>
      </c>
      <c r="F826">
        <v>30.3</v>
      </c>
      <c r="G826">
        <v>61.18</v>
      </c>
      <c r="H826">
        <f t="shared" si="12"/>
        <v>0.49525988885256622</v>
      </c>
      <c r="I826">
        <v>18.5</v>
      </c>
      <c r="J826">
        <v>26.92</v>
      </c>
      <c r="K826">
        <v>59.91</v>
      </c>
      <c r="O826" t="s">
        <v>868</v>
      </c>
      <c r="P826" t="s">
        <v>908</v>
      </c>
      <c r="Q826" t="s">
        <v>32</v>
      </c>
      <c r="R826" t="s">
        <v>222</v>
      </c>
      <c r="S826">
        <v>24</v>
      </c>
      <c r="T826">
        <v>181.16</v>
      </c>
      <c r="U826">
        <v>73.7</v>
      </c>
      <c r="V826">
        <v>21.5</v>
      </c>
      <c r="W826">
        <v>55.22</v>
      </c>
      <c r="X826">
        <v>67.47</v>
      </c>
    </row>
    <row r="827" spans="1:24" x14ac:dyDescent="0.35">
      <c r="A827" s="2" t="s">
        <v>869</v>
      </c>
      <c r="B827" t="s">
        <v>908</v>
      </c>
      <c r="C827" t="s">
        <v>32</v>
      </c>
      <c r="D827" t="s">
        <v>87</v>
      </c>
      <c r="E827">
        <v>19.5</v>
      </c>
      <c r="F827">
        <v>30.58</v>
      </c>
      <c r="G827">
        <v>62.44</v>
      </c>
      <c r="H827">
        <f t="shared" si="12"/>
        <v>0.48975016015374762</v>
      </c>
      <c r="I827">
        <v>19</v>
      </c>
      <c r="J827">
        <v>27.09</v>
      </c>
      <c r="K827">
        <v>61.18</v>
      </c>
      <c r="O827" t="s">
        <v>869</v>
      </c>
      <c r="P827" t="s">
        <v>908</v>
      </c>
      <c r="Q827" t="s">
        <v>32</v>
      </c>
      <c r="R827" t="s">
        <v>222</v>
      </c>
      <c r="S827">
        <v>24</v>
      </c>
      <c r="T827">
        <v>159.26</v>
      </c>
      <c r="U827">
        <v>73.7</v>
      </c>
      <c r="V827">
        <v>22.5</v>
      </c>
      <c r="W827">
        <v>60.79</v>
      </c>
      <c r="X827">
        <v>69.97</v>
      </c>
    </row>
    <row r="828" spans="1:24" x14ac:dyDescent="0.35">
      <c r="A828" s="2" t="s">
        <v>870</v>
      </c>
      <c r="B828" t="s">
        <v>908</v>
      </c>
      <c r="C828" t="s">
        <v>32</v>
      </c>
      <c r="D828" t="s">
        <v>87</v>
      </c>
      <c r="E828">
        <v>0</v>
      </c>
      <c r="F828">
        <v>0</v>
      </c>
      <c r="G828">
        <v>0</v>
      </c>
      <c r="H828" t="e">
        <f t="shared" si="12"/>
        <v>#DIV/0!</v>
      </c>
      <c r="I828">
        <v>0</v>
      </c>
      <c r="J828">
        <v>0</v>
      </c>
      <c r="K828">
        <v>0</v>
      </c>
      <c r="O828" t="s">
        <v>870</v>
      </c>
      <c r="P828" t="s">
        <v>908</v>
      </c>
      <c r="Q828" t="s">
        <v>32</v>
      </c>
      <c r="R828" t="s">
        <v>222</v>
      </c>
      <c r="S828">
        <v>24.5</v>
      </c>
      <c r="T828">
        <v>99.25</v>
      </c>
      <c r="U828">
        <v>74.930000000000007</v>
      </c>
      <c r="V828">
        <v>23</v>
      </c>
      <c r="W828">
        <v>54.22</v>
      </c>
      <c r="X828">
        <v>71.22</v>
      </c>
    </row>
    <row r="829" spans="1:24" x14ac:dyDescent="0.35">
      <c r="A829" t="s">
        <v>871</v>
      </c>
      <c r="B829" t="s">
        <v>908</v>
      </c>
      <c r="C829" t="s">
        <v>32</v>
      </c>
      <c r="D829" t="s">
        <v>87</v>
      </c>
      <c r="E829">
        <v>24</v>
      </c>
      <c r="F829">
        <v>240.76</v>
      </c>
      <c r="G829">
        <v>73.7</v>
      </c>
      <c r="H829">
        <f t="shared" si="12"/>
        <v>3.2667571234735413</v>
      </c>
      <c r="I829">
        <v>21.5</v>
      </c>
      <c r="J829">
        <v>45.13</v>
      </c>
      <c r="K829">
        <v>67.47</v>
      </c>
      <c r="O829" t="s">
        <v>871</v>
      </c>
      <c r="P829" t="s">
        <v>908</v>
      </c>
      <c r="Q829" t="s">
        <v>32</v>
      </c>
      <c r="R829" t="s">
        <v>222</v>
      </c>
      <c r="S829">
        <v>24</v>
      </c>
      <c r="T829">
        <v>178.97</v>
      </c>
      <c r="U829">
        <v>73.7</v>
      </c>
      <c r="V829">
        <v>16</v>
      </c>
      <c r="W829">
        <v>75.73</v>
      </c>
      <c r="X829">
        <v>53.5</v>
      </c>
    </row>
    <row r="830" spans="1:24" x14ac:dyDescent="0.35">
      <c r="A830" s="2" t="s">
        <v>872</v>
      </c>
      <c r="B830" t="s">
        <v>908</v>
      </c>
      <c r="C830" t="s">
        <v>32</v>
      </c>
      <c r="D830" t="s">
        <v>87</v>
      </c>
      <c r="E830">
        <v>15</v>
      </c>
      <c r="F830">
        <v>15.02</v>
      </c>
      <c r="G830">
        <v>50.91</v>
      </c>
      <c r="H830">
        <f t="shared" si="12"/>
        <v>0.29503044588489491</v>
      </c>
      <c r="I830">
        <v>15</v>
      </c>
      <c r="J830">
        <v>15.02</v>
      </c>
      <c r="K830">
        <v>50.91</v>
      </c>
      <c r="O830" t="s">
        <v>872</v>
      </c>
      <c r="P830" t="s">
        <v>908</v>
      </c>
      <c r="Q830" t="s">
        <v>32</v>
      </c>
      <c r="R830" t="s">
        <v>222</v>
      </c>
      <c r="S830">
        <v>24</v>
      </c>
      <c r="T830">
        <v>177.73</v>
      </c>
      <c r="U830">
        <v>73.7</v>
      </c>
      <c r="V830">
        <v>22.5</v>
      </c>
      <c r="W830">
        <v>57.6</v>
      </c>
      <c r="X830">
        <v>69.97</v>
      </c>
    </row>
    <row r="831" spans="1:24" x14ac:dyDescent="0.35">
      <c r="A831" t="s">
        <v>873</v>
      </c>
      <c r="B831" t="s">
        <v>908</v>
      </c>
      <c r="C831" t="s">
        <v>32</v>
      </c>
      <c r="D831" t="s">
        <v>87</v>
      </c>
      <c r="E831">
        <v>24</v>
      </c>
      <c r="F831">
        <v>134.07</v>
      </c>
      <c r="G831">
        <v>73.7</v>
      </c>
      <c r="H831">
        <f t="shared" si="12"/>
        <v>1.8191316146540026</v>
      </c>
      <c r="I831">
        <v>22</v>
      </c>
      <c r="J831">
        <v>49.66</v>
      </c>
      <c r="K831">
        <v>68.72</v>
      </c>
      <c r="O831" t="s">
        <v>873</v>
      </c>
      <c r="P831" t="s">
        <v>908</v>
      </c>
      <c r="Q831" t="s">
        <v>32</v>
      </c>
      <c r="R831" t="s">
        <v>222</v>
      </c>
      <c r="S831">
        <v>24</v>
      </c>
      <c r="T831">
        <v>171.12</v>
      </c>
      <c r="U831">
        <v>73.7</v>
      </c>
      <c r="V831">
        <v>22</v>
      </c>
      <c r="W831">
        <v>65.319999999999993</v>
      </c>
      <c r="X831">
        <v>68.72</v>
      </c>
    </row>
    <row r="832" spans="1:24" x14ac:dyDescent="0.35">
      <c r="A832" s="2" t="s">
        <v>874</v>
      </c>
      <c r="B832" t="s">
        <v>908</v>
      </c>
      <c r="C832" t="s">
        <v>32</v>
      </c>
      <c r="D832" t="s">
        <v>87</v>
      </c>
      <c r="E832">
        <v>23</v>
      </c>
      <c r="F832">
        <v>110.03</v>
      </c>
      <c r="G832">
        <v>71.22</v>
      </c>
      <c r="H832">
        <f t="shared" si="12"/>
        <v>1.5449311991013761</v>
      </c>
      <c r="I832">
        <v>21.5</v>
      </c>
      <c r="J832">
        <v>66.349999999999994</v>
      </c>
      <c r="K832">
        <v>67.47</v>
      </c>
      <c r="O832" t="s">
        <v>874</v>
      </c>
      <c r="P832" t="s">
        <v>908</v>
      </c>
      <c r="Q832" t="s">
        <v>32</v>
      </c>
      <c r="R832" t="s">
        <v>222</v>
      </c>
      <c r="S832">
        <v>24</v>
      </c>
      <c r="T832">
        <v>178.11</v>
      </c>
      <c r="U832">
        <v>73.7</v>
      </c>
      <c r="V832">
        <v>22</v>
      </c>
      <c r="W832">
        <v>56.24</v>
      </c>
      <c r="X832">
        <v>68.72</v>
      </c>
    </row>
    <row r="833" spans="1:24" x14ac:dyDescent="0.35">
      <c r="A833" t="s">
        <v>875</v>
      </c>
      <c r="B833" t="s">
        <v>908</v>
      </c>
      <c r="C833" t="s">
        <v>32</v>
      </c>
      <c r="D833" t="s">
        <v>87</v>
      </c>
      <c r="E833">
        <v>24</v>
      </c>
      <c r="F833">
        <v>134.04</v>
      </c>
      <c r="G833">
        <v>73.7</v>
      </c>
      <c r="H833">
        <f t="shared" si="12"/>
        <v>1.8187245590230663</v>
      </c>
      <c r="I833">
        <v>21.5</v>
      </c>
      <c r="J833">
        <v>58.06</v>
      </c>
      <c r="K833">
        <v>67.47</v>
      </c>
      <c r="O833" t="s">
        <v>875</v>
      </c>
      <c r="P833" t="s">
        <v>908</v>
      </c>
      <c r="Q833" t="s">
        <v>32</v>
      </c>
      <c r="R833" t="s">
        <v>222</v>
      </c>
      <c r="S833">
        <v>24</v>
      </c>
      <c r="T833">
        <v>163.15</v>
      </c>
      <c r="U833">
        <v>73.7</v>
      </c>
      <c r="V833">
        <v>23</v>
      </c>
      <c r="W833">
        <v>63.93</v>
      </c>
      <c r="X833">
        <v>71.22</v>
      </c>
    </row>
    <row r="834" spans="1:24" x14ac:dyDescent="0.35">
      <c r="A834" t="s">
        <v>876</v>
      </c>
      <c r="B834" t="s">
        <v>908</v>
      </c>
      <c r="C834" t="s">
        <v>13</v>
      </c>
      <c r="D834" t="s">
        <v>14</v>
      </c>
      <c r="E834">
        <v>24</v>
      </c>
      <c r="F834">
        <v>118.45</v>
      </c>
      <c r="G834">
        <v>73.7</v>
      </c>
      <c r="H834">
        <f t="shared" si="12"/>
        <v>1.6071913161465401</v>
      </c>
      <c r="I834">
        <v>23</v>
      </c>
      <c r="J834">
        <v>64.22</v>
      </c>
      <c r="K834">
        <v>71.22</v>
      </c>
      <c r="O834" t="s">
        <v>876</v>
      </c>
      <c r="P834" t="s">
        <v>908</v>
      </c>
      <c r="Q834" t="s">
        <v>13</v>
      </c>
      <c r="R834" t="s">
        <v>221</v>
      </c>
      <c r="S834">
        <v>24</v>
      </c>
      <c r="T834">
        <v>170.2</v>
      </c>
      <c r="U834">
        <v>73.7</v>
      </c>
      <c r="V834">
        <v>22</v>
      </c>
      <c r="W834">
        <v>57.15</v>
      </c>
      <c r="X834">
        <v>68.72</v>
      </c>
    </row>
    <row r="835" spans="1:24" x14ac:dyDescent="0.35">
      <c r="A835" t="s">
        <v>877</v>
      </c>
      <c r="B835" t="s">
        <v>908</v>
      </c>
      <c r="C835" t="s">
        <v>13</v>
      </c>
      <c r="D835" t="s">
        <v>14</v>
      </c>
      <c r="E835">
        <v>24.5</v>
      </c>
      <c r="F835">
        <v>114.38</v>
      </c>
      <c r="G835">
        <v>74.930000000000007</v>
      </c>
      <c r="H835">
        <f t="shared" ref="H835:H898" si="13">F835/G835</f>
        <v>1.5264913919658345</v>
      </c>
      <c r="I835">
        <v>22</v>
      </c>
      <c r="J835">
        <v>45.76</v>
      </c>
      <c r="K835">
        <v>68.72</v>
      </c>
      <c r="O835" t="s">
        <v>877</v>
      </c>
      <c r="P835" t="s">
        <v>908</v>
      </c>
      <c r="Q835" t="s">
        <v>13</v>
      </c>
      <c r="R835" t="s">
        <v>221</v>
      </c>
      <c r="S835">
        <v>24</v>
      </c>
      <c r="T835">
        <v>153.22999999999999</v>
      </c>
      <c r="U835">
        <v>73.7</v>
      </c>
      <c r="V835">
        <v>23</v>
      </c>
      <c r="W835">
        <v>70.09</v>
      </c>
      <c r="X835">
        <v>71.22</v>
      </c>
    </row>
    <row r="836" spans="1:24" x14ac:dyDescent="0.35">
      <c r="A836" t="s">
        <v>878</v>
      </c>
      <c r="B836" t="s">
        <v>908</v>
      </c>
      <c r="C836" t="s">
        <v>13</v>
      </c>
      <c r="D836" t="s">
        <v>14</v>
      </c>
      <c r="E836">
        <v>24.5</v>
      </c>
      <c r="F836">
        <v>73.77</v>
      </c>
      <c r="G836">
        <v>74.930000000000007</v>
      </c>
      <c r="H836">
        <f t="shared" si="13"/>
        <v>0.98451888429200574</v>
      </c>
      <c r="I836">
        <v>24</v>
      </c>
      <c r="J836">
        <v>63.95</v>
      </c>
      <c r="K836">
        <v>73.7</v>
      </c>
      <c r="O836" t="s">
        <v>878</v>
      </c>
      <c r="P836" t="s">
        <v>908</v>
      </c>
      <c r="Q836" t="s">
        <v>13</v>
      </c>
      <c r="R836" t="s">
        <v>221</v>
      </c>
      <c r="S836">
        <v>24</v>
      </c>
      <c r="T836">
        <v>161.80000000000001</v>
      </c>
      <c r="U836">
        <v>73.7</v>
      </c>
      <c r="V836">
        <v>22.5</v>
      </c>
      <c r="W836">
        <v>68.14</v>
      </c>
      <c r="X836">
        <v>69.97</v>
      </c>
    </row>
    <row r="837" spans="1:24" x14ac:dyDescent="0.35">
      <c r="A837" s="2" t="s">
        <v>879</v>
      </c>
      <c r="B837" t="s">
        <v>908</v>
      </c>
      <c r="C837" t="s">
        <v>13</v>
      </c>
      <c r="D837" t="s">
        <v>14</v>
      </c>
      <c r="E837">
        <v>0</v>
      </c>
      <c r="F837">
        <v>0</v>
      </c>
      <c r="G837">
        <v>0</v>
      </c>
      <c r="H837" t="e">
        <f t="shared" si="13"/>
        <v>#DIV/0!</v>
      </c>
      <c r="I837">
        <v>0</v>
      </c>
      <c r="J837">
        <v>0</v>
      </c>
      <c r="K837">
        <v>0</v>
      </c>
      <c r="O837" t="s">
        <v>879</v>
      </c>
      <c r="P837" t="s">
        <v>908</v>
      </c>
      <c r="Q837" t="s">
        <v>13</v>
      </c>
      <c r="R837" t="s">
        <v>221</v>
      </c>
      <c r="S837">
        <v>0</v>
      </c>
      <c r="T837">
        <v>0</v>
      </c>
      <c r="U837">
        <v>0</v>
      </c>
      <c r="V837">
        <v>0</v>
      </c>
      <c r="W837">
        <v>0</v>
      </c>
      <c r="X837">
        <v>0</v>
      </c>
    </row>
    <row r="838" spans="1:24" x14ac:dyDescent="0.35">
      <c r="A838" t="s">
        <v>880</v>
      </c>
      <c r="B838" t="s">
        <v>908</v>
      </c>
      <c r="C838" t="s">
        <v>13</v>
      </c>
      <c r="D838" t="s">
        <v>14</v>
      </c>
      <c r="E838">
        <v>24</v>
      </c>
      <c r="F838">
        <v>103.22</v>
      </c>
      <c r="G838">
        <v>73.7</v>
      </c>
      <c r="H838">
        <f t="shared" si="13"/>
        <v>1.4005427408412483</v>
      </c>
      <c r="I838">
        <v>22</v>
      </c>
      <c r="J838">
        <v>58.33</v>
      </c>
      <c r="K838">
        <v>68.72</v>
      </c>
      <c r="O838" t="s">
        <v>880</v>
      </c>
      <c r="P838" t="s">
        <v>908</v>
      </c>
      <c r="Q838" t="s">
        <v>13</v>
      </c>
      <c r="R838" t="s">
        <v>221</v>
      </c>
      <c r="S838">
        <v>24</v>
      </c>
      <c r="T838">
        <v>195.66</v>
      </c>
      <c r="U838">
        <v>73.7</v>
      </c>
      <c r="V838">
        <v>22</v>
      </c>
      <c r="W838">
        <v>59.14</v>
      </c>
      <c r="X838">
        <v>68.72</v>
      </c>
    </row>
    <row r="839" spans="1:24" x14ac:dyDescent="0.35">
      <c r="A839" s="2" t="s">
        <v>881</v>
      </c>
      <c r="B839" t="s">
        <v>908</v>
      </c>
      <c r="C839" t="s">
        <v>13</v>
      </c>
      <c r="D839" t="s">
        <v>14</v>
      </c>
      <c r="E839">
        <v>0</v>
      </c>
      <c r="F839">
        <v>0</v>
      </c>
      <c r="G839">
        <v>0</v>
      </c>
      <c r="H839" t="e">
        <f t="shared" si="13"/>
        <v>#DIV/0!</v>
      </c>
      <c r="I839">
        <v>0</v>
      </c>
      <c r="J839">
        <v>0</v>
      </c>
      <c r="K839">
        <v>0</v>
      </c>
      <c r="O839" t="s">
        <v>881</v>
      </c>
      <c r="P839" t="s">
        <v>908</v>
      </c>
      <c r="Q839" t="s">
        <v>13</v>
      </c>
      <c r="R839" t="s">
        <v>221</v>
      </c>
      <c r="S839">
        <v>15</v>
      </c>
      <c r="T839">
        <v>29.12</v>
      </c>
      <c r="U839">
        <v>50.91</v>
      </c>
      <c r="V839">
        <v>15</v>
      </c>
      <c r="W839">
        <v>29.12</v>
      </c>
      <c r="X839">
        <v>50.91</v>
      </c>
    </row>
    <row r="840" spans="1:24" x14ac:dyDescent="0.35">
      <c r="A840" t="s">
        <v>882</v>
      </c>
      <c r="B840" t="s">
        <v>908</v>
      </c>
      <c r="C840" t="s">
        <v>13</v>
      </c>
      <c r="D840" t="s">
        <v>14</v>
      </c>
      <c r="E840">
        <v>24</v>
      </c>
      <c r="F840">
        <v>93.28</v>
      </c>
      <c r="G840">
        <v>73.7</v>
      </c>
      <c r="H840">
        <f t="shared" si="13"/>
        <v>1.2656716417910447</v>
      </c>
      <c r="I840">
        <v>22</v>
      </c>
      <c r="J840">
        <v>59.05</v>
      </c>
      <c r="K840">
        <v>68.72</v>
      </c>
      <c r="O840" t="s">
        <v>882</v>
      </c>
      <c r="P840" t="s">
        <v>908</v>
      </c>
      <c r="Q840" t="s">
        <v>13</v>
      </c>
      <c r="R840" t="s">
        <v>221</v>
      </c>
      <c r="S840">
        <v>24</v>
      </c>
      <c r="T840">
        <v>121.33</v>
      </c>
      <c r="U840">
        <v>73.7</v>
      </c>
      <c r="V840">
        <v>23</v>
      </c>
      <c r="W840">
        <v>61.25</v>
      </c>
      <c r="X840">
        <v>71.22</v>
      </c>
    </row>
    <row r="841" spans="1:24" x14ac:dyDescent="0.35">
      <c r="A841" t="s">
        <v>883</v>
      </c>
      <c r="B841" t="s">
        <v>908</v>
      </c>
      <c r="C841" t="s">
        <v>13</v>
      </c>
      <c r="D841" t="s">
        <v>14</v>
      </c>
      <c r="E841">
        <v>24</v>
      </c>
      <c r="F841">
        <v>206.24</v>
      </c>
      <c r="G841">
        <v>73.7</v>
      </c>
      <c r="H841">
        <f t="shared" si="13"/>
        <v>2.7983717774762553</v>
      </c>
      <c r="I841">
        <v>21.5</v>
      </c>
      <c r="J841">
        <v>47.24</v>
      </c>
      <c r="K841">
        <v>67.47</v>
      </c>
      <c r="O841" t="s">
        <v>883</v>
      </c>
      <c r="P841" t="s">
        <v>908</v>
      </c>
      <c r="Q841" t="s">
        <v>13</v>
      </c>
      <c r="R841" t="s">
        <v>221</v>
      </c>
      <c r="S841">
        <v>24</v>
      </c>
      <c r="T841">
        <v>192.11</v>
      </c>
      <c r="U841">
        <v>73.7</v>
      </c>
      <c r="V841">
        <v>22</v>
      </c>
      <c r="W841">
        <v>55.68</v>
      </c>
      <c r="X841">
        <v>68.72</v>
      </c>
    </row>
    <row r="842" spans="1:24" x14ac:dyDescent="0.35">
      <c r="A842" s="2" t="s">
        <v>884</v>
      </c>
      <c r="B842" t="s">
        <v>908</v>
      </c>
      <c r="C842" t="s">
        <v>13</v>
      </c>
      <c r="D842" t="s">
        <v>14</v>
      </c>
      <c r="E842">
        <v>0</v>
      </c>
      <c r="F842">
        <v>0</v>
      </c>
      <c r="G842">
        <v>0</v>
      </c>
      <c r="H842" t="e">
        <f t="shared" si="13"/>
        <v>#DIV/0!</v>
      </c>
      <c r="I842">
        <v>0</v>
      </c>
      <c r="J842">
        <v>0</v>
      </c>
      <c r="K842">
        <v>0</v>
      </c>
      <c r="O842" t="s">
        <v>884</v>
      </c>
      <c r="P842" t="s">
        <v>908</v>
      </c>
      <c r="Q842" t="s">
        <v>13</v>
      </c>
      <c r="R842" t="s">
        <v>221</v>
      </c>
      <c r="S842">
        <v>0</v>
      </c>
      <c r="T842">
        <v>0</v>
      </c>
      <c r="U842">
        <v>0</v>
      </c>
      <c r="V842">
        <v>0</v>
      </c>
      <c r="W842">
        <v>0</v>
      </c>
      <c r="X842">
        <v>0</v>
      </c>
    </row>
    <row r="843" spans="1:24" x14ac:dyDescent="0.35">
      <c r="A843" t="s">
        <v>885</v>
      </c>
      <c r="B843" t="s">
        <v>908</v>
      </c>
      <c r="C843" t="s">
        <v>13</v>
      </c>
      <c r="D843" t="s">
        <v>14</v>
      </c>
      <c r="E843">
        <v>24.5</v>
      </c>
      <c r="F843">
        <v>128.83000000000001</v>
      </c>
      <c r="G843">
        <v>74.930000000000007</v>
      </c>
      <c r="H843">
        <f t="shared" si="13"/>
        <v>1.7193380488455892</v>
      </c>
      <c r="I843">
        <v>22.5</v>
      </c>
      <c r="J843">
        <v>69.290000000000006</v>
      </c>
      <c r="K843">
        <v>69.97</v>
      </c>
      <c r="O843" t="s">
        <v>885</v>
      </c>
      <c r="P843" t="s">
        <v>908</v>
      </c>
      <c r="Q843" t="s">
        <v>13</v>
      </c>
      <c r="R843" t="s">
        <v>221</v>
      </c>
      <c r="S843">
        <v>24</v>
      </c>
      <c r="T843">
        <v>116.98</v>
      </c>
      <c r="U843">
        <v>73.7</v>
      </c>
      <c r="V843">
        <v>23</v>
      </c>
      <c r="W843">
        <v>69.39</v>
      </c>
      <c r="X843">
        <v>71.22</v>
      </c>
    </row>
    <row r="844" spans="1:24" x14ac:dyDescent="0.35">
      <c r="A844" t="s">
        <v>886</v>
      </c>
      <c r="B844" t="s">
        <v>908</v>
      </c>
      <c r="C844" t="s">
        <v>13</v>
      </c>
      <c r="D844" t="s">
        <v>14</v>
      </c>
      <c r="E844">
        <v>25</v>
      </c>
      <c r="F844">
        <v>207.52</v>
      </c>
      <c r="G844">
        <v>76.17</v>
      </c>
      <c r="H844">
        <f t="shared" si="13"/>
        <v>2.7244321911513718</v>
      </c>
      <c r="I844">
        <v>22.5</v>
      </c>
      <c r="J844">
        <v>57.74</v>
      </c>
      <c r="K844">
        <v>69.97</v>
      </c>
      <c r="O844" t="s">
        <v>886</v>
      </c>
      <c r="P844" t="s">
        <v>908</v>
      </c>
      <c r="Q844" t="s">
        <v>13</v>
      </c>
      <c r="R844" t="s">
        <v>221</v>
      </c>
      <c r="S844">
        <v>24</v>
      </c>
      <c r="T844">
        <v>157.71</v>
      </c>
      <c r="U844">
        <v>73.7</v>
      </c>
      <c r="V844">
        <v>22</v>
      </c>
      <c r="W844">
        <v>54.95</v>
      </c>
      <c r="X844">
        <v>68.72</v>
      </c>
    </row>
    <row r="845" spans="1:24" x14ac:dyDescent="0.35">
      <c r="A845" s="2" t="s">
        <v>887</v>
      </c>
      <c r="B845" t="s">
        <v>908</v>
      </c>
      <c r="C845" t="s">
        <v>13</v>
      </c>
      <c r="D845" t="s">
        <v>14</v>
      </c>
      <c r="E845">
        <v>0</v>
      </c>
      <c r="F845">
        <v>0</v>
      </c>
      <c r="G845">
        <v>0</v>
      </c>
      <c r="H845" t="e">
        <f t="shared" si="13"/>
        <v>#DIV/0!</v>
      </c>
      <c r="I845">
        <v>0</v>
      </c>
      <c r="J845">
        <v>0</v>
      </c>
      <c r="K845">
        <v>0</v>
      </c>
      <c r="O845" t="s">
        <v>887</v>
      </c>
      <c r="P845" t="s">
        <v>908</v>
      </c>
      <c r="Q845" t="s">
        <v>13</v>
      </c>
      <c r="R845" t="s">
        <v>221</v>
      </c>
      <c r="S845">
        <v>0</v>
      </c>
      <c r="T845">
        <v>0</v>
      </c>
      <c r="U845">
        <v>0</v>
      </c>
      <c r="V845">
        <v>0</v>
      </c>
      <c r="W845">
        <v>0</v>
      </c>
      <c r="X845">
        <v>0</v>
      </c>
    </row>
    <row r="846" spans="1:24" x14ac:dyDescent="0.35">
      <c r="A846" t="s">
        <v>888</v>
      </c>
      <c r="B846" t="s">
        <v>908</v>
      </c>
      <c r="C846" t="s">
        <v>13</v>
      </c>
      <c r="D846" t="s">
        <v>14</v>
      </c>
      <c r="E846">
        <v>25.5</v>
      </c>
      <c r="F846">
        <v>121.99</v>
      </c>
      <c r="G846">
        <v>77.400000000000006</v>
      </c>
      <c r="H846">
        <f t="shared" si="13"/>
        <v>1.57609819121447</v>
      </c>
      <c r="I846">
        <v>22</v>
      </c>
      <c r="J846">
        <v>54.62</v>
      </c>
      <c r="K846">
        <v>68.72</v>
      </c>
      <c r="O846" t="s">
        <v>888</v>
      </c>
      <c r="P846" t="s">
        <v>908</v>
      </c>
      <c r="Q846" t="s">
        <v>13</v>
      </c>
      <c r="R846" t="s">
        <v>221</v>
      </c>
      <c r="S846">
        <v>24</v>
      </c>
      <c r="T846">
        <v>104.37</v>
      </c>
      <c r="U846">
        <v>73.7</v>
      </c>
      <c r="V846">
        <v>23</v>
      </c>
      <c r="W846">
        <v>49.13</v>
      </c>
      <c r="X846">
        <v>71.22</v>
      </c>
    </row>
    <row r="847" spans="1:24" x14ac:dyDescent="0.35">
      <c r="A847" s="2" t="s">
        <v>889</v>
      </c>
      <c r="B847" t="s">
        <v>908</v>
      </c>
      <c r="C847" t="s">
        <v>13</v>
      </c>
      <c r="D847" t="s">
        <v>14</v>
      </c>
      <c r="E847">
        <v>0</v>
      </c>
      <c r="F847">
        <v>0</v>
      </c>
      <c r="G847">
        <v>0</v>
      </c>
      <c r="H847" t="e">
        <f t="shared" si="13"/>
        <v>#DIV/0!</v>
      </c>
      <c r="I847">
        <v>0</v>
      </c>
      <c r="J847">
        <v>0</v>
      </c>
      <c r="K847">
        <v>0</v>
      </c>
      <c r="O847" t="s">
        <v>889</v>
      </c>
      <c r="P847" t="s">
        <v>908</v>
      </c>
      <c r="Q847" t="s">
        <v>13</v>
      </c>
      <c r="R847" t="s">
        <v>221</v>
      </c>
      <c r="S847">
        <v>0</v>
      </c>
      <c r="T847">
        <v>0</v>
      </c>
      <c r="U847">
        <v>0</v>
      </c>
      <c r="V847">
        <v>0</v>
      </c>
      <c r="W847">
        <v>0</v>
      </c>
      <c r="X847">
        <v>0</v>
      </c>
    </row>
    <row r="848" spans="1:24" x14ac:dyDescent="0.35">
      <c r="A848" s="2" t="s">
        <v>890</v>
      </c>
      <c r="B848" t="s">
        <v>908</v>
      </c>
      <c r="C848" t="s">
        <v>13</v>
      </c>
      <c r="D848" t="s">
        <v>14</v>
      </c>
      <c r="E848">
        <v>25.5</v>
      </c>
      <c r="F848">
        <v>50.92</v>
      </c>
      <c r="G848">
        <v>77.400000000000006</v>
      </c>
      <c r="H848">
        <f t="shared" si="13"/>
        <v>0.65788113695090433</v>
      </c>
      <c r="I848">
        <v>25</v>
      </c>
      <c r="J848">
        <v>47.55</v>
      </c>
      <c r="K848">
        <v>76.17</v>
      </c>
      <c r="O848" t="s">
        <v>890</v>
      </c>
      <c r="P848" t="s">
        <v>908</v>
      </c>
      <c r="Q848" t="s">
        <v>13</v>
      </c>
      <c r="R848" t="s">
        <v>221</v>
      </c>
      <c r="S848">
        <v>24</v>
      </c>
      <c r="T848">
        <v>148.13999999999999</v>
      </c>
      <c r="U848">
        <v>73.7</v>
      </c>
      <c r="V848">
        <v>22.5</v>
      </c>
      <c r="W848">
        <v>69.42</v>
      </c>
      <c r="X848">
        <v>69.97</v>
      </c>
    </row>
    <row r="849" spans="1:24" x14ac:dyDescent="0.35">
      <c r="A849" t="s">
        <v>891</v>
      </c>
      <c r="B849" t="s">
        <v>908</v>
      </c>
      <c r="C849" t="s">
        <v>13</v>
      </c>
      <c r="D849" t="s">
        <v>14</v>
      </c>
      <c r="E849">
        <v>24.5</v>
      </c>
      <c r="F849">
        <v>106.57</v>
      </c>
      <c r="G849">
        <v>74.930000000000007</v>
      </c>
      <c r="H849">
        <f t="shared" si="13"/>
        <v>1.4222607767249431</v>
      </c>
      <c r="I849">
        <v>22</v>
      </c>
      <c r="J849">
        <v>64.7</v>
      </c>
      <c r="K849">
        <v>68.72</v>
      </c>
      <c r="O849" t="s">
        <v>891</v>
      </c>
      <c r="P849" t="s">
        <v>908</v>
      </c>
      <c r="Q849" t="s">
        <v>13</v>
      </c>
      <c r="R849" t="s">
        <v>221</v>
      </c>
      <c r="S849">
        <v>24</v>
      </c>
      <c r="T849">
        <v>169.95</v>
      </c>
      <c r="U849">
        <v>73.7</v>
      </c>
      <c r="V849">
        <v>22</v>
      </c>
      <c r="W849">
        <v>58.15</v>
      </c>
      <c r="X849">
        <v>68.72</v>
      </c>
    </row>
    <row r="850" spans="1:24" x14ac:dyDescent="0.35">
      <c r="A850" t="s">
        <v>892</v>
      </c>
      <c r="B850" t="s">
        <v>908</v>
      </c>
      <c r="C850" t="s">
        <v>32</v>
      </c>
      <c r="D850" t="s">
        <v>14</v>
      </c>
      <c r="E850">
        <v>25</v>
      </c>
      <c r="F850">
        <v>122.35</v>
      </c>
      <c r="G850">
        <v>76.17</v>
      </c>
      <c r="H850">
        <f t="shared" si="13"/>
        <v>1.6062754365235656</v>
      </c>
      <c r="I850">
        <v>22</v>
      </c>
      <c r="J850">
        <v>61.44</v>
      </c>
      <c r="K850">
        <v>68.72</v>
      </c>
      <c r="O850" t="s">
        <v>892</v>
      </c>
      <c r="P850" t="s">
        <v>908</v>
      </c>
      <c r="Q850" t="s">
        <v>32</v>
      </c>
      <c r="R850" t="s">
        <v>221</v>
      </c>
      <c r="S850">
        <v>24</v>
      </c>
      <c r="T850">
        <v>154.24</v>
      </c>
      <c r="U850">
        <v>73.7</v>
      </c>
      <c r="V850">
        <v>22.5</v>
      </c>
      <c r="W850">
        <v>63.38</v>
      </c>
      <c r="X850">
        <v>69.97</v>
      </c>
    </row>
    <row r="851" spans="1:24" x14ac:dyDescent="0.35">
      <c r="A851" t="s">
        <v>893</v>
      </c>
      <c r="B851" t="s">
        <v>908</v>
      </c>
      <c r="C851" t="s">
        <v>32</v>
      </c>
      <c r="D851" t="s">
        <v>14</v>
      </c>
      <c r="E851">
        <v>24.5</v>
      </c>
      <c r="F851">
        <v>100.1</v>
      </c>
      <c r="G851">
        <v>74.930000000000007</v>
      </c>
      <c r="H851">
        <f t="shared" si="13"/>
        <v>1.3359135192846654</v>
      </c>
      <c r="I851">
        <v>23</v>
      </c>
      <c r="J851">
        <v>60.21</v>
      </c>
      <c r="K851">
        <v>71.22</v>
      </c>
      <c r="O851" t="s">
        <v>893</v>
      </c>
      <c r="P851" t="s">
        <v>908</v>
      </c>
      <c r="Q851" t="s">
        <v>32</v>
      </c>
      <c r="R851" t="s">
        <v>221</v>
      </c>
      <c r="S851">
        <v>24</v>
      </c>
      <c r="T851">
        <v>74.7</v>
      </c>
      <c r="U851">
        <v>73.7</v>
      </c>
      <c r="V851">
        <v>23.5</v>
      </c>
      <c r="W851">
        <v>68.14</v>
      </c>
      <c r="X851">
        <v>72.459999999999994</v>
      </c>
    </row>
    <row r="852" spans="1:24" x14ac:dyDescent="0.35">
      <c r="A852" s="2" t="s">
        <v>894</v>
      </c>
      <c r="B852" t="s">
        <v>908</v>
      </c>
      <c r="C852" t="s">
        <v>32</v>
      </c>
      <c r="D852" t="s">
        <v>14</v>
      </c>
      <c r="E852">
        <v>22</v>
      </c>
      <c r="F852">
        <v>44.88</v>
      </c>
      <c r="G852">
        <v>68.72</v>
      </c>
      <c r="H852">
        <f t="shared" si="13"/>
        <v>0.65308498253783476</v>
      </c>
      <c r="I852">
        <v>21.5</v>
      </c>
      <c r="J852">
        <v>39.909999999999997</v>
      </c>
      <c r="K852">
        <v>67.47</v>
      </c>
      <c r="O852" t="s">
        <v>894</v>
      </c>
      <c r="P852" t="s">
        <v>908</v>
      </c>
      <c r="Q852" t="s">
        <v>32</v>
      </c>
      <c r="R852" t="s">
        <v>221</v>
      </c>
      <c r="S852">
        <v>24</v>
      </c>
      <c r="T852">
        <v>153.91999999999999</v>
      </c>
      <c r="U852">
        <v>73.7</v>
      </c>
      <c r="V852">
        <v>22.5</v>
      </c>
      <c r="W852">
        <v>56.9</v>
      </c>
      <c r="X852">
        <v>69.97</v>
      </c>
    </row>
    <row r="853" spans="1:24" x14ac:dyDescent="0.35">
      <c r="A853" t="s">
        <v>895</v>
      </c>
      <c r="B853" t="s">
        <v>908</v>
      </c>
      <c r="C853" t="s">
        <v>32</v>
      </c>
      <c r="D853" t="s">
        <v>14</v>
      </c>
      <c r="E853">
        <v>24</v>
      </c>
      <c r="F853">
        <v>185.77</v>
      </c>
      <c r="G853">
        <v>73.7</v>
      </c>
      <c r="H853">
        <f t="shared" si="13"/>
        <v>2.5206241519674357</v>
      </c>
      <c r="I853">
        <v>22</v>
      </c>
      <c r="J853">
        <v>43.61</v>
      </c>
      <c r="K853">
        <v>68.72</v>
      </c>
      <c r="O853" t="s">
        <v>895</v>
      </c>
      <c r="P853" t="s">
        <v>908</v>
      </c>
      <c r="Q853" t="s">
        <v>32</v>
      </c>
      <c r="R853" t="s">
        <v>221</v>
      </c>
      <c r="S853">
        <v>24</v>
      </c>
      <c r="T853">
        <v>139.63</v>
      </c>
      <c r="U853">
        <v>73.7</v>
      </c>
      <c r="V853">
        <v>22.5</v>
      </c>
      <c r="W853">
        <v>71.7</v>
      </c>
      <c r="X853">
        <v>69.97</v>
      </c>
    </row>
    <row r="854" spans="1:24" x14ac:dyDescent="0.35">
      <c r="A854" t="s">
        <v>896</v>
      </c>
      <c r="B854" t="s">
        <v>908</v>
      </c>
      <c r="C854" t="s">
        <v>32</v>
      </c>
      <c r="D854" t="s">
        <v>14</v>
      </c>
      <c r="E854">
        <v>15</v>
      </c>
      <c r="F854">
        <v>14.54</v>
      </c>
      <c r="G854">
        <v>50.91</v>
      </c>
      <c r="H854">
        <f t="shared" si="13"/>
        <v>0.28560204282066393</v>
      </c>
      <c r="I854">
        <v>15</v>
      </c>
      <c r="J854">
        <v>14.54</v>
      </c>
      <c r="K854">
        <v>50.91</v>
      </c>
      <c r="O854" t="s">
        <v>896</v>
      </c>
      <c r="P854" t="s">
        <v>908</v>
      </c>
      <c r="Q854" t="s">
        <v>32</v>
      </c>
      <c r="R854" t="s">
        <v>221</v>
      </c>
      <c r="S854">
        <v>24</v>
      </c>
      <c r="T854">
        <v>112.59</v>
      </c>
      <c r="U854">
        <v>73.7</v>
      </c>
      <c r="V854">
        <v>23</v>
      </c>
      <c r="W854">
        <v>65.260000000000005</v>
      </c>
      <c r="X854">
        <v>71.22</v>
      </c>
    </row>
    <row r="855" spans="1:24" x14ac:dyDescent="0.35">
      <c r="A855" t="s">
        <v>897</v>
      </c>
      <c r="B855" t="s">
        <v>908</v>
      </c>
      <c r="C855" t="s">
        <v>32</v>
      </c>
      <c r="D855" t="s">
        <v>14</v>
      </c>
      <c r="E855">
        <v>24</v>
      </c>
      <c r="F855">
        <v>145.74</v>
      </c>
      <c r="G855">
        <v>73.7</v>
      </c>
      <c r="H855">
        <f t="shared" si="13"/>
        <v>1.9774762550881955</v>
      </c>
      <c r="I855">
        <v>22.5</v>
      </c>
      <c r="J855">
        <v>67.709999999999994</v>
      </c>
      <c r="K855">
        <v>69.97</v>
      </c>
      <c r="O855" t="s">
        <v>897</v>
      </c>
      <c r="P855" t="s">
        <v>908</v>
      </c>
      <c r="Q855" t="s">
        <v>32</v>
      </c>
      <c r="R855" t="s">
        <v>221</v>
      </c>
      <c r="S855">
        <v>24</v>
      </c>
      <c r="T855">
        <v>125.42</v>
      </c>
      <c r="U855">
        <v>73.7</v>
      </c>
      <c r="V855">
        <v>22</v>
      </c>
      <c r="W855">
        <v>60.19</v>
      </c>
      <c r="X855">
        <v>68.72</v>
      </c>
    </row>
    <row r="856" spans="1:24" x14ac:dyDescent="0.35">
      <c r="A856" t="s">
        <v>898</v>
      </c>
      <c r="B856" t="s">
        <v>908</v>
      </c>
      <c r="C856" t="s">
        <v>32</v>
      </c>
      <c r="D856" t="s">
        <v>14</v>
      </c>
      <c r="E856">
        <v>24.5</v>
      </c>
      <c r="F856">
        <v>103.2</v>
      </c>
      <c r="G856">
        <v>74.930000000000007</v>
      </c>
      <c r="H856">
        <f t="shared" si="13"/>
        <v>1.3772854664353396</v>
      </c>
      <c r="I856">
        <v>22.5</v>
      </c>
      <c r="J856">
        <v>64.739999999999995</v>
      </c>
      <c r="K856">
        <v>69.97</v>
      </c>
      <c r="O856" t="s">
        <v>898</v>
      </c>
      <c r="P856" t="s">
        <v>908</v>
      </c>
      <c r="Q856" t="s">
        <v>32</v>
      </c>
      <c r="R856" t="s">
        <v>221</v>
      </c>
      <c r="S856">
        <v>24</v>
      </c>
      <c r="T856">
        <v>166.06</v>
      </c>
      <c r="U856">
        <v>73.7</v>
      </c>
      <c r="V856">
        <v>21.5</v>
      </c>
      <c r="W856">
        <v>46.5</v>
      </c>
      <c r="X856">
        <v>67.47</v>
      </c>
    </row>
    <row r="857" spans="1:24" x14ac:dyDescent="0.35">
      <c r="A857" t="s">
        <v>899</v>
      </c>
      <c r="B857" t="s">
        <v>908</v>
      </c>
      <c r="C857" t="s">
        <v>32</v>
      </c>
      <c r="D857" t="s">
        <v>14</v>
      </c>
      <c r="E857">
        <v>24</v>
      </c>
      <c r="F857">
        <v>120.3</v>
      </c>
      <c r="G857">
        <v>73.7</v>
      </c>
      <c r="H857">
        <f t="shared" si="13"/>
        <v>1.6322930800542741</v>
      </c>
      <c r="I857">
        <v>21.5</v>
      </c>
      <c r="J857">
        <v>57.06</v>
      </c>
      <c r="K857">
        <v>67.47</v>
      </c>
      <c r="O857" t="s">
        <v>899</v>
      </c>
      <c r="P857" t="s">
        <v>908</v>
      </c>
      <c r="Q857" t="s">
        <v>32</v>
      </c>
      <c r="R857" t="s">
        <v>221</v>
      </c>
      <c r="S857">
        <v>24</v>
      </c>
      <c r="T857">
        <v>107.16</v>
      </c>
      <c r="U857">
        <v>73.7</v>
      </c>
      <c r="V857">
        <v>21.5</v>
      </c>
      <c r="W857">
        <v>55.05</v>
      </c>
      <c r="X857">
        <v>67.47</v>
      </c>
    </row>
    <row r="858" spans="1:24" x14ac:dyDescent="0.35">
      <c r="A858" t="s">
        <v>900</v>
      </c>
      <c r="B858" t="s">
        <v>908</v>
      </c>
      <c r="C858" t="s">
        <v>32</v>
      </c>
      <c r="D858" t="s">
        <v>14</v>
      </c>
      <c r="E858">
        <v>24</v>
      </c>
      <c r="F858">
        <v>144.96</v>
      </c>
      <c r="G858">
        <v>73.7</v>
      </c>
      <c r="H858">
        <f t="shared" si="13"/>
        <v>1.9668928086838535</v>
      </c>
      <c r="I858">
        <v>21.5</v>
      </c>
      <c r="J858">
        <v>53.69</v>
      </c>
      <c r="K858">
        <v>67.47</v>
      </c>
      <c r="O858" t="s">
        <v>900</v>
      </c>
      <c r="P858" t="s">
        <v>908</v>
      </c>
      <c r="Q858" t="s">
        <v>32</v>
      </c>
      <c r="R858" t="s">
        <v>221</v>
      </c>
      <c r="S858">
        <v>23.5</v>
      </c>
      <c r="T858">
        <v>81.709999999999994</v>
      </c>
      <c r="U858">
        <v>72.459999999999994</v>
      </c>
      <c r="V858">
        <v>23</v>
      </c>
      <c r="W858">
        <v>44.49</v>
      </c>
      <c r="X858">
        <v>71.22</v>
      </c>
    </row>
    <row r="859" spans="1:24" x14ac:dyDescent="0.35">
      <c r="A859" t="s">
        <v>901</v>
      </c>
      <c r="B859" t="s">
        <v>908</v>
      </c>
      <c r="C859" t="s">
        <v>32</v>
      </c>
      <c r="D859" t="s">
        <v>14</v>
      </c>
      <c r="E859">
        <v>24.5</v>
      </c>
      <c r="F859">
        <v>110.82</v>
      </c>
      <c r="G859">
        <v>74.930000000000007</v>
      </c>
      <c r="H859">
        <f t="shared" si="13"/>
        <v>1.4789803816895768</v>
      </c>
      <c r="I859">
        <v>23</v>
      </c>
      <c r="J859">
        <v>59.88</v>
      </c>
      <c r="K859">
        <v>71.22</v>
      </c>
      <c r="O859" t="s">
        <v>901</v>
      </c>
      <c r="P859" t="s">
        <v>908</v>
      </c>
      <c r="Q859" t="s">
        <v>32</v>
      </c>
      <c r="R859" t="s">
        <v>221</v>
      </c>
      <c r="S859">
        <v>24</v>
      </c>
      <c r="T859">
        <v>82.91</v>
      </c>
      <c r="U859">
        <v>73.7</v>
      </c>
      <c r="V859">
        <v>23.5</v>
      </c>
      <c r="W859">
        <v>59.12</v>
      </c>
      <c r="X859">
        <v>72.459999999999994</v>
      </c>
    </row>
    <row r="860" spans="1:24" x14ac:dyDescent="0.35">
      <c r="A860" t="s">
        <v>902</v>
      </c>
      <c r="B860" t="s">
        <v>908</v>
      </c>
      <c r="C860" t="s">
        <v>32</v>
      </c>
      <c r="D860" t="s">
        <v>14</v>
      </c>
      <c r="E860">
        <v>22.5</v>
      </c>
      <c r="F860">
        <v>73.47</v>
      </c>
      <c r="G860">
        <v>69.97</v>
      </c>
      <c r="H860">
        <f t="shared" si="13"/>
        <v>1.0500214377590396</v>
      </c>
      <c r="I860">
        <v>24.5</v>
      </c>
      <c r="J860">
        <v>75.010000000000005</v>
      </c>
      <c r="K860">
        <v>74.930000000000007</v>
      </c>
      <c r="O860" t="s">
        <v>902</v>
      </c>
      <c r="P860" t="s">
        <v>908</v>
      </c>
      <c r="Q860" t="s">
        <v>32</v>
      </c>
      <c r="R860" t="s">
        <v>221</v>
      </c>
      <c r="S860">
        <v>24</v>
      </c>
      <c r="T860">
        <v>152.88</v>
      </c>
      <c r="U860">
        <v>73.7</v>
      </c>
      <c r="V860">
        <v>22</v>
      </c>
      <c r="W860">
        <v>49.89</v>
      </c>
      <c r="X860">
        <v>68.72</v>
      </c>
    </row>
    <row r="861" spans="1:24" x14ac:dyDescent="0.35">
      <c r="A861" t="s">
        <v>903</v>
      </c>
      <c r="B861" t="s">
        <v>908</v>
      </c>
      <c r="C861" t="s">
        <v>32</v>
      </c>
      <c r="D861" t="s">
        <v>14</v>
      </c>
      <c r="E861">
        <v>25</v>
      </c>
      <c r="F861">
        <v>136.69999999999999</v>
      </c>
      <c r="G861">
        <v>76.17</v>
      </c>
      <c r="H861">
        <f t="shared" si="13"/>
        <v>1.7946698175134566</v>
      </c>
      <c r="I861">
        <v>23.5</v>
      </c>
      <c r="J861">
        <v>70.989999999999995</v>
      </c>
      <c r="K861">
        <v>72.459999999999994</v>
      </c>
      <c r="O861" t="s">
        <v>903</v>
      </c>
      <c r="P861" t="s">
        <v>908</v>
      </c>
      <c r="Q861" t="s">
        <v>32</v>
      </c>
      <c r="R861" t="s">
        <v>221</v>
      </c>
      <c r="S861">
        <v>24</v>
      </c>
      <c r="T861">
        <v>117.54</v>
      </c>
      <c r="U861">
        <v>73.7</v>
      </c>
      <c r="V861">
        <v>23</v>
      </c>
      <c r="W861">
        <v>66.31</v>
      </c>
      <c r="X861">
        <v>71.22</v>
      </c>
    </row>
    <row r="862" spans="1:24" x14ac:dyDescent="0.35">
      <c r="A862" t="s">
        <v>904</v>
      </c>
      <c r="B862" t="s">
        <v>908</v>
      </c>
      <c r="C862" t="s">
        <v>32</v>
      </c>
      <c r="D862" t="s">
        <v>14</v>
      </c>
      <c r="E862">
        <v>24.5</v>
      </c>
      <c r="F862">
        <v>134.1</v>
      </c>
      <c r="G862">
        <v>74.930000000000007</v>
      </c>
      <c r="H862">
        <f t="shared" si="13"/>
        <v>1.7896703590017347</v>
      </c>
      <c r="I862">
        <v>22</v>
      </c>
      <c r="J862">
        <v>58.11</v>
      </c>
      <c r="K862">
        <v>68.72</v>
      </c>
      <c r="O862" t="s">
        <v>904</v>
      </c>
      <c r="P862" t="s">
        <v>908</v>
      </c>
      <c r="Q862" t="s">
        <v>32</v>
      </c>
      <c r="R862" t="s">
        <v>221</v>
      </c>
      <c r="S862">
        <v>24</v>
      </c>
      <c r="T862">
        <v>161.28</v>
      </c>
      <c r="U862">
        <v>73.7</v>
      </c>
      <c r="V862">
        <v>21.5</v>
      </c>
      <c r="W862">
        <v>48.7</v>
      </c>
      <c r="X862">
        <v>67.47</v>
      </c>
    </row>
    <row r="863" spans="1:24" x14ac:dyDescent="0.35">
      <c r="A863" t="s">
        <v>905</v>
      </c>
      <c r="B863" t="s">
        <v>908</v>
      </c>
      <c r="C863" t="s">
        <v>32</v>
      </c>
      <c r="D863" t="s">
        <v>14</v>
      </c>
      <c r="E863">
        <v>24.5</v>
      </c>
      <c r="F863">
        <v>135.88</v>
      </c>
      <c r="G863">
        <v>74.930000000000007</v>
      </c>
      <c r="H863">
        <f t="shared" si="13"/>
        <v>1.8134258641398637</v>
      </c>
      <c r="I863">
        <v>22.5</v>
      </c>
      <c r="J863">
        <v>56.1</v>
      </c>
      <c r="K863">
        <v>69.97</v>
      </c>
      <c r="O863" t="s">
        <v>905</v>
      </c>
      <c r="P863" t="s">
        <v>908</v>
      </c>
      <c r="Q863" t="s">
        <v>32</v>
      </c>
      <c r="R863" t="s">
        <v>221</v>
      </c>
      <c r="S863">
        <v>24</v>
      </c>
      <c r="T863">
        <v>164.51</v>
      </c>
      <c r="U863">
        <v>73.7</v>
      </c>
      <c r="V863">
        <v>22.5</v>
      </c>
      <c r="W863">
        <v>62.99</v>
      </c>
      <c r="X863">
        <v>69.97</v>
      </c>
    </row>
    <row r="864" spans="1:24" x14ac:dyDescent="0.35">
      <c r="A864" s="2" t="s">
        <v>906</v>
      </c>
      <c r="B864" t="s">
        <v>908</v>
      </c>
      <c r="C864" t="s">
        <v>32</v>
      </c>
      <c r="D864" t="s">
        <v>14</v>
      </c>
      <c r="E864">
        <v>25</v>
      </c>
      <c r="F864">
        <v>84.96</v>
      </c>
      <c r="G864">
        <v>76.17</v>
      </c>
      <c r="H864">
        <f t="shared" si="13"/>
        <v>1.1153997636864907</v>
      </c>
      <c r="I864">
        <v>24</v>
      </c>
      <c r="J864">
        <v>64.760000000000005</v>
      </c>
      <c r="K864">
        <v>73.7</v>
      </c>
      <c r="O864" t="s">
        <v>906</v>
      </c>
      <c r="P864" t="s">
        <v>908</v>
      </c>
      <c r="Q864" t="s">
        <v>32</v>
      </c>
      <c r="R864" t="s">
        <v>221</v>
      </c>
      <c r="S864">
        <v>24</v>
      </c>
      <c r="T864">
        <v>170.68</v>
      </c>
      <c r="U864">
        <v>73.7</v>
      </c>
      <c r="V864">
        <v>22</v>
      </c>
      <c r="W864">
        <v>59.81</v>
      </c>
      <c r="X864">
        <v>68.72</v>
      </c>
    </row>
    <row r="865" spans="1:24" x14ac:dyDescent="0.35">
      <c r="A865" s="2" t="s">
        <v>907</v>
      </c>
      <c r="B865" t="s">
        <v>908</v>
      </c>
      <c r="C865" t="s">
        <v>32</v>
      </c>
      <c r="D865" t="s">
        <v>14</v>
      </c>
      <c r="E865">
        <v>15</v>
      </c>
      <c r="F865">
        <v>28.55</v>
      </c>
      <c r="G865">
        <v>50.91</v>
      </c>
      <c r="H865">
        <f t="shared" si="13"/>
        <v>0.56079355725790614</v>
      </c>
      <c r="I865">
        <v>15</v>
      </c>
      <c r="J865">
        <v>28.55</v>
      </c>
      <c r="K865">
        <v>50.91</v>
      </c>
      <c r="O865" t="s">
        <v>907</v>
      </c>
      <c r="P865" t="s">
        <v>908</v>
      </c>
      <c r="Q865" t="s">
        <v>32</v>
      </c>
      <c r="R865" t="s">
        <v>221</v>
      </c>
      <c r="S865">
        <v>24</v>
      </c>
      <c r="T865">
        <v>125.03</v>
      </c>
      <c r="U865">
        <v>73.7</v>
      </c>
      <c r="V865">
        <v>23</v>
      </c>
      <c r="W865">
        <v>59.84</v>
      </c>
      <c r="X865">
        <v>71.22</v>
      </c>
    </row>
    <row r="866" spans="1:24" x14ac:dyDescent="0.35">
      <c r="A866" t="s">
        <v>1019</v>
      </c>
      <c r="B866" t="s">
        <v>908</v>
      </c>
      <c r="C866" t="s">
        <v>13</v>
      </c>
      <c r="D866" t="s">
        <v>1083</v>
      </c>
      <c r="E866">
        <v>24</v>
      </c>
      <c r="F866">
        <v>196.08</v>
      </c>
      <c r="G866">
        <v>73.7</v>
      </c>
      <c r="H866">
        <f t="shared" si="13"/>
        <v>2.6605156037991859</v>
      </c>
      <c r="I866">
        <v>21.5</v>
      </c>
      <c r="J866">
        <v>47.43</v>
      </c>
      <c r="K866">
        <v>67.47</v>
      </c>
      <c r="O866" t="s">
        <v>1019</v>
      </c>
      <c r="P866" t="s">
        <v>908</v>
      </c>
      <c r="Q866" t="s">
        <v>13</v>
      </c>
      <c r="R866" t="s">
        <v>1084</v>
      </c>
      <c r="S866">
        <v>24</v>
      </c>
      <c r="T866">
        <v>131.65</v>
      </c>
      <c r="U866">
        <v>73.7</v>
      </c>
      <c r="V866">
        <v>23</v>
      </c>
      <c r="W866">
        <v>49.9</v>
      </c>
      <c r="X866">
        <v>71.22</v>
      </c>
    </row>
    <row r="867" spans="1:24" x14ac:dyDescent="0.35">
      <c r="A867" t="s">
        <v>1020</v>
      </c>
      <c r="B867" t="s">
        <v>908</v>
      </c>
      <c r="C867" t="s">
        <v>13</v>
      </c>
      <c r="D867" t="s">
        <v>1083</v>
      </c>
      <c r="E867">
        <v>23.5</v>
      </c>
      <c r="F867">
        <v>101.75</v>
      </c>
      <c r="G867">
        <v>72.459999999999994</v>
      </c>
      <c r="H867">
        <f t="shared" si="13"/>
        <v>1.4042230195970191</v>
      </c>
      <c r="I867">
        <v>22</v>
      </c>
      <c r="J867">
        <v>65.75</v>
      </c>
      <c r="K867">
        <v>68.72</v>
      </c>
      <c r="O867" t="s">
        <v>1020</v>
      </c>
      <c r="P867" t="s">
        <v>908</v>
      </c>
      <c r="Q867" t="s">
        <v>13</v>
      </c>
      <c r="R867" t="s">
        <v>1084</v>
      </c>
      <c r="S867">
        <v>24.5</v>
      </c>
      <c r="T867">
        <v>84.1</v>
      </c>
      <c r="U867">
        <v>74.930000000000007</v>
      </c>
      <c r="V867">
        <v>24</v>
      </c>
      <c r="W867">
        <v>61.33</v>
      </c>
      <c r="X867">
        <v>73.7</v>
      </c>
    </row>
    <row r="868" spans="1:24" x14ac:dyDescent="0.35">
      <c r="A868" t="s">
        <v>1021</v>
      </c>
      <c r="B868" t="s">
        <v>908</v>
      </c>
      <c r="C868" t="s">
        <v>13</v>
      </c>
      <c r="D868" t="s">
        <v>1083</v>
      </c>
      <c r="E868">
        <v>23.5</v>
      </c>
      <c r="F868">
        <v>141.21</v>
      </c>
      <c r="G868">
        <v>72.459999999999994</v>
      </c>
      <c r="H868">
        <f t="shared" si="13"/>
        <v>1.9487993375655537</v>
      </c>
      <c r="I868">
        <v>21</v>
      </c>
      <c r="J868">
        <v>37.5</v>
      </c>
      <c r="K868">
        <v>66.22</v>
      </c>
      <c r="O868" t="s">
        <v>1021</v>
      </c>
      <c r="P868" t="s">
        <v>908</v>
      </c>
      <c r="Q868" t="s">
        <v>13</v>
      </c>
      <c r="R868" t="s">
        <v>1084</v>
      </c>
      <c r="S868">
        <v>24</v>
      </c>
      <c r="T868">
        <v>155.36000000000001</v>
      </c>
      <c r="U868">
        <v>73.7</v>
      </c>
      <c r="V868">
        <v>23</v>
      </c>
      <c r="W868">
        <v>58.33</v>
      </c>
      <c r="X868">
        <v>71.22</v>
      </c>
    </row>
    <row r="869" spans="1:24" x14ac:dyDescent="0.35">
      <c r="A869" t="s">
        <v>1022</v>
      </c>
      <c r="B869" t="s">
        <v>908</v>
      </c>
      <c r="C869" t="s">
        <v>13</v>
      </c>
      <c r="D869" t="s">
        <v>1083</v>
      </c>
      <c r="E869">
        <v>24</v>
      </c>
      <c r="F869">
        <v>105.84</v>
      </c>
      <c r="G869">
        <v>73.7</v>
      </c>
      <c r="H869">
        <f t="shared" si="13"/>
        <v>1.4360922659430122</v>
      </c>
      <c r="I869">
        <v>26</v>
      </c>
      <c r="J869">
        <v>83.01</v>
      </c>
      <c r="K869">
        <v>78.63</v>
      </c>
      <c r="O869" t="s">
        <v>1022</v>
      </c>
      <c r="P869" t="s">
        <v>908</v>
      </c>
      <c r="Q869" t="s">
        <v>13</v>
      </c>
      <c r="R869" t="s">
        <v>1084</v>
      </c>
      <c r="S869">
        <v>24</v>
      </c>
      <c r="T869">
        <v>130.75</v>
      </c>
      <c r="U869">
        <v>73.7</v>
      </c>
      <c r="V869">
        <v>22</v>
      </c>
      <c r="W869">
        <v>53.35</v>
      </c>
      <c r="X869">
        <v>68.72</v>
      </c>
    </row>
    <row r="870" spans="1:24" x14ac:dyDescent="0.35">
      <c r="A870" t="s">
        <v>1023</v>
      </c>
      <c r="B870" t="s">
        <v>908</v>
      </c>
      <c r="C870" t="s">
        <v>13</v>
      </c>
      <c r="D870" t="s">
        <v>1083</v>
      </c>
      <c r="E870">
        <v>0</v>
      </c>
      <c r="F870">
        <v>0</v>
      </c>
      <c r="G870">
        <v>0</v>
      </c>
      <c r="H870" t="e">
        <f t="shared" si="13"/>
        <v>#DIV/0!</v>
      </c>
      <c r="I870">
        <v>0</v>
      </c>
      <c r="J870">
        <v>0</v>
      </c>
      <c r="K870">
        <v>0</v>
      </c>
      <c r="O870" t="s">
        <v>1023</v>
      </c>
      <c r="P870" t="s">
        <v>908</v>
      </c>
      <c r="Q870" t="s">
        <v>13</v>
      </c>
      <c r="R870" t="s">
        <v>1084</v>
      </c>
      <c r="S870">
        <v>15</v>
      </c>
      <c r="T870">
        <v>24.44</v>
      </c>
      <c r="U870">
        <v>50.91</v>
      </c>
      <c r="V870">
        <v>15</v>
      </c>
      <c r="W870">
        <v>24.44</v>
      </c>
      <c r="X870">
        <v>50.91</v>
      </c>
    </row>
    <row r="871" spans="1:24" x14ac:dyDescent="0.35">
      <c r="A871" t="s">
        <v>1024</v>
      </c>
      <c r="B871" t="s">
        <v>908</v>
      </c>
      <c r="C871" t="s">
        <v>13</v>
      </c>
      <c r="D871" t="s">
        <v>1083</v>
      </c>
      <c r="E871">
        <v>23.5</v>
      </c>
      <c r="F871">
        <v>151.55000000000001</v>
      </c>
      <c r="G871">
        <v>72.459999999999994</v>
      </c>
      <c r="H871">
        <f t="shared" si="13"/>
        <v>2.0914987579354132</v>
      </c>
      <c r="I871">
        <v>22</v>
      </c>
      <c r="J871">
        <v>64.39</v>
      </c>
      <c r="K871">
        <v>68.72</v>
      </c>
      <c r="O871" t="s">
        <v>1024</v>
      </c>
      <c r="P871" t="s">
        <v>908</v>
      </c>
      <c r="Q871" t="s">
        <v>13</v>
      </c>
      <c r="R871" t="s">
        <v>1084</v>
      </c>
      <c r="S871">
        <v>24</v>
      </c>
      <c r="T871">
        <v>128.44</v>
      </c>
      <c r="U871">
        <v>73.7</v>
      </c>
      <c r="V871">
        <v>23</v>
      </c>
      <c r="W871">
        <v>59.29</v>
      </c>
      <c r="X871">
        <v>71.22</v>
      </c>
    </row>
    <row r="872" spans="1:24" x14ac:dyDescent="0.35">
      <c r="A872" t="s">
        <v>1025</v>
      </c>
      <c r="B872" t="s">
        <v>908</v>
      </c>
      <c r="C872" t="s">
        <v>13</v>
      </c>
      <c r="D872" t="s">
        <v>1083</v>
      </c>
      <c r="E872">
        <v>23.5</v>
      </c>
      <c r="F872">
        <v>144.66999999999999</v>
      </c>
      <c r="G872">
        <v>72.459999999999994</v>
      </c>
      <c r="H872">
        <f t="shared" si="13"/>
        <v>1.9965498205906707</v>
      </c>
      <c r="I872">
        <v>22</v>
      </c>
      <c r="J872">
        <v>57.19</v>
      </c>
      <c r="K872">
        <v>68.72</v>
      </c>
      <c r="O872" t="s">
        <v>1025</v>
      </c>
      <c r="P872" t="s">
        <v>908</v>
      </c>
      <c r="Q872" t="s">
        <v>13</v>
      </c>
      <c r="R872" t="s">
        <v>1084</v>
      </c>
      <c r="S872">
        <v>24</v>
      </c>
      <c r="T872">
        <v>146.47999999999999</v>
      </c>
      <c r="U872">
        <v>73.7</v>
      </c>
      <c r="V872">
        <v>23</v>
      </c>
      <c r="W872">
        <v>48.88</v>
      </c>
      <c r="X872">
        <v>71.22</v>
      </c>
    </row>
    <row r="873" spans="1:24" x14ac:dyDescent="0.35">
      <c r="A873" t="s">
        <v>1026</v>
      </c>
      <c r="B873" t="s">
        <v>908</v>
      </c>
      <c r="C873" t="s">
        <v>13</v>
      </c>
      <c r="D873" t="s">
        <v>1083</v>
      </c>
      <c r="E873">
        <v>23</v>
      </c>
      <c r="F873">
        <v>98.55</v>
      </c>
      <c r="G873">
        <v>71.22</v>
      </c>
      <c r="H873">
        <f t="shared" si="13"/>
        <v>1.3837405223251895</v>
      </c>
      <c r="I873">
        <v>22</v>
      </c>
      <c r="J873">
        <v>68.3</v>
      </c>
      <c r="K873">
        <v>68.72</v>
      </c>
      <c r="O873" t="s">
        <v>1026</v>
      </c>
      <c r="P873" t="s">
        <v>908</v>
      </c>
      <c r="Q873" t="s">
        <v>13</v>
      </c>
      <c r="R873" t="s">
        <v>1084</v>
      </c>
      <c r="S873">
        <v>24</v>
      </c>
      <c r="T873">
        <v>93.44</v>
      </c>
      <c r="U873">
        <v>73.7</v>
      </c>
      <c r="V873">
        <v>23.5</v>
      </c>
      <c r="W873">
        <v>48.61</v>
      </c>
      <c r="X873">
        <v>72.459999999999994</v>
      </c>
    </row>
    <row r="874" spans="1:24" x14ac:dyDescent="0.35">
      <c r="A874" t="s">
        <v>1027</v>
      </c>
      <c r="B874" t="s">
        <v>908</v>
      </c>
      <c r="C874" t="s">
        <v>13</v>
      </c>
      <c r="D874" t="s">
        <v>1083</v>
      </c>
      <c r="E874">
        <v>23.5</v>
      </c>
      <c r="F874">
        <v>101.57</v>
      </c>
      <c r="G874">
        <v>72.459999999999994</v>
      </c>
      <c r="H874">
        <f t="shared" si="13"/>
        <v>1.401738890422302</v>
      </c>
      <c r="I874">
        <v>22.5</v>
      </c>
      <c r="J874">
        <v>63.65</v>
      </c>
      <c r="K874">
        <v>69.97</v>
      </c>
      <c r="O874" t="s">
        <v>1027</v>
      </c>
      <c r="P874" t="s">
        <v>908</v>
      </c>
      <c r="Q874" t="s">
        <v>13</v>
      </c>
      <c r="R874" t="s">
        <v>1084</v>
      </c>
      <c r="S874">
        <v>24</v>
      </c>
      <c r="T874">
        <v>151.1</v>
      </c>
      <c r="U874">
        <v>73.7</v>
      </c>
      <c r="V874">
        <v>18</v>
      </c>
      <c r="W874">
        <v>58.83</v>
      </c>
      <c r="X874">
        <v>58.64</v>
      </c>
    </row>
    <row r="875" spans="1:24" x14ac:dyDescent="0.35">
      <c r="A875" t="s">
        <v>1028</v>
      </c>
      <c r="B875" t="s">
        <v>908</v>
      </c>
      <c r="C875" t="s">
        <v>13</v>
      </c>
      <c r="D875" t="s">
        <v>1083</v>
      </c>
      <c r="E875">
        <v>24</v>
      </c>
      <c r="F875">
        <v>178.73</v>
      </c>
      <c r="G875">
        <v>73.7</v>
      </c>
      <c r="H875">
        <f t="shared" si="13"/>
        <v>2.4251017639077337</v>
      </c>
      <c r="I875">
        <v>22</v>
      </c>
      <c r="J875">
        <v>52.22</v>
      </c>
      <c r="K875">
        <v>68.72</v>
      </c>
      <c r="O875" t="s">
        <v>1028</v>
      </c>
      <c r="P875" t="s">
        <v>908</v>
      </c>
      <c r="Q875" t="s">
        <v>13</v>
      </c>
      <c r="R875" t="s">
        <v>1084</v>
      </c>
      <c r="S875">
        <v>24</v>
      </c>
      <c r="T875">
        <v>153.79</v>
      </c>
      <c r="U875">
        <v>73.7</v>
      </c>
      <c r="V875">
        <v>23</v>
      </c>
      <c r="W875">
        <v>50.16</v>
      </c>
      <c r="X875">
        <v>71.22</v>
      </c>
    </row>
    <row r="876" spans="1:24" x14ac:dyDescent="0.35">
      <c r="A876" t="s">
        <v>1029</v>
      </c>
      <c r="B876" t="s">
        <v>908</v>
      </c>
      <c r="C876" t="s">
        <v>13</v>
      </c>
      <c r="D876" t="s">
        <v>1083</v>
      </c>
      <c r="E876">
        <v>15.5</v>
      </c>
      <c r="F876">
        <v>41.46</v>
      </c>
      <c r="G876">
        <v>52.21</v>
      </c>
      <c r="H876">
        <f t="shared" si="13"/>
        <v>0.79410074698333655</v>
      </c>
      <c r="I876">
        <v>15</v>
      </c>
      <c r="J876">
        <v>24.94</v>
      </c>
      <c r="K876">
        <v>50.91</v>
      </c>
      <c r="O876" t="s">
        <v>1029</v>
      </c>
      <c r="P876" t="s">
        <v>908</v>
      </c>
      <c r="Q876" t="s">
        <v>13</v>
      </c>
      <c r="R876" t="s">
        <v>1084</v>
      </c>
      <c r="S876">
        <v>24</v>
      </c>
      <c r="T876">
        <v>95.97</v>
      </c>
      <c r="U876">
        <v>73.7</v>
      </c>
      <c r="V876">
        <v>23.5</v>
      </c>
      <c r="W876">
        <v>70.88</v>
      </c>
      <c r="X876">
        <v>72.459999999999994</v>
      </c>
    </row>
    <row r="877" spans="1:24" x14ac:dyDescent="0.35">
      <c r="A877" t="s">
        <v>1030</v>
      </c>
      <c r="B877" t="s">
        <v>908</v>
      </c>
      <c r="C877" t="s">
        <v>13</v>
      </c>
      <c r="D877" t="s">
        <v>1083</v>
      </c>
      <c r="E877">
        <v>23.5</v>
      </c>
      <c r="F877">
        <v>155.66999999999999</v>
      </c>
      <c r="G877">
        <v>72.459999999999994</v>
      </c>
      <c r="H877">
        <f t="shared" si="13"/>
        <v>2.1483577146011594</v>
      </c>
      <c r="I877">
        <v>21.5</v>
      </c>
      <c r="J877">
        <v>53.91</v>
      </c>
      <c r="K877">
        <v>67.47</v>
      </c>
      <c r="O877" t="s">
        <v>1030</v>
      </c>
      <c r="P877" t="s">
        <v>908</v>
      </c>
      <c r="Q877" t="s">
        <v>13</v>
      </c>
      <c r="R877" t="s">
        <v>1084</v>
      </c>
      <c r="S877">
        <v>24</v>
      </c>
      <c r="T877">
        <v>109.71</v>
      </c>
      <c r="U877">
        <v>73.7</v>
      </c>
      <c r="V877">
        <v>23</v>
      </c>
      <c r="W877">
        <v>61.29</v>
      </c>
      <c r="X877">
        <v>71.22</v>
      </c>
    </row>
    <row r="878" spans="1:24" x14ac:dyDescent="0.35">
      <c r="A878" t="s">
        <v>1031</v>
      </c>
      <c r="B878" t="s">
        <v>908</v>
      </c>
      <c r="C878" t="s">
        <v>13</v>
      </c>
      <c r="D878" t="s">
        <v>1083</v>
      </c>
      <c r="E878">
        <v>22</v>
      </c>
      <c r="F878">
        <v>77.47</v>
      </c>
      <c r="G878">
        <v>68.72</v>
      </c>
      <c r="H878">
        <f t="shared" si="13"/>
        <v>1.1273282887077998</v>
      </c>
      <c r="I878">
        <v>21</v>
      </c>
      <c r="J878">
        <v>43.2</v>
      </c>
      <c r="K878">
        <v>66.22</v>
      </c>
      <c r="O878" t="s">
        <v>1031</v>
      </c>
      <c r="P878" t="s">
        <v>908</v>
      </c>
      <c r="Q878" t="s">
        <v>13</v>
      </c>
      <c r="R878" t="s">
        <v>1084</v>
      </c>
      <c r="S878">
        <v>24</v>
      </c>
      <c r="T878">
        <v>120.97</v>
      </c>
      <c r="U878">
        <v>73.7</v>
      </c>
      <c r="V878">
        <v>22</v>
      </c>
      <c r="W878">
        <v>67.150000000000006</v>
      </c>
      <c r="X878">
        <v>68.72</v>
      </c>
    </row>
    <row r="879" spans="1:24" x14ac:dyDescent="0.35">
      <c r="A879" t="s">
        <v>1032</v>
      </c>
      <c r="B879" t="s">
        <v>908</v>
      </c>
      <c r="C879" t="s">
        <v>13</v>
      </c>
      <c r="D879" t="s">
        <v>1083</v>
      </c>
      <c r="E879">
        <v>24</v>
      </c>
      <c r="F879">
        <v>129.75</v>
      </c>
      <c r="G879">
        <v>73.7</v>
      </c>
      <c r="H879">
        <f t="shared" si="13"/>
        <v>1.7605156037991858</v>
      </c>
      <c r="I879">
        <v>22.5</v>
      </c>
      <c r="J879">
        <v>56.19</v>
      </c>
      <c r="K879">
        <v>69.97</v>
      </c>
      <c r="O879" t="s">
        <v>1032</v>
      </c>
      <c r="P879" t="s">
        <v>908</v>
      </c>
      <c r="Q879" t="s">
        <v>13</v>
      </c>
      <c r="R879" t="s">
        <v>1084</v>
      </c>
      <c r="S879">
        <v>24</v>
      </c>
      <c r="T879">
        <v>131.1</v>
      </c>
      <c r="U879">
        <v>73.7</v>
      </c>
      <c r="V879">
        <v>18</v>
      </c>
      <c r="W879">
        <v>73.09</v>
      </c>
      <c r="X879">
        <v>58.64</v>
      </c>
    </row>
    <row r="880" spans="1:24" x14ac:dyDescent="0.35">
      <c r="A880" t="s">
        <v>1033</v>
      </c>
      <c r="B880" t="s">
        <v>908</v>
      </c>
      <c r="C880" t="s">
        <v>13</v>
      </c>
      <c r="D880" t="s">
        <v>1083</v>
      </c>
      <c r="E880">
        <v>23.5</v>
      </c>
      <c r="F880">
        <v>150.22999999999999</v>
      </c>
      <c r="G880">
        <v>72.459999999999994</v>
      </c>
      <c r="H880">
        <f t="shared" si="13"/>
        <v>2.0732818106541542</v>
      </c>
      <c r="I880">
        <v>21</v>
      </c>
      <c r="J880">
        <v>34.229999999999997</v>
      </c>
      <c r="K880">
        <v>66.22</v>
      </c>
      <c r="O880" t="s">
        <v>1033</v>
      </c>
      <c r="P880" t="s">
        <v>908</v>
      </c>
      <c r="Q880" t="s">
        <v>13</v>
      </c>
      <c r="R880" t="s">
        <v>1084</v>
      </c>
      <c r="S880">
        <v>24</v>
      </c>
      <c r="T880">
        <v>138.01</v>
      </c>
      <c r="U880">
        <v>73.7</v>
      </c>
      <c r="V880">
        <v>23</v>
      </c>
      <c r="W880">
        <v>44.66</v>
      </c>
      <c r="X880">
        <v>71.22</v>
      </c>
    </row>
    <row r="881" spans="1:24" x14ac:dyDescent="0.35">
      <c r="A881" t="s">
        <v>1034</v>
      </c>
      <c r="B881" t="s">
        <v>908</v>
      </c>
      <c r="C881" t="s">
        <v>13</v>
      </c>
      <c r="D881" t="s">
        <v>1083</v>
      </c>
      <c r="E881">
        <v>25</v>
      </c>
      <c r="F881">
        <v>74.41</v>
      </c>
      <c r="G881">
        <v>76.17</v>
      </c>
      <c r="H881">
        <f t="shared" si="13"/>
        <v>0.97689379020611777</v>
      </c>
      <c r="I881">
        <v>24.5</v>
      </c>
      <c r="J881">
        <v>42.31</v>
      </c>
      <c r="K881">
        <v>74.930000000000007</v>
      </c>
      <c r="O881" t="s">
        <v>1034</v>
      </c>
      <c r="P881" t="s">
        <v>908</v>
      </c>
      <c r="Q881" t="s">
        <v>13</v>
      </c>
      <c r="R881" t="s">
        <v>1084</v>
      </c>
      <c r="S881">
        <v>24</v>
      </c>
      <c r="T881">
        <v>109.49</v>
      </c>
      <c r="U881">
        <v>73.7</v>
      </c>
      <c r="V881">
        <v>23.5</v>
      </c>
      <c r="W881">
        <v>59.99</v>
      </c>
      <c r="X881">
        <v>72.459999999999994</v>
      </c>
    </row>
    <row r="882" spans="1:24" x14ac:dyDescent="0.35">
      <c r="A882" t="s">
        <v>1035</v>
      </c>
      <c r="B882" t="s">
        <v>908</v>
      </c>
      <c r="C882" t="s">
        <v>32</v>
      </c>
      <c r="D882" t="s">
        <v>1083</v>
      </c>
      <c r="E882">
        <v>24</v>
      </c>
      <c r="F882">
        <v>198.96</v>
      </c>
      <c r="G882">
        <v>73.7</v>
      </c>
      <c r="H882">
        <f t="shared" si="13"/>
        <v>2.6995929443690638</v>
      </c>
      <c r="I882">
        <v>22</v>
      </c>
      <c r="J882">
        <v>50.43</v>
      </c>
      <c r="K882">
        <v>68.72</v>
      </c>
      <c r="O882" t="s">
        <v>1035</v>
      </c>
      <c r="P882" t="s">
        <v>908</v>
      </c>
      <c r="Q882" t="s">
        <v>32</v>
      </c>
      <c r="R882" t="s">
        <v>1084</v>
      </c>
      <c r="S882">
        <v>24</v>
      </c>
      <c r="T882">
        <v>143.74</v>
      </c>
      <c r="U882">
        <v>73.7</v>
      </c>
      <c r="V882">
        <v>22.5</v>
      </c>
      <c r="W882">
        <v>57.8</v>
      </c>
      <c r="X882">
        <v>69.97</v>
      </c>
    </row>
    <row r="883" spans="1:24" x14ac:dyDescent="0.35">
      <c r="A883" t="s">
        <v>1036</v>
      </c>
      <c r="B883" t="s">
        <v>908</v>
      </c>
      <c r="C883" t="s">
        <v>32</v>
      </c>
      <c r="D883" t="s">
        <v>1083</v>
      </c>
      <c r="E883">
        <v>24</v>
      </c>
      <c r="F883">
        <v>228.59</v>
      </c>
      <c r="G883">
        <v>73.7</v>
      </c>
      <c r="H883">
        <f t="shared" si="13"/>
        <v>3.101628222523745</v>
      </c>
      <c r="I883">
        <v>22</v>
      </c>
      <c r="J883">
        <v>62.14</v>
      </c>
      <c r="K883">
        <v>68.72</v>
      </c>
      <c r="O883" t="s">
        <v>1036</v>
      </c>
      <c r="P883" t="s">
        <v>908</v>
      </c>
      <c r="Q883" t="s">
        <v>32</v>
      </c>
      <c r="R883" t="s">
        <v>1084</v>
      </c>
      <c r="S883">
        <v>24</v>
      </c>
      <c r="T883">
        <v>107.89</v>
      </c>
      <c r="U883">
        <v>73.7</v>
      </c>
      <c r="V883">
        <v>22</v>
      </c>
      <c r="W883">
        <v>54.12</v>
      </c>
      <c r="X883">
        <v>68.72</v>
      </c>
    </row>
    <row r="884" spans="1:24" x14ac:dyDescent="0.35">
      <c r="A884" t="s">
        <v>1037</v>
      </c>
      <c r="B884" t="s">
        <v>908</v>
      </c>
      <c r="C884" t="s">
        <v>32</v>
      </c>
      <c r="D884" t="s">
        <v>1083</v>
      </c>
      <c r="E884">
        <v>24</v>
      </c>
      <c r="F884">
        <v>227.84</v>
      </c>
      <c r="G884">
        <v>73.7</v>
      </c>
      <c r="H884">
        <f t="shared" si="13"/>
        <v>3.091451831750339</v>
      </c>
      <c r="I884">
        <v>22</v>
      </c>
      <c r="J884">
        <v>50.86</v>
      </c>
      <c r="K884">
        <v>68.72</v>
      </c>
      <c r="O884" t="s">
        <v>1037</v>
      </c>
      <c r="P884" t="s">
        <v>908</v>
      </c>
      <c r="Q884" t="s">
        <v>32</v>
      </c>
      <c r="R884" t="s">
        <v>1084</v>
      </c>
      <c r="S884">
        <v>24</v>
      </c>
      <c r="T884">
        <v>162.49</v>
      </c>
      <c r="U884">
        <v>73.7</v>
      </c>
      <c r="V884">
        <v>23</v>
      </c>
      <c r="W884">
        <v>48.73</v>
      </c>
      <c r="X884">
        <v>71.22</v>
      </c>
    </row>
    <row r="885" spans="1:24" x14ac:dyDescent="0.35">
      <c r="A885" t="s">
        <v>1038</v>
      </c>
      <c r="B885" t="s">
        <v>908</v>
      </c>
      <c r="C885" t="s">
        <v>32</v>
      </c>
      <c r="D885" t="s">
        <v>1083</v>
      </c>
      <c r="E885">
        <v>22.5</v>
      </c>
      <c r="F885">
        <v>76.34</v>
      </c>
      <c r="G885">
        <v>69.97</v>
      </c>
      <c r="H885">
        <f t="shared" si="13"/>
        <v>1.0910390167214521</v>
      </c>
      <c r="I885">
        <v>22</v>
      </c>
      <c r="J885">
        <v>42.78</v>
      </c>
      <c r="K885">
        <v>68.72</v>
      </c>
      <c r="O885" t="s">
        <v>1038</v>
      </c>
      <c r="P885" t="s">
        <v>908</v>
      </c>
      <c r="Q885" t="s">
        <v>32</v>
      </c>
      <c r="R885" t="s">
        <v>1084</v>
      </c>
      <c r="S885">
        <v>24</v>
      </c>
      <c r="T885">
        <v>71.28</v>
      </c>
      <c r="U885">
        <v>73.7</v>
      </c>
      <c r="V885">
        <v>23.5</v>
      </c>
      <c r="W885">
        <v>55.43</v>
      </c>
      <c r="X885">
        <v>72.459999999999994</v>
      </c>
    </row>
    <row r="886" spans="1:24" x14ac:dyDescent="0.35">
      <c r="A886" t="s">
        <v>1039</v>
      </c>
      <c r="B886" t="s">
        <v>908</v>
      </c>
      <c r="C886" t="s">
        <v>32</v>
      </c>
      <c r="D886" t="s">
        <v>1083</v>
      </c>
      <c r="E886">
        <v>24</v>
      </c>
      <c r="F886">
        <v>159.88999999999999</v>
      </c>
      <c r="G886">
        <v>73.7</v>
      </c>
      <c r="H886">
        <f t="shared" si="13"/>
        <v>2.1694708276797825</v>
      </c>
      <c r="I886">
        <v>22</v>
      </c>
      <c r="J886">
        <v>51.05</v>
      </c>
      <c r="K886">
        <v>68.72</v>
      </c>
      <c r="O886" t="s">
        <v>1039</v>
      </c>
      <c r="P886" t="s">
        <v>908</v>
      </c>
      <c r="Q886" t="s">
        <v>32</v>
      </c>
      <c r="R886" t="s">
        <v>1084</v>
      </c>
      <c r="S886">
        <v>24</v>
      </c>
      <c r="T886">
        <v>168.46</v>
      </c>
      <c r="U886">
        <v>73.7</v>
      </c>
      <c r="V886">
        <v>22</v>
      </c>
      <c r="W886">
        <v>66.73</v>
      </c>
      <c r="X886">
        <v>68.72</v>
      </c>
    </row>
    <row r="887" spans="1:24" x14ac:dyDescent="0.35">
      <c r="A887" t="s">
        <v>1040</v>
      </c>
      <c r="B887" t="s">
        <v>908</v>
      </c>
      <c r="C887" t="s">
        <v>32</v>
      </c>
      <c r="D887" t="s">
        <v>1083</v>
      </c>
      <c r="E887">
        <v>23</v>
      </c>
      <c r="F887">
        <v>94.7</v>
      </c>
      <c r="G887">
        <v>71.22</v>
      </c>
      <c r="H887">
        <f t="shared" si="13"/>
        <v>1.3296826734063465</v>
      </c>
      <c r="I887">
        <v>22.5</v>
      </c>
      <c r="J887">
        <v>65.8</v>
      </c>
      <c r="K887">
        <v>69.97</v>
      </c>
      <c r="O887" t="s">
        <v>1040</v>
      </c>
      <c r="P887" t="s">
        <v>908</v>
      </c>
      <c r="Q887" t="s">
        <v>32</v>
      </c>
      <c r="R887" t="s">
        <v>1084</v>
      </c>
      <c r="S887">
        <v>24</v>
      </c>
      <c r="T887">
        <v>73.680000000000007</v>
      </c>
      <c r="U887">
        <v>73.7</v>
      </c>
      <c r="V887">
        <v>23.5</v>
      </c>
      <c r="W887">
        <v>58.34</v>
      </c>
      <c r="X887">
        <v>72.459999999999994</v>
      </c>
    </row>
    <row r="888" spans="1:24" x14ac:dyDescent="0.35">
      <c r="A888" t="s">
        <v>1041</v>
      </c>
      <c r="B888" t="s">
        <v>908</v>
      </c>
      <c r="C888" t="s">
        <v>32</v>
      </c>
      <c r="D888" t="s">
        <v>1083</v>
      </c>
      <c r="E888">
        <v>24</v>
      </c>
      <c r="F888">
        <v>182.6</v>
      </c>
      <c r="G888">
        <v>73.7</v>
      </c>
      <c r="H888">
        <f t="shared" si="13"/>
        <v>2.4776119402985075</v>
      </c>
      <c r="I888">
        <v>22</v>
      </c>
      <c r="J888">
        <v>59.27</v>
      </c>
      <c r="K888">
        <v>68.72</v>
      </c>
      <c r="O888" t="s">
        <v>1041</v>
      </c>
      <c r="P888" t="s">
        <v>908</v>
      </c>
      <c r="Q888" t="s">
        <v>32</v>
      </c>
      <c r="R888" t="s">
        <v>1084</v>
      </c>
      <c r="S888">
        <v>24</v>
      </c>
      <c r="T888">
        <v>166.46</v>
      </c>
      <c r="U888">
        <v>73.7</v>
      </c>
      <c r="V888">
        <v>22.5</v>
      </c>
      <c r="W888">
        <v>64.349999999999994</v>
      </c>
      <c r="X888">
        <v>69.97</v>
      </c>
    </row>
    <row r="889" spans="1:24" x14ac:dyDescent="0.35">
      <c r="A889" t="s">
        <v>1042</v>
      </c>
      <c r="B889" t="s">
        <v>908</v>
      </c>
      <c r="C889" t="s">
        <v>32</v>
      </c>
      <c r="D889" t="s">
        <v>1083</v>
      </c>
      <c r="E889">
        <v>24</v>
      </c>
      <c r="F889">
        <v>177.78</v>
      </c>
      <c r="G889">
        <v>73.7</v>
      </c>
      <c r="H889">
        <f t="shared" si="13"/>
        <v>2.4122116689280868</v>
      </c>
      <c r="I889">
        <v>21.5</v>
      </c>
      <c r="J889">
        <v>51.16</v>
      </c>
      <c r="K889">
        <v>67.47</v>
      </c>
      <c r="O889" t="s">
        <v>1042</v>
      </c>
      <c r="P889" t="s">
        <v>908</v>
      </c>
      <c r="Q889" t="s">
        <v>32</v>
      </c>
      <c r="R889" t="s">
        <v>1084</v>
      </c>
      <c r="S889">
        <v>24</v>
      </c>
      <c r="T889">
        <v>169.8</v>
      </c>
      <c r="U889">
        <v>73.7</v>
      </c>
      <c r="V889">
        <v>22</v>
      </c>
      <c r="W889">
        <v>63.3</v>
      </c>
      <c r="X889">
        <v>68.72</v>
      </c>
    </row>
    <row r="890" spans="1:24" x14ac:dyDescent="0.35">
      <c r="A890" t="s">
        <v>1043</v>
      </c>
      <c r="B890" t="s">
        <v>908</v>
      </c>
      <c r="C890" t="s">
        <v>32</v>
      </c>
      <c r="D890" t="s">
        <v>1083</v>
      </c>
      <c r="E890">
        <v>25</v>
      </c>
      <c r="F890">
        <v>71.27</v>
      </c>
      <c r="G890">
        <v>76.17</v>
      </c>
      <c r="H890">
        <f t="shared" si="13"/>
        <v>0.93567021136930539</v>
      </c>
      <c r="I890">
        <v>24.5</v>
      </c>
      <c r="J890">
        <v>49.19</v>
      </c>
      <c r="K890">
        <v>74.930000000000007</v>
      </c>
      <c r="O890" t="s">
        <v>1043</v>
      </c>
      <c r="P890" t="s">
        <v>908</v>
      </c>
      <c r="Q890" t="s">
        <v>32</v>
      </c>
      <c r="R890" t="s">
        <v>1084</v>
      </c>
      <c r="S890">
        <v>24</v>
      </c>
      <c r="T890">
        <v>79.069999999999993</v>
      </c>
      <c r="U890">
        <v>73.7</v>
      </c>
      <c r="V890">
        <v>25</v>
      </c>
      <c r="W890">
        <v>80.87</v>
      </c>
      <c r="X890">
        <v>76.17</v>
      </c>
    </row>
    <row r="891" spans="1:24" x14ac:dyDescent="0.35">
      <c r="A891" t="s">
        <v>1044</v>
      </c>
      <c r="B891" t="s">
        <v>908</v>
      </c>
      <c r="C891" t="s">
        <v>32</v>
      </c>
      <c r="D891" t="s">
        <v>1083</v>
      </c>
      <c r="E891">
        <v>0</v>
      </c>
      <c r="F891">
        <v>0</v>
      </c>
      <c r="G891">
        <v>0</v>
      </c>
      <c r="H891" t="e">
        <f t="shared" si="13"/>
        <v>#DIV/0!</v>
      </c>
      <c r="I891">
        <v>0</v>
      </c>
      <c r="J891">
        <v>0</v>
      </c>
      <c r="K891">
        <v>0</v>
      </c>
      <c r="O891" t="s">
        <v>1044</v>
      </c>
      <c r="P891" t="s">
        <v>908</v>
      </c>
      <c r="Q891" t="s">
        <v>32</v>
      </c>
      <c r="R891" t="s">
        <v>1084</v>
      </c>
      <c r="S891">
        <v>15</v>
      </c>
      <c r="T891">
        <v>29.12</v>
      </c>
      <c r="U891">
        <v>50.91</v>
      </c>
      <c r="V891">
        <v>15</v>
      </c>
      <c r="W891">
        <v>29.12</v>
      </c>
      <c r="X891">
        <v>50.91</v>
      </c>
    </row>
    <row r="892" spans="1:24" x14ac:dyDescent="0.35">
      <c r="A892" t="s">
        <v>1045</v>
      </c>
      <c r="B892" t="s">
        <v>908</v>
      </c>
      <c r="C892" t="s">
        <v>32</v>
      </c>
      <c r="D892" t="s">
        <v>1083</v>
      </c>
      <c r="E892">
        <v>0</v>
      </c>
      <c r="F892">
        <v>0</v>
      </c>
      <c r="G892">
        <v>0</v>
      </c>
      <c r="H892" t="e">
        <f t="shared" si="13"/>
        <v>#DIV/0!</v>
      </c>
      <c r="I892">
        <v>0</v>
      </c>
      <c r="J892">
        <v>0</v>
      </c>
      <c r="K892">
        <v>0</v>
      </c>
      <c r="O892" t="s">
        <v>1045</v>
      </c>
      <c r="P892" t="s">
        <v>908</v>
      </c>
      <c r="Q892" t="s">
        <v>32</v>
      </c>
      <c r="R892" t="s">
        <v>1084</v>
      </c>
      <c r="S892">
        <v>0</v>
      </c>
      <c r="T892">
        <v>0</v>
      </c>
      <c r="U892">
        <v>0</v>
      </c>
      <c r="V892">
        <v>0</v>
      </c>
      <c r="W892">
        <v>0</v>
      </c>
      <c r="X892">
        <v>0</v>
      </c>
    </row>
    <row r="893" spans="1:24" x14ac:dyDescent="0.35">
      <c r="A893" t="s">
        <v>1046</v>
      </c>
      <c r="B893" t="s">
        <v>908</v>
      </c>
      <c r="C893" t="s">
        <v>32</v>
      </c>
      <c r="D893" t="s">
        <v>1083</v>
      </c>
      <c r="E893">
        <v>24</v>
      </c>
      <c r="F893">
        <v>79.69</v>
      </c>
      <c r="G893">
        <v>73.7</v>
      </c>
      <c r="H893">
        <f t="shared" si="13"/>
        <v>1.0812754409769334</v>
      </c>
      <c r="I893">
        <v>23.5</v>
      </c>
      <c r="J893">
        <v>54.87</v>
      </c>
      <c r="K893">
        <v>72.459999999999994</v>
      </c>
      <c r="O893" t="s">
        <v>1046</v>
      </c>
      <c r="P893" t="s">
        <v>908</v>
      </c>
      <c r="Q893" t="s">
        <v>32</v>
      </c>
      <c r="R893" t="s">
        <v>1084</v>
      </c>
      <c r="S893">
        <v>24</v>
      </c>
      <c r="T893">
        <v>90.93</v>
      </c>
      <c r="U893">
        <v>73.7</v>
      </c>
      <c r="V893">
        <v>22.5</v>
      </c>
      <c r="W893">
        <v>72.989999999999995</v>
      </c>
      <c r="X893">
        <v>69.97</v>
      </c>
    </row>
    <row r="894" spans="1:24" x14ac:dyDescent="0.35">
      <c r="A894" t="s">
        <v>1047</v>
      </c>
      <c r="B894" t="s">
        <v>908</v>
      </c>
      <c r="C894" t="s">
        <v>32</v>
      </c>
      <c r="D894" t="s">
        <v>1083</v>
      </c>
      <c r="E894">
        <v>24</v>
      </c>
      <c r="F894">
        <v>215.73</v>
      </c>
      <c r="G894">
        <v>73.7</v>
      </c>
      <c r="H894">
        <f t="shared" si="13"/>
        <v>2.927137042062415</v>
      </c>
      <c r="I894">
        <v>22</v>
      </c>
      <c r="J894">
        <v>62.29</v>
      </c>
      <c r="K894">
        <v>68.72</v>
      </c>
      <c r="O894" t="s">
        <v>1047</v>
      </c>
      <c r="P894" t="s">
        <v>908</v>
      </c>
      <c r="Q894" t="s">
        <v>32</v>
      </c>
      <c r="R894" t="s">
        <v>1084</v>
      </c>
      <c r="S894">
        <v>24</v>
      </c>
      <c r="T894">
        <v>128.6</v>
      </c>
      <c r="U894">
        <v>73.7</v>
      </c>
      <c r="V894">
        <v>23</v>
      </c>
      <c r="W894">
        <v>54.53</v>
      </c>
      <c r="X894">
        <v>71.22</v>
      </c>
    </row>
    <row r="895" spans="1:24" x14ac:dyDescent="0.35">
      <c r="A895" t="s">
        <v>1048</v>
      </c>
      <c r="B895" t="s">
        <v>908</v>
      </c>
      <c r="C895" t="s">
        <v>32</v>
      </c>
      <c r="D895" t="s">
        <v>1083</v>
      </c>
      <c r="E895">
        <v>24</v>
      </c>
      <c r="F895">
        <v>163.5</v>
      </c>
      <c r="G895">
        <v>73.7</v>
      </c>
      <c r="H895">
        <f t="shared" si="13"/>
        <v>2.2184531886024423</v>
      </c>
      <c r="I895">
        <v>22.5</v>
      </c>
      <c r="J895">
        <v>57.8</v>
      </c>
      <c r="K895">
        <v>69.97</v>
      </c>
      <c r="O895" t="s">
        <v>1048</v>
      </c>
      <c r="P895" t="s">
        <v>908</v>
      </c>
      <c r="Q895" t="s">
        <v>32</v>
      </c>
      <c r="R895" t="s">
        <v>1084</v>
      </c>
      <c r="S895">
        <v>29</v>
      </c>
      <c r="T895">
        <v>70.17</v>
      </c>
      <c r="U895">
        <v>85.96</v>
      </c>
      <c r="V895">
        <v>28.5</v>
      </c>
      <c r="W895">
        <v>51.02</v>
      </c>
      <c r="X895">
        <v>84.74</v>
      </c>
    </row>
    <row r="896" spans="1:24" x14ac:dyDescent="0.35">
      <c r="A896" t="s">
        <v>1049</v>
      </c>
      <c r="B896" t="s">
        <v>908</v>
      </c>
      <c r="C896" t="s">
        <v>32</v>
      </c>
      <c r="D896" t="s">
        <v>1083</v>
      </c>
      <c r="E896">
        <v>24</v>
      </c>
      <c r="F896">
        <v>274.7</v>
      </c>
      <c r="G896">
        <v>73.7</v>
      </c>
      <c r="H896">
        <f t="shared" si="13"/>
        <v>3.7272727272727271</v>
      </c>
      <c r="I896">
        <v>22</v>
      </c>
      <c r="J896">
        <v>62.29</v>
      </c>
      <c r="K896">
        <v>68.72</v>
      </c>
      <c r="O896" t="s">
        <v>1049</v>
      </c>
      <c r="P896" t="s">
        <v>908</v>
      </c>
      <c r="Q896" t="s">
        <v>32</v>
      </c>
      <c r="R896" t="s">
        <v>1084</v>
      </c>
      <c r="S896">
        <v>24</v>
      </c>
      <c r="T896">
        <v>192.57</v>
      </c>
      <c r="U896">
        <v>73.7</v>
      </c>
      <c r="V896">
        <v>22</v>
      </c>
      <c r="W896">
        <v>66.94</v>
      </c>
      <c r="X896">
        <v>68.72</v>
      </c>
    </row>
    <row r="897" spans="1:24" x14ac:dyDescent="0.35">
      <c r="A897" t="s">
        <v>1050</v>
      </c>
      <c r="B897" t="s">
        <v>908</v>
      </c>
      <c r="C897" t="s">
        <v>32</v>
      </c>
      <c r="D897" t="s">
        <v>1083</v>
      </c>
      <c r="E897">
        <v>24</v>
      </c>
      <c r="F897">
        <v>192.25</v>
      </c>
      <c r="G897">
        <v>73.7</v>
      </c>
      <c r="H897">
        <f t="shared" si="13"/>
        <v>2.6085481682496607</v>
      </c>
      <c r="I897">
        <v>22.5</v>
      </c>
      <c r="J897">
        <v>66.5</v>
      </c>
      <c r="K897">
        <v>69.97</v>
      </c>
      <c r="O897" t="s">
        <v>1050</v>
      </c>
      <c r="P897" t="s">
        <v>908</v>
      </c>
      <c r="Q897" t="s">
        <v>32</v>
      </c>
      <c r="R897" t="s">
        <v>1084</v>
      </c>
      <c r="S897">
        <v>24</v>
      </c>
      <c r="T897">
        <v>141.07</v>
      </c>
      <c r="U897">
        <v>73.7</v>
      </c>
      <c r="V897">
        <v>23</v>
      </c>
      <c r="W897">
        <v>56.41</v>
      </c>
      <c r="X897">
        <v>71.22</v>
      </c>
    </row>
    <row r="898" spans="1:24" x14ac:dyDescent="0.35">
      <c r="A898" t="s">
        <v>1051</v>
      </c>
      <c r="B898" t="s">
        <v>908</v>
      </c>
      <c r="C898" t="s">
        <v>13</v>
      </c>
      <c r="D898" t="s">
        <v>1083</v>
      </c>
      <c r="E898">
        <v>23.5</v>
      </c>
      <c r="F898">
        <v>77.41</v>
      </c>
      <c r="G898">
        <v>72.459999999999994</v>
      </c>
      <c r="H898">
        <f t="shared" si="13"/>
        <v>1.0683135523047198</v>
      </c>
      <c r="I898">
        <v>22</v>
      </c>
      <c r="J898">
        <v>64.739999999999995</v>
      </c>
      <c r="K898">
        <v>68.72</v>
      </c>
      <c r="O898" t="s">
        <v>1051</v>
      </c>
      <c r="P898" t="s">
        <v>908</v>
      </c>
      <c r="Q898" t="s">
        <v>13</v>
      </c>
      <c r="R898" t="s">
        <v>1084</v>
      </c>
      <c r="S898">
        <v>22.5</v>
      </c>
      <c r="T898">
        <v>88.91</v>
      </c>
      <c r="U898">
        <v>69.97</v>
      </c>
      <c r="V898">
        <v>24</v>
      </c>
      <c r="W898">
        <v>92.24</v>
      </c>
      <c r="X898">
        <v>73.7</v>
      </c>
    </row>
    <row r="899" spans="1:24" x14ac:dyDescent="0.35">
      <c r="A899" t="s">
        <v>1052</v>
      </c>
      <c r="B899" t="s">
        <v>908</v>
      </c>
      <c r="C899" t="s">
        <v>13</v>
      </c>
      <c r="D899" t="s">
        <v>1083</v>
      </c>
      <c r="E899">
        <v>23.5</v>
      </c>
      <c r="F899">
        <v>46.58</v>
      </c>
      <c r="G899">
        <v>72.459999999999994</v>
      </c>
      <c r="H899">
        <f t="shared" ref="H899:H962" si="14">F899/G899</f>
        <v>0.64283742754623241</v>
      </c>
      <c r="I899">
        <v>23</v>
      </c>
      <c r="J899">
        <v>31.95</v>
      </c>
      <c r="K899">
        <v>71.22</v>
      </c>
      <c r="O899" t="s">
        <v>1052</v>
      </c>
      <c r="P899" t="s">
        <v>908</v>
      </c>
      <c r="Q899" t="s">
        <v>13</v>
      </c>
      <c r="R899" t="s">
        <v>1084</v>
      </c>
      <c r="S899">
        <v>24</v>
      </c>
      <c r="T899">
        <v>80.61</v>
      </c>
      <c r="U899">
        <v>73.7</v>
      </c>
      <c r="V899">
        <v>19</v>
      </c>
      <c r="W899">
        <v>67.44</v>
      </c>
      <c r="X899">
        <v>61.18</v>
      </c>
    </row>
    <row r="900" spans="1:24" x14ac:dyDescent="0.35">
      <c r="A900" t="s">
        <v>1053</v>
      </c>
      <c r="B900" t="s">
        <v>908</v>
      </c>
      <c r="C900" t="s">
        <v>13</v>
      </c>
      <c r="D900" t="s">
        <v>1083</v>
      </c>
      <c r="E900">
        <v>23.5</v>
      </c>
      <c r="F900">
        <v>127.18</v>
      </c>
      <c r="G900">
        <v>72.459999999999994</v>
      </c>
      <c r="H900">
        <f t="shared" si="14"/>
        <v>1.7551752691139941</v>
      </c>
      <c r="I900">
        <v>22</v>
      </c>
      <c r="J900">
        <v>53.8</v>
      </c>
      <c r="K900">
        <v>68.72</v>
      </c>
      <c r="O900" t="s">
        <v>1053</v>
      </c>
      <c r="P900" t="s">
        <v>908</v>
      </c>
      <c r="Q900" t="s">
        <v>13</v>
      </c>
      <c r="R900" t="s">
        <v>1084</v>
      </c>
      <c r="S900">
        <v>24</v>
      </c>
      <c r="T900">
        <v>149.6</v>
      </c>
      <c r="U900">
        <v>73.7</v>
      </c>
      <c r="V900">
        <v>23</v>
      </c>
      <c r="W900">
        <v>41.65</v>
      </c>
      <c r="X900">
        <v>71.22</v>
      </c>
    </row>
    <row r="901" spans="1:24" x14ac:dyDescent="0.35">
      <c r="A901" t="s">
        <v>1054</v>
      </c>
      <c r="B901" t="s">
        <v>908</v>
      </c>
      <c r="C901" t="s">
        <v>13</v>
      </c>
      <c r="D901" t="s">
        <v>1083</v>
      </c>
      <c r="E901">
        <v>23</v>
      </c>
      <c r="F901">
        <v>111.05</v>
      </c>
      <c r="G901">
        <v>71.22</v>
      </c>
      <c r="H901">
        <f t="shared" si="14"/>
        <v>1.5592530188149396</v>
      </c>
      <c r="I901">
        <v>21</v>
      </c>
      <c r="J901">
        <v>49.05</v>
      </c>
      <c r="K901">
        <v>66.22</v>
      </c>
      <c r="O901" t="s">
        <v>1054</v>
      </c>
      <c r="P901" t="s">
        <v>908</v>
      </c>
      <c r="Q901" t="s">
        <v>13</v>
      </c>
      <c r="R901" t="s">
        <v>1084</v>
      </c>
      <c r="S901">
        <v>23.5</v>
      </c>
      <c r="T901">
        <v>100.85</v>
      </c>
      <c r="U901">
        <v>72.459999999999994</v>
      </c>
      <c r="V901">
        <v>22.5</v>
      </c>
      <c r="W901">
        <v>50.55</v>
      </c>
      <c r="X901">
        <v>69.97</v>
      </c>
    </row>
    <row r="902" spans="1:24" x14ac:dyDescent="0.35">
      <c r="A902" t="s">
        <v>1055</v>
      </c>
      <c r="B902" t="s">
        <v>908</v>
      </c>
      <c r="C902" t="s">
        <v>13</v>
      </c>
      <c r="D902" t="s">
        <v>1083</v>
      </c>
      <c r="E902">
        <v>23</v>
      </c>
      <c r="F902">
        <v>91.43</v>
      </c>
      <c r="G902">
        <v>71.22</v>
      </c>
      <c r="H902">
        <f t="shared" si="14"/>
        <v>1.2837686043246281</v>
      </c>
      <c r="I902">
        <v>22</v>
      </c>
      <c r="J902">
        <v>59.46</v>
      </c>
      <c r="K902">
        <v>68.72</v>
      </c>
      <c r="O902" t="s">
        <v>1055</v>
      </c>
      <c r="P902" t="s">
        <v>908</v>
      </c>
      <c r="Q902" t="s">
        <v>13</v>
      </c>
      <c r="R902" t="s">
        <v>1084</v>
      </c>
      <c r="S902">
        <v>24</v>
      </c>
      <c r="T902">
        <v>109.6</v>
      </c>
      <c r="U902">
        <v>73.7</v>
      </c>
      <c r="V902">
        <v>22</v>
      </c>
      <c r="W902">
        <v>76.42</v>
      </c>
      <c r="X902">
        <v>68.72</v>
      </c>
    </row>
    <row r="903" spans="1:24" x14ac:dyDescent="0.35">
      <c r="A903" t="s">
        <v>1056</v>
      </c>
      <c r="B903" t="s">
        <v>908</v>
      </c>
      <c r="C903" t="s">
        <v>13</v>
      </c>
      <c r="D903" t="s">
        <v>1083</v>
      </c>
      <c r="E903">
        <v>15</v>
      </c>
      <c r="F903">
        <v>28.06</v>
      </c>
      <c r="G903">
        <v>50.91</v>
      </c>
      <c r="H903">
        <f t="shared" si="14"/>
        <v>0.55116872912983694</v>
      </c>
      <c r="I903">
        <v>15</v>
      </c>
      <c r="J903">
        <v>28.06</v>
      </c>
      <c r="K903">
        <v>50.91</v>
      </c>
      <c r="O903" t="s">
        <v>1056</v>
      </c>
      <c r="P903" t="s">
        <v>908</v>
      </c>
      <c r="Q903" t="s">
        <v>13</v>
      </c>
      <c r="R903" t="s">
        <v>1084</v>
      </c>
      <c r="S903">
        <v>19.5</v>
      </c>
      <c r="T903">
        <v>67.31</v>
      </c>
      <c r="U903">
        <v>62.44</v>
      </c>
      <c r="V903">
        <v>20.5</v>
      </c>
      <c r="W903">
        <v>65.209999999999994</v>
      </c>
      <c r="X903">
        <v>64.97</v>
      </c>
    </row>
    <row r="904" spans="1:24" x14ac:dyDescent="0.35">
      <c r="A904" t="s">
        <v>1057</v>
      </c>
      <c r="B904" t="s">
        <v>908</v>
      </c>
      <c r="C904" t="s">
        <v>13</v>
      </c>
      <c r="D904" t="s">
        <v>1083</v>
      </c>
      <c r="E904">
        <v>22</v>
      </c>
      <c r="F904">
        <v>68.05</v>
      </c>
      <c r="G904">
        <v>68.72</v>
      </c>
      <c r="H904">
        <f t="shared" si="14"/>
        <v>0.99025029103608841</v>
      </c>
      <c r="I904">
        <v>21.5</v>
      </c>
      <c r="J904">
        <v>44.2</v>
      </c>
      <c r="K904">
        <v>67.47</v>
      </c>
      <c r="O904" t="s">
        <v>1057</v>
      </c>
      <c r="P904" t="s">
        <v>908</v>
      </c>
      <c r="Q904" t="s">
        <v>13</v>
      </c>
      <c r="R904" t="s">
        <v>1084</v>
      </c>
      <c r="S904">
        <v>24</v>
      </c>
      <c r="T904">
        <v>70.569999999999993</v>
      </c>
      <c r="U904">
        <v>73.7</v>
      </c>
      <c r="V904">
        <v>23.5</v>
      </c>
      <c r="W904">
        <v>54.22</v>
      </c>
      <c r="X904">
        <v>72.459999999999994</v>
      </c>
    </row>
    <row r="905" spans="1:24" x14ac:dyDescent="0.35">
      <c r="A905" t="s">
        <v>1058</v>
      </c>
      <c r="B905" t="s">
        <v>908</v>
      </c>
      <c r="C905" t="s">
        <v>13</v>
      </c>
      <c r="D905" t="s">
        <v>1083</v>
      </c>
      <c r="E905">
        <v>24</v>
      </c>
      <c r="F905">
        <v>117.84</v>
      </c>
      <c r="G905">
        <v>73.7</v>
      </c>
      <c r="H905">
        <f t="shared" si="14"/>
        <v>1.5989145183175033</v>
      </c>
      <c r="I905">
        <v>21.5</v>
      </c>
      <c r="J905">
        <v>67.680000000000007</v>
      </c>
      <c r="K905">
        <v>67.47</v>
      </c>
      <c r="O905" t="s">
        <v>1058</v>
      </c>
      <c r="P905" t="s">
        <v>908</v>
      </c>
      <c r="Q905" t="s">
        <v>13</v>
      </c>
      <c r="R905" t="s">
        <v>1084</v>
      </c>
      <c r="S905">
        <v>24</v>
      </c>
      <c r="T905">
        <v>157.91999999999999</v>
      </c>
      <c r="U905">
        <v>73.7</v>
      </c>
      <c r="V905">
        <v>23</v>
      </c>
      <c r="W905">
        <v>52.42</v>
      </c>
      <c r="X905">
        <v>71.22</v>
      </c>
    </row>
    <row r="906" spans="1:24" x14ac:dyDescent="0.35">
      <c r="A906" t="s">
        <v>1059</v>
      </c>
      <c r="B906" t="s">
        <v>908</v>
      </c>
      <c r="C906" t="s">
        <v>13</v>
      </c>
      <c r="D906" t="s">
        <v>1083</v>
      </c>
      <c r="E906">
        <v>23.5</v>
      </c>
      <c r="F906">
        <v>63.65</v>
      </c>
      <c r="G906">
        <v>72.459999999999994</v>
      </c>
      <c r="H906">
        <f t="shared" si="14"/>
        <v>0.87841567761523609</v>
      </c>
      <c r="I906">
        <v>23</v>
      </c>
      <c r="J906">
        <v>51.32</v>
      </c>
      <c r="K906">
        <v>71.22</v>
      </c>
      <c r="O906" t="s">
        <v>1059</v>
      </c>
      <c r="P906" t="s">
        <v>908</v>
      </c>
      <c r="Q906" t="s">
        <v>13</v>
      </c>
      <c r="R906" t="s">
        <v>1084</v>
      </c>
      <c r="S906">
        <v>27</v>
      </c>
      <c r="T906">
        <v>75.08</v>
      </c>
      <c r="U906">
        <v>81.08</v>
      </c>
      <c r="V906">
        <v>26.5</v>
      </c>
      <c r="W906">
        <v>57.14</v>
      </c>
      <c r="X906">
        <v>79.86</v>
      </c>
    </row>
    <row r="907" spans="1:24" x14ac:dyDescent="0.35">
      <c r="A907" t="s">
        <v>1060</v>
      </c>
      <c r="B907" t="s">
        <v>908</v>
      </c>
      <c r="C907" t="s">
        <v>13</v>
      </c>
      <c r="D907" t="s">
        <v>1083</v>
      </c>
      <c r="E907">
        <v>23.5</v>
      </c>
      <c r="F907">
        <v>203</v>
      </c>
      <c r="G907">
        <v>72.459999999999994</v>
      </c>
      <c r="H907">
        <f t="shared" si="14"/>
        <v>2.8015456803753795</v>
      </c>
      <c r="I907">
        <v>21.5</v>
      </c>
      <c r="J907">
        <v>61.18</v>
      </c>
      <c r="K907">
        <v>67.47</v>
      </c>
      <c r="O907" t="s">
        <v>1060</v>
      </c>
      <c r="P907" t="s">
        <v>908</v>
      </c>
      <c r="Q907" t="s">
        <v>13</v>
      </c>
      <c r="R907" t="s">
        <v>1084</v>
      </c>
      <c r="S907">
        <v>24</v>
      </c>
      <c r="T907">
        <v>174.56</v>
      </c>
      <c r="U907">
        <v>73.7</v>
      </c>
      <c r="V907">
        <v>22.5</v>
      </c>
      <c r="W907">
        <v>55.97</v>
      </c>
      <c r="X907">
        <v>69.97</v>
      </c>
    </row>
    <row r="908" spans="1:24" x14ac:dyDescent="0.35">
      <c r="A908" t="s">
        <v>1061</v>
      </c>
      <c r="B908" t="s">
        <v>908</v>
      </c>
      <c r="C908" t="s">
        <v>13</v>
      </c>
      <c r="D908" t="s">
        <v>1083</v>
      </c>
      <c r="E908">
        <v>24</v>
      </c>
      <c r="F908">
        <v>145.13999999999999</v>
      </c>
      <c r="G908">
        <v>73.7</v>
      </c>
      <c r="H908">
        <f t="shared" si="14"/>
        <v>1.9693351424694705</v>
      </c>
      <c r="I908">
        <v>22</v>
      </c>
      <c r="J908">
        <v>62.91</v>
      </c>
      <c r="K908">
        <v>68.72</v>
      </c>
      <c r="O908" t="s">
        <v>1061</v>
      </c>
      <c r="P908" t="s">
        <v>908</v>
      </c>
      <c r="Q908" t="s">
        <v>13</v>
      </c>
      <c r="R908" t="s">
        <v>1084</v>
      </c>
      <c r="S908">
        <v>24</v>
      </c>
      <c r="T908">
        <v>128.78</v>
      </c>
      <c r="U908">
        <v>73.7</v>
      </c>
      <c r="V908">
        <v>16</v>
      </c>
      <c r="W908">
        <v>58.47</v>
      </c>
      <c r="X908">
        <v>53.5</v>
      </c>
    </row>
    <row r="909" spans="1:24" x14ac:dyDescent="0.35">
      <c r="A909" t="s">
        <v>1062</v>
      </c>
      <c r="B909" t="s">
        <v>908</v>
      </c>
      <c r="C909" t="s">
        <v>13</v>
      </c>
      <c r="D909" t="s">
        <v>1083</v>
      </c>
      <c r="E909">
        <v>22.5</v>
      </c>
      <c r="F909">
        <v>89.43</v>
      </c>
      <c r="G909">
        <v>69.97</v>
      </c>
      <c r="H909">
        <f t="shared" si="14"/>
        <v>1.2781191939402603</v>
      </c>
      <c r="I909">
        <v>22</v>
      </c>
      <c r="J909">
        <v>50.23</v>
      </c>
      <c r="K909">
        <v>68.72</v>
      </c>
      <c r="O909" t="s">
        <v>1062</v>
      </c>
      <c r="P909" t="s">
        <v>908</v>
      </c>
      <c r="Q909" t="s">
        <v>13</v>
      </c>
      <c r="R909" t="s">
        <v>1084</v>
      </c>
      <c r="S909">
        <v>23.5</v>
      </c>
      <c r="T909">
        <v>82.54</v>
      </c>
      <c r="U909">
        <v>72.459999999999994</v>
      </c>
      <c r="V909">
        <v>22.5</v>
      </c>
      <c r="W909">
        <v>72.790000000000006</v>
      </c>
      <c r="X909">
        <v>69.97</v>
      </c>
    </row>
    <row r="910" spans="1:24" x14ac:dyDescent="0.35">
      <c r="A910" t="s">
        <v>1063</v>
      </c>
      <c r="B910" t="s">
        <v>908</v>
      </c>
      <c r="C910" t="s">
        <v>13</v>
      </c>
      <c r="D910" t="s">
        <v>1083</v>
      </c>
      <c r="E910">
        <v>23.5</v>
      </c>
      <c r="F910">
        <v>123.93</v>
      </c>
      <c r="G910">
        <v>72.459999999999994</v>
      </c>
      <c r="H910">
        <f t="shared" si="14"/>
        <v>1.7103229367927135</v>
      </c>
      <c r="I910">
        <v>25.5</v>
      </c>
      <c r="J910">
        <v>78.069999999999993</v>
      </c>
      <c r="K910">
        <v>77.400000000000006</v>
      </c>
      <c r="O910" t="s">
        <v>1063</v>
      </c>
      <c r="P910" t="s">
        <v>908</v>
      </c>
      <c r="Q910" t="s">
        <v>13</v>
      </c>
      <c r="R910" t="s">
        <v>1084</v>
      </c>
      <c r="S910">
        <v>24</v>
      </c>
      <c r="T910">
        <v>134.25</v>
      </c>
      <c r="U910">
        <v>73.7</v>
      </c>
      <c r="V910">
        <v>23</v>
      </c>
      <c r="W910">
        <v>59.74</v>
      </c>
      <c r="X910">
        <v>71.22</v>
      </c>
    </row>
    <row r="911" spans="1:24" x14ac:dyDescent="0.35">
      <c r="A911" t="s">
        <v>1064</v>
      </c>
      <c r="B911" t="s">
        <v>908</v>
      </c>
      <c r="C911" t="s">
        <v>13</v>
      </c>
      <c r="D911" t="s">
        <v>1083</v>
      </c>
      <c r="E911">
        <v>0</v>
      </c>
      <c r="F911">
        <v>0</v>
      </c>
      <c r="G911">
        <v>0</v>
      </c>
      <c r="H911" t="e">
        <f t="shared" si="14"/>
        <v>#DIV/0!</v>
      </c>
      <c r="I911">
        <v>0</v>
      </c>
      <c r="J911">
        <v>0</v>
      </c>
      <c r="K911">
        <v>0</v>
      </c>
      <c r="O911" t="s">
        <v>1064</v>
      </c>
      <c r="P911" t="s">
        <v>908</v>
      </c>
      <c r="Q911" t="s">
        <v>13</v>
      </c>
      <c r="R911" t="s">
        <v>1084</v>
      </c>
      <c r="S911">
        <v>0</v>
      </c>
      <c r="T911">
        <v>0</v>
      </c>
      <c r="U911">
        <v>0</v>
      </c>
      <c r="V911">
        <v>0</v>
      </c>
      <c r="W911">
        <v>0</v>
      </c>
      <c r="X911">
        <v>0</v>
      </c>
    </row>
    <row r="912" spans="1:24" x14ac:dyDescent="0.35">
      <c r="A912" t="s">
        <v>1065</v>
      </c>
      <c r="B912" t="s">
        <v>908</v>
      </c>
      <c r="C912" t="s">
        <v>13</v>
      </c>
      <c r="D912" t="s">
        <v>1083</v>
      </c>
      <c r="E912">
        <v>0</v>
      </c>
      <c r="F912">
        <v>0</v>
      </c>
      <c r="G912">
        <v>0</v>
      </c>
      <c r="H912" t="e">
        <f t="shared" si="14"/>
        <v>#DIV/0!</v>
      </c>
      <c r="I912">
        <v>0</v>
      </c>
      <c r="J912">
        <v>0</v>
      </c>
      <c r="K912">
        <v>0</v>
      </c>
      <c r="O912" t="s">
        <v>1065</v>
      </c>
      <c r="P912" t="s">
        <v>908</v>
      </c>
      <c r="Q912" t="s">
        <v>13</v>
      </c>
      <c r="R912" t="s">
        <v>1084</v>
      </c>
      <c r="S912">
        <v>0</v>
      </c>
      <c r="T912">
        <v>0</v>
      </c>
      <c r="U912">
        <v>0</v>
      </c>
      <c r="V912">
        <v>0</v>
      </c>
      <c r="W912">
        <v>0</v>
      </c>
      <c r="X912">
        <v>0</v>
      </c>
    </row>
    <row r="913" spans="1:24" x14ac:dyDescent="0.35">
      <c r="A913" t="s">
        <v>1066</v>
      </c>
      <c r="B913" t="s">
        <v>908</v>
      </c>
      <c r="C913" t="s">
        <v>13</v>
      </c>
      <c r="D913" t="s">
        <v>1083</v>
      </c>
      <c r="E913">
        <v>0</v>
      </c>
      <c r="F913">
        <v>0</v>
      </c>
      <c r="G913">
        <v>0</v>
      </c>
      <c r="H913" t="e">
        <f t="shared" si="14"/>
        <v>#DIV/0!</v>
      </c>
      <c r="I913">
        <v>0</v>
      </c>
      <c r="J913">
        <v>0</v>
      </c>
      <c r="K913">
        <v>0</v>
      </c>
      <c r="O913" t="s">
        <v>1066</v>
      </c>
      <c r="P913" t="s">
        <v>908</v>
      </c>
      <c r="Q913" t="s">
        <v>13</v>
      </c>
      <c r="R913" t="s">
        <v>1084</v>
      </c>
      <c r="S913">
        <v>0</v>
      </c>
      <c r="T913">
        <v>0</v>
      </c>
      <c r="U913">
        <v>0</v>
      </c>
      <c r="V913">
        <v>0</v>
      </c>
      <c r="W913">
        <v>0</v>
      </c>
      <c r="X913">
        <v>0</v>
      </c>
    </row>
    <row r="914" spans="1:24" x14ac:dyDescent="0.35">
      <c r="A914" t="s">
        <v>1067</v>
      </c>
      <c r="B914" t="s">
        <v>908</v>
      </c>
      <c r="C914" t="s">
        <v>32</v>
      </c>
      <c r="D914" t="s">
        <v>1083</v>
      </c>
      <c r="E914">
        <v>0</v>
      </c>
      <c r="F914">
        <v>0</v>
      </c>
      <c r="G914">
        <v>0</v>
      </c>
      <c r="H914" t="e">
        <f t="shared" si="14"/>
        <v>#DIV/0!</v>
      </c>
      <c r="I914">
        <v>0</v>
      </c>
      <c r="J914">
        <v>0</v>
      </c>
      <c r="K914">
        <v>0</v>
      </c>
      <c r="O914" t="s">
        <v>1067</v>
      </c>
      <c r="P914" t="s">
        <v>908</v>
      </c>
      <c r="Q914" t="s">
        <v>32</v>
      </c>
      <c r="R914" t="s">
        <v>1084</v>
      </c>
      <c r="S914">
        <v>15.5</v>
      </c>
      <c r="T914">
        <v>24.42</v>
      </c>
      <c r="U914">
        <v>52.21</v>
      </c>
      <c r="V914">
        <v>15</v>
      </c>
      <c r="W914">
        <v>23.01</v>
      </c>
      <c r="X914">
        <v>50.91</v>
      </c>
    </row>
    <row r="915" spans="1:24" x14ac:dyDescent="0.35">
      <c r="A915" t="s">
        <v>1068</v>
      </c>
      <c r="B915" t="s">
        <v>908</v>
      </c>
      <c r="C915" t="s">
        <v>32</v>
      </c>
      <c r="D915" t="s">
        <v>1083</v>
      </c>
      <c r="E915">
        <v>24</v>
      </c>
      <c r="F915">
        <v>193.18</v>
      </c>
      <c r="G915">
        <v>73.7</v>
      </c>
      <c r="H915">
        <f t="shared" si="14"/>
        <v>2.621166892808684</v>
      </c>
      <c r="I915">
        <v>21.5</v>
      </c>
      <c r="J915">
        <v>51.79</v>
      </c>
      <c r="K915">
        <v>67.47</v>
      </c>
      <c r="O915" t="s">
        <v>1068</v>
      </c>
      <c r="P915" t="s">
        <v>908</v>
      </c>
      <c r="Q915" t="s">
        <v>32</v>
      </c>
      <c r="R915" t="s">
        <v>1084</v>
      </c>
      <c r="S915">
        <v>24</v>
      </c>
      <c r="T915">
        <v>80.010000000000005</v>
      </c>
      <c r="U915">
        <v>73.7</v>
      </c>
      <c r="V915">
        <v>22.5</v>
      </c>
      <c r="W915">
        <v>75.98</v>
      </c>
      <c r="X915">
        <v>69.97</v>
      </c>
    </row>
    <row r="916" spans="1:24" x14ac:dyDescent="0.35">
      <c r="A916" t="s">
        <v>1069</v>
      </c>
      <c r="B916" t="s">
        <v>908</v>
      </c>
      <c r="C916" t="s">
        <v>32</v>
      </c>
      <c r="D916" t="s">
        <v>1083</v>
      </c>
      <c r="E916">
        <v>24.5</v>
      </c>
      <c r="F916">
        <v>148.46</v>
      </c>
      <c r="G916">
        <v>74.930000000000007</v>
      </c>
      <c r="H916">
        <f t="shared" si="14"/>
        <v>1.9813158948351794</v>
      </c>
      <c r="I916">
        <v>22.5</v>
      </c>
      <c r="J916">
        <v>52.51</v>
      </c>
      <c r="K916">
        <v>69.97</v>
      </c>
      <c r="O916" t="s">
        <v>1069</v>
      </c>
      <c r="P916" t="s">
        <v>908</v>
      </c>
      <c r="Q916" t="s">
        <v>32</v>
      </c>
      <c r="R916" t="s">
        <v>1084</v>
      </c>
      <c r="S916">
        <v>24</v>
      </c>
      <c r="T916">
        <v>144.91999999999999</v>
      </c>
      <c r="U916">
        <v>73.7</v>
      </c>
      <c r="V916">
        <v>22.5</v>
      </c>
      <c r="W916">
        <v>59.01</v>
      </c>
      <c r="X916">
        <v>69.97</v>
      </c>
    </row>
    <row r="917" spans="1:24" x14ac:dyDescent="0.35">
      <c r="A917" t="s">
        <v>1070</v>
      </c>
      <c r="B917" t="s">
        <v>908</v>
      </c>
      <c r="C917" t="s">
        <v>32</v>
      </c>
      <c r="D917" t="s">
        <v>1083</v>
      </c>
      <c r="E917">
        <v>24</v>
      </c>
      <c r="F917">
        <v>194.03</v>
      </c>
      <c r="G917">
        <v>73.7</v>
      </c>
      <c r="H917">
        <f t="shared" si="14"/>
        <v>2.6327001356852104</v>
      </c>
      <c r="I917">
        <v>22</v>
      </c>
      <c r="J917">
        <v>54.54</v>
      </c>
      <c r="K917">
        <v>68.72</v>
      </c>
      <c r="O917" t="s">
        <v>1070</v>
      </c>
      <c r="P917" t="s">
        <v>908</v>
      </c>
      <c r="Q917" t="s">
        <v>32</v>
      </c>
      <c r="R917" t="s">
        <v>1084</v>
      </c>
      <c r="S917">
        <v>24</v>
      </c>
      <c r="T917">
        <v>119.13</v>
      </c>
      <c r="U917">
        <v>73.7</v>
      </c>
      <c r="V917">
        <v>23</v>
      </c>
      <c r="W917">
        <v>40.049999999999997</v>
      </c>
      <c r="X917">
        <v>71.22</v>
      </c>
    </row>
    <row r="918" spans="1:24" x14ac:dyDescent="0.35">
      <c r="A918" t="s">
        <v>1071</v>
      </c>
      <c r="B918" t="s">
        <v>908</v>
      </c>
      <c r="C918" t="s">
        <v>32</v>
      </c>
      <c r="D918" t="s">
        <v>1083</v>
      </c>
      <c r="E918">
        <v>23.5</v>
      </c>
      <c r="F918">
        <v>207.33</v>
      </c>
      <c r="G918">
        <v>72.459999999999994</v>
      </c>
      <c r="H918">
        <f t="shared" si="14"/>
        <v>2.8613027877449633</v>
      </c>
      <c r="I918">
        <v>21</v>
      </c>
      <c r="J918">
        <v>34.24</v>
      </c>
      <c r="K918">
        <v>66.22</v>
      </c>
      <c r="O918" t="s">
        <v>1071</v>
      </c>
      <c r="P918" t="s">
        <v>908</v>
      </c>
      <c r="Q918" t="s">
        <v>32</v>
      </c>
      <c r="R918" t="s">
        <v>1084</v>
      </c>
      <c r="S918">
        <v>24</v>
      </c>
      <c r="T918">
        <v>175.35</v>
      </c>
      <c r="U918">
        <v>73.7</v>
      </c>
      <c r="V918">
        <v>22</v>
      </c>
      <c r="W918">
        <v>60.45</v>
      </c>
      <c r="X918">
        <v>68.72</v>
      </c>
    </row>
    <row r="919" spans="1:24" x14ac:dyDescent="0.35">
      <c r="A919" t="s">
        <v>1072</v>
      </c>
      <c r="B919" t="s">
        <v>908</v>
      </c>
      <c r="C919" t="s">
        <v>32</v>
      </c>
      <c r="D919" t="s">
        <v>1083</v>
      </c>
      <c r="E919">
        <v>24</v>
      </c>
      <c r="F919">
        <v>177.75</v>
      </c>
      <c r="G919">
        <v>73.7</v>
      </c>
      <c r="H919">
        <f t="shared" si="14"/>
        <v>2.4118046132971505</v>
      </c>
      <c r="I919">
        <v>22</v>
      </c>
      <c r="J919">
        <v>65.709999999999994</v>
      </c>
      <c r="K919">
        <v>68.72</v>
      </c>
      <c r="O919" t="s">
        <v>1072</v>
      </c>
      <c r="P919" t="s">
        <v>908</v>
      </c>
      <c r="Q919" t="s">
        <v>32</v>
      </c>
      <c r="R919" t="s">
        <v>1084</v>
      </c>
      <c r="S919">
        <v>24</v>
      </c>
      <c r="T919">
        <v>161.62</v>
      </c>
      <c r="U919">
        <v>73.7</v>
      </c>
      <c r="V919">
        <v>22</v>
      </c>
      <c r="W919">
        <v>60.79</v>
      </c>
      <c r="X919">
        <v>68.72</v>
      </c>
    </row>
    <row r="920" spans="1:24" x14ac:dyDescent="0.35">
      <c r="A920" t="s">
        <v>1073</v>
      </c>
      <c r="B920" t="s">
        <v>908</v>
      </c>
      <c r="C920" t="s">
        <v>32</v>
      </c>
      <c r="D920" t="s">
        <v>1083</v>
      </c>
      <c r="E920">
        <v>24</v>
      </c>
      <c r="F920">
        <v>127.14</v>
      </c>
      <c r="G920">
        <v>73.7</v>
      </c>
      <c r="H920">
        <f t="shared" si="14"/>
        <v>1.725101763907734</v>
      </c>
      <c r="I920">
        <v>23</v>
      </c>
      <c r="J920">
        <v>69.91</v>
      </c>
      <c r="K920">
        <v>71.22</v>
      </c>
      <c r="O920" t="s">
        <v>1073</v>
      </c>
      <c r="P920" t="s">
        <v>908</v>
      </c>
      <c r="Q920" t="s">
        <v>32</v>
      </c>
      <c r="R920" t="s">
        <v>1084</v>
      </c>
      <c r="S920">
        <v>24</v>
      </c>
      <c r="T920">
        <v>129.18</v>
      </c>
      <c r="U920">
        <v>73.7</v>
      </c>
      <c r="V920">
        <v>16</v>
      </c>
      <c r="W920">
        <v>62.52</v>
      </c>
      <c r="X920">
        <v>53.5</v>
      </c>
    </row>
    <row r="921" spans="1:24" x14ac:dyDescent="0.35">
      <c r="A921" t="s">
        <v>1074</v>
      </c>
      <c r="B921" t="s">
        <v>908</v>
      </c>
      <c r="C921" t="s">
        <v>32</v>
      </c>
      <c r="D921" t="s">
        <v>1083</v>
      </c>
      <c r="E921">
        <v>23.5</v>
      </c>
      <c r="F921">
        <v>187.44</v>
      </c>
      <c r="G921">
        <v>72.459999999999994</v>
      </c>
      <c r="H921">
        <f t="shared" si="14"/>
        <v>2.5868065139387251</v>
      </c>
      <c r="I921">
        <v>21.5</v>
      </c>
      <c r="J921">
        <v>55.61</v>
      </c>
      <c r="K921">
        <v>67.47</v>
      </c>
      <c r="O921" t="s">
        <v>1074</v>
      </c>
      <c r="P921" t="s">
        <v>908</v>
      </c>
      <c r="Q921" t="s">
        <v>32</v>
      </c>
      <c r="R921" t="s">
        <v>1084</v>
      </c>
      <c r="S921">
        <v>24</v>
      </c>
      <c r="T921">
        <v>148.78</v>
      </c>
      <c r="U921">
        <v>73.7</v>
      </c>
      <c r="V921">
        <v>22.5</v>
      </c>
      <c r="W921">
        <v>69.72</v>
      </c>
      <c r="X921">
        <v>69.97</v>
      </c>
    </row>
    <row r="922" spans="1:24" x14ac:dyDescent="0.35">
      <c r="A922" t="s">
        <v>1075</v>
      </c>
      <c r="B922" t="s">
        <v>908</v>
      </c>
      <c r="C922" t="s">
        <v>32</v>
      </c>
      <c r="D922" t="s">
        <v>1083</v>
      </c>
      <c r="E922">
        <v>24</v>
      </c>
      <c r="F922">
        <v>187.42</v>
      </c>
      <c r="G922">
        <v>73.7</v>
      </c>
      <c r="H922">
        <f t="shared" si="14"/>
        <v>2.5430122116689278</v>
      </c>
      <c r="I922">
        <v>21.5</v>
      </c>
      <c r="J922">
        <v>55.28</v>
      </c>
      <c r="K922">
        <v>67.47</v>
      </c>
      <c r="O922" t="s">
        <v>1075</v>
      </c>
      <c r="P922" t="s">
        <v>908</v>
      </c>
      <c r="Q922" t="s">
        <v>32</v>
      </c>
      <c r="R922" t="s">
        <v>1084</v>
      </c>
      <c r="S922">
        <v>24</v>
      </c>
      <c r="T922">
        <v>141.77000000000001</v>
      </c>
      <c r="U922">
        <v>73.7</v>
      </c>
      <c r="V922">
        <v>23</v>
      </c>
      <c r="W922">
        <v>66.84</v>
      </c>
      <c r="X922">
        <v>71.22</v>
      </c>
    </row>
    <row r="923" spans="1:24" x14ac:dyDescent="0.35">
      <c r="A923" t="s">
        <v>1076</v>
      </c>
      <c r="B923" t="s">
        <v>908</v>
      </c>
      <c r="C923" t="s">
        <v>32</v>
      </c>
      <c r="D923" t="s">
        <v>1083</v>
      </c>
      <c r="E923">
        <v>24</v>
      </c>
      <c r="F923">
        <v>242.35</v>
      </c>
      <c r="G923">
        <v>73.7</v>
      </c>
      <c r="H923">
        <f t="shared" si="14"/>
        <v>3.2883310719131611</v>
      </c>
      <c r="I923">
        <v>21.5</v>
      </c>
      <c r="J923">
        <v>49.01</v>
      </c>
      <c r="K923">
        <v>67.47</v>
      </c>
      <c r="O923" t="s">
        <v>1076</v>
      </c>
      <c r="P923" t="s">
        <v>908</v>
      </c>
      <c r="Q923" t="s">
        <v>32</v>
      </c>
      <c r="R923" t="s">
        <v>1084</v>
      </c>
      <c r="S923">
        <v>24</v>
      </c>
      <c r="T923">
        <v>154.16999999999999</v>
      </c>
      <c r="U923">
        <v>73.7</v>
      </c>
      <c r="V923">
        <v>23</v>
      </c>
      <c r="W923">
        <v>61.19</v>
      </c>
      <c r="X923">
        <v>71.22</v>
      </c>
    </row>
    <row r="924" spans="1:24" x14ac:dyDescent="0.35">
      <c r="A924" t="s">
        <v>1077</v>
      </c>
      <c r="B924" t="s">
        <v>908</v>
      </c>
      <c r="C924" t="s">
        <v>32</v>
      </c>
      <c r="D924" t="s">
        <v>1083</v>
      </c>
      <c r="E924">
        <v>24</v>
      </c>
      <c r="F924">
        <v>244.26</v>
      </c>
      <c r="G924">
        <v>73.7</v>
      </c>
      <c r="H924">
        <f t="shared" si="14"/>
        <v>3.3142469470827676</v>
      </c>
      <c r="I924">
        <v>22</v>
      </c>
      <c r="J924">
        <v>51.84</v>
      </c>
      <c r="K924">
        <v>68.72</v>
      </c>
      <c r="O924" t="s">
        <v>1077</v>
      </c>
      <c r="P924" t="s">
        <v>908</v>
      </c>
      <c r="Q924" t="s">
        <v>32</v>
      </c>
      <c r="R924" t="s">
        <v>1084</v>
      </c>
      <c r="S924">
        <v>24</v>
      </c>
      <c r="T924">
        <v>188.28</v>
      </c>
      <c r="U924">
        <v>73.7</v>
      </c>
      <c r="V924">
        <v>22.5</v>
      </c>
      <c r="W924">
        <v>68.33</v>
      </c>
      <c r="X924">
        <v>69.97</v>
      </c>
    </row>
    <row r="925" spans="1:24" x14ac:dyDescent="0.35">
      <c r="A925" t="s">
        <v>1078</v>
      </c>
      <c r="B925" t="s">
        <v>908</v>
      </c>
      <c r="C925" t="s">
        <v>32</v>
      </c>
      <c r="D925" t="s">
        <v>1083</v>
      </c>
      <c r="E925">
        <v>24</v>
      </c>
      <c r="F925">
        <v>185.89</v>
      </c>
      <c r="G925">
        <v>73.7</v>
      </c>
      <c r="H925">
        <f t="shared" si="14"/>
        <v>2.5222523744911802</v>
      </c>
      <c r="I925">
        <v>22</v>
      </c>
      <c r="J925">
        <v>44.43</v>
      </c>
      <c r="K925">
        <v>68.72</v>
      </c>
      <c r="O925" t="s">
        <v>1078</v>
      </c>
      <c r="P925" t="s">
        <v>908</v>
      </c>
      <c r="Q925" t="s">
        <v>32</v>
      </c>
      <c r="R925" t="s">
        <v>1084</v>
      </c>
      <c r="S925">
        <v>24</v>
      </c>
      <c r="T925">
        <v>150.53</v>
      </c>
      <c r="U925">
        <v>73.7</v>
      </c>
      <c r="V925">
        <v>22.5</v>
      </c>
      <c r="W925">
        <v>60.27</v>
      </c>
      <c r="X925">
        <v>69.97</v>
      </c>
    </row>
    <row r="926" spans="1:24" x14ac:dyDescent="0.35">
      <c r="A926" t="s">
        <v>1079</v>
      </c>
      <c r="B926" t="s">
        <v>908</v>
      </c>
      <c r="C926" t="s">
        <v>32</v>
      </c>
      <c r="D926" t="s">
        <v>1083</v>
      </c>
      <c r="E926">
        <v>24</v>
      </c>
      <c r="F926">
        <v>137.46</v>
      </c>
      <c r="G926">
        <v>73.7</v>
      </c>
      <c r="H926">
        <f t="shared" si="14"/>
        <v>1.8651289009497964</v>
      </c>
      <c r="I926">
        <v>26</v>
      </c>
      <c r="J926">
        <v>79.95</v>
      </c>
      <c r="K926">
        <v>78.63</v>
      </c>
      <c r="O926" t="s">
        <v>1079</v>
      </c>
      <c r="P926" t="s">
        <v>908</v>
      </c>
      <c r="Q926" t="s">
        <v>32</v>
      </c>
      <c r="R926" t="s">
        <v>1084</v>
      </c>
      <c r="S926">
        <v>24</v>
      </c>
      <c r="T926">
        <v>72.7</v>
      </c>
      <c r="U926">
        <v>73.7</v>
      </c>
      <c r="V926">
        <v>23.5</v>
      </c>
      <c r="W926">
        <v>59.16</v>
      </c>
      <c r="X926">
        <v>72.459999999999994</v>
      </c>
    </row>
    <row r="927" spans="1:24" x14ac:dyDescent="0.35">
      <c r="A927" t="s">
        <v>1080</v>
      </c>
      <c r="B927" t="s">
        <v>908</v>
      </c>
      <c r="C927" t="s">
        <v>32</v>
      </c>
      <c r="D927" t="s">
        <v>1083</v>
      </c>
      <c r="E927">
        <v>24</v>
      </c>
      <c r="F927">
        <v>149.28</v>
      </c>
      <c r="G927">
        <v>73.7</v>
      </c>
      <c r="H927">
        <f t="shared" si="14"/>
        <v>2.0255088195386701</v>
      </c>
      <c r="I927">
        <v>22</v>
      </c>
      <c r="J927">
        <v>60.77</v>
      </c>
      <c r="K927">
        <v>68.72</v>
      </c>
      <c r="O927" t="s">
        <v>1080</v>
      </c>
      <c r="P927" t="s">
        <v>908</v>
      </c>
      <c r="Q927" t="s">
        <v>32</v>
      </c>
      <c r="R927" t="s">
        <v>1084</v>
      </c>
      <c r="S927">
        <v>24</v>
      </c>
      <c r="T927">
        <v>118.97</v>
      </c>
      <c r="U927">
        <v>73.7</v>
      </c>
      <c r="V927">
        <v>23</v>
      </c>
      <c r="W927">
        <v>59.92</v>
      </c>
      <c r="X927">
        <v>71.22</v>
      </c>
    </row>
    <row r="928" spans="1:24" x14ac:dyDescent="0.35">
      <c r="A928" t="s">
        <v>1081</v>
      </c>
      <c r="B928" t="s">
        <v>908</v>
      </c>
      <c r="C928" t="s">
        <v>32</v>
      </c>
      <c r="D928" t="s">
        <v>1083</v>
      </c>
      <c r="E928">
        <v>23.5</v>
      </c>
      <c r="F928">
        <v>135.16</v>
      </c>
      <c r="G928">
        <v>72.459999999999994</v>
      </c>
      <c r="H928">
        <f t="shared" si="14"/>
        <v>1.8653049958597849</v>
      </c>
      <c r="I928">
        <v>22</v>
      </c>
      <c r="J928">
        <v>66.06</v>
      </c>
      <c r="K928">
        <v>68.72</v>
      </c>
      <c r="O928" t="s">
        <v>1081</v>
      </c>
      <c r="P928" t="s">
        <v>908</v>
      </c>
      <c r="Q928" t="s">
        <v>32</v>
      </c>
      <c r="R928" t="s">
        <v>1084</v>
      </c>
      <c r="S928">
        <v>16</v>
      </c>
      <c r="T928">
        <v>63.41</v>
      </c>
      <c r="U928">
        <v>53.5</v>
      </c>
      <c r="V928">
        <v>24</v>
      </c>
      <c r="W928">
        <v>76.44</v>
      </c>
      <c r="X928">
        <v>73.7</v>
      </c>
    </row>
    <row r="929" spans="1:24" x14ac:dyDescent="0.35">
      <c r="A929" t="s">
        <v>1082</v>
      </c>
      <c r="B929" t="s">
        <v>908</v>
      </c>
      <c r="C929" t="s">
        <v>32</v>
      </c>
      <c r="D929" t="s">
        <v>1083</v>
      </c>
      <c r="E929">
        <v>24</v>
      </c>
      <c r="F929">
        <v>174.99</v>
      </c>
      <c r="G929">
        <v>73.7</v>
      </c>
      <c r="H929">
        <f t="shared" si="14"/>
        <v>2.3743554952510175</v>
      </c>
      <c r="I929">
        <v>22</v>
      </c>
      <c r="J929">
        <v>46.86</v>
      </c>
      <c r="K929">
        <v>68.72</v>
      </c>
      <c r="O929" t="s">
        <v>1082</v>
      </c>
      <c r="P929" t="s">
        <v>908</v>
      </c>
      <c r="Q929" t="s">
        <v>32</v>
      </c>
      <c r="R929" t="s">
        <v>1084</v>
      </c>
      <c r="S929">
        <v>24</v>
      </c>
      <c r="T929">
        <v>142.26</v>
      </c>
      <c r="U929">
        <v>73.7</v>
      </c>
      <c r="V929">
        <v>23</v>
      </c>
      <c r="W929">
        <v>68.739999999999995</v>
      </c>
      <c r="X929">
        <v>71.22</v>
      </c>
    </row>
    <row r="930" spans="1:24" x14ac:dyDescent="0.35">
      <c r="A930" t="s">
        <v>1085</v>
      </c>
      <c r="B930" t="s">
        <v>908</v>
      </c>
      <c r="C930" t="s">
        <v>13</v>
      </c>
      <c r="D930" t="s">
        <v>14</v>
      </c>
      <c r="E930">
        <v>20.5</v>
      </c>
      <c r="F930">
        <v>47.42</v>
      </c>
      <c r="G930">
        <v>64.97</v>
      </c>
      <c r="H930">
        <f t="shared" si="14"/>
        <v>0.72987532707403424</v>
      </c>
      <c r="I930">
        <v>20</v>
      </c>
      <c r="J930">
        <v>44.66</v>
      </c>
      <c r="K930">
        <v>63.71</v>
      </c>
      <c r="O930" t="s">
        <v>1085</v>
      </c>
      <c r="P930" t="s">
        <v>908</v>
      </c>
      <c r="Q930" t="s">
        <v>13</v>
      </c>
      <c r="R930" t="s">
        <v>221</v>
      </c>
      <c r="S930">
        <v>19</v>
      </c>
      <c r="T930">
        <v>41.8</v>
      </c>
      <c r="U930">
        <v>61.18</v>
      </c>
      <c r="V930">
        <v>18.5</v>
      </c>
      <c r="W930">
        <v>22.52</v>
      </c>
      <c r="X930">
        <v>59.91</v>
      </c>
    </row>
    <row r="931" spans="1:24" x14ac:dyDescent="0.35">
      <c r="A931" t="s">
        <v>1086</v>
      </c>
      <c r="B931" t="s">
        <v>908</v>
      </c>
      <c r="C931" t="s">
        <v>13</v>
      </c>
      <c r="D931" t="s">
        <v>14</v>
      </c>
      <c r="E931">
        <v>25</v>
      </c>
      <c r="F931">
        <v>107.34</v>
      </c>
      <c r="G931">
        <v>76.17</v>
      </c>
      <c r="H931">
        <f t="shared" si="14"/>
        <v>1.4092162268609689</v>
      </c>
      <c r="I931">
        <v>22.5</v>
      </c>
      <c r="J931">
        <v>55.99</v>
      </c>
      <c r="K931">
        <v>69.97</v>
      </c>
      <c r="O931" t="s">
        <v>1086</v>
      </c>
      <c r="P931" t="s">
        <v>908</v>
      </c>
      <c r="Q931" t="s">
        <v>13</v>
      </c>
      <c r="R931" t="s">
        <v>221</v>
      </c>
      <c r="S931">
        <v>24</v>
      </c>
      <c r="T931">
        <v>133.59</v>
      </c>
      <c r="U931">
        <v>73.7</v>
      </c>
      <c r="V931">
        <v>22.5</v>
      </c>
      <c r="W931">
        <v>66.37</v>
      </c>
      <c r="X931">
        <v>69.97</v>
      </c>
    </row>
    <row r="932" spans="1:24" x14ac:dyDescent="0.35">
      <c r="A932" t="s">
        <v>1087</v>
      </c>
      <c r="B932" t="s">
        <v>908</v>
      </c>
      <c r="C932" t="s">
        <v>13</v>
      </c>
      <c r="D932" t="s">
        <v>14</v>
      </c>
      <c r="E932">
        <v>15.5</v>
      </c>
      <c r="F932">
        <v>42.79</v>
      </c>
      <c r="G932">
        <v>52.21</v>
      </c>
      <c r="H932">
        <f t="shared" si="14"/>
        <v>0.81957479410074696</v>
      </c>
      <c r="I932">
        <v>15</v>
      </c>
      <c r="J932">
        <v>30.32</v>
      </c>
      <c r="K932">
        <v>50.91</v>
      </c>
      <c r="O932" t="s">
        <v>1087</v>
      </c>
      <c r="P932" t="s">
        <v>908</v>
      </c>
      <c r="Q932" t="s">
        <v>13</v>
      </c>
      <c r="R932" t="s">
        <v>221</v>
      </c>
      <c r="S932">
        <v>26</v>
      </c>
      <c r="T932">
        <v>70.540000000000006</v>
      </c>
      <c r="U932">
        <v>78.63</v>
      </c>
      <c r="V932">
        <v>25.5</v>
      </c>
      <c r="W932">
        <v>56.84</v>
      </c>
      <c r="X932">
        <v>77.400000000000006</v>
      </c>
    </row>
    <row r="933" spans="1:24" x14ac:dyDescent="0.35">
      <c r="A933" t="s">
        <v>1088</v>
      </c>
      <c r="B933" t="s">
        <v>908</v>
      </c>
      <c r="C933" t="s">
        <v>13</v>
      </c>
      <c r="D933" t="s">
        <v>14</v>
      </c>
      <c r="E933">
        <v>20.5</v>
      </c>
      <c r="F933">
        <v>56.57</v>
      </c>
      <c r="G933">
        <v>64.97</v>
      </c>
      <c r="H933">
        <f t="shared" si="14"/>
        <v>0.87070955825765739</v>
      </c>
      <c r="I933">
        <v>20</v>
      </c>
      <c r="J933">
        <v>52.07</v>
      </c>
      <c r="K933">
        <v>63.71</v>
      </c>
      <c r="O933" t="s">
        <v>1088</v>
      </c>
      <c r="P933" t="s">
        <v>908</v>
      </c>
      <c r="Q933" t="s">
        <v>13</v>
      </c>
      <c r="R933" t="s">
        <v>221</v>
      </c>
      <c r="S933">
        <v>24</v>
      </c>
      <c r="T933">
        <v>70.930000000000007</v>
      </c>
      <c r="U933">
        <v>73.7</v>
      </c>
      <c r="V933">
        <v>23.5</v>
      </c>
      <c r="W933">
        <v>65.14</v>
      </c>
      <c r="X933">
        <v>72.459999999999994</v>
      </c>
    </row>
    <row r="934" spans="1:24" x14ac:dyDescent="0.35">
      <c r="A934" t="s">
        <v>1089</v>
      </c>
      <c r="B934" t="s">
        <v>908</v>
      </c>
      <c r="C934" t="s">
        <v>13</v>
      </c>
      <c r="D934" t="s">
        <v>14</v>
      </c>
      <c r="E934">
        <v>20</v>
      </c>
      <c r="F934">
        <v>61.81</v>
      </c>
      <c r="G934">
        <v>63.71</v>
      </c>
      <c r="H934">
        <f t="shared" si="14"/>
        <v>0.97017736619055095</v>
      </c>
      <c r="I934">
        <v>19.5</v>
      </c>
      <c r="J934">
        <v>40.01</v>
      </c>
      <c r="K934">
        <v>62.44</v>
      </c>
      <c r="O934" t="s">
        <v>1089</v>
      </c>
      <c r="P934" t="s">
        <v>908</v>
      </c>
      <c r="Q934" t="s">
        <v>13</v>
      </c>
      <c r="R934" t="s">
        <v>221</v>
      </c>
      <c r="S934">
        <v>22.5</v>
      </c>
      <c r="T934">
        <v>61.39</v>
      </c>
      <c r="U934">
        <v>69.97</v>
      </c>
      <c r="V934">
        <v>22</v>
      </c>
      <c r="W934">
        <v>33.979999999999997</v>
      </c>
      <c r="X934">
        <v>68.72</v>
      </c>
    </row>
    <row r="935" spans="1:24" x14ac:dyDescent="0.35">
      <c r="A935" t="s">
        <v>1090</v>
      </c>
      <c r="B935" t="s">
        <v>908</v>
      </c>
      <c r="C935" t="s">
        <v>13</v>
      </c>
      <c r="D935" t="s">
        <v>14</v>
      </c>
      <c r="E935">
        <v>20.5</v>
      </c>
      <c r="F935">
        <v>76.33</v>
      </c>
      <c r="G935">
        <v>64.97</v>
      </c>
      <c r="H935">
        <f t="shared" si="14"/>
        <v>1.1748499307372633</v>
      </c>
      <c r="I935">
        <v>24.5</v>
      </c>
      <c r="J935">
        <v>79.849999999999994</v>
      </c>
      <c r="K935">
        <v>74.930000000000007</v>
      </c>
      <c r="O935" t="s">
        <v>1090</v>
      </c>
      <c r="P935" t="s">
        <v>908</v>
      </c>
      <c r="Q935" t="s">
        <v>13</v>
      </c>
      <c r="R935" t="s">
        <v>221</v>
      </c>
      <c r="S935">
        <v>25</v>
      </c>
      <c r="T935">
        <v>74.63</v>
      </c>
      <c r="U935">
        <v>76.17</v>
      </c>
      <c r="V935">
        <v>24.5</v>
      </c>
      <c r="W935">
        <v>66.37</v>
      </c>
      <c r="X935">
        <v>74.930000000000007</v>
      </c>
    </row>
    <row r="936" spans="1:24" x14ac:dyDescent="0.35">
      <c r="A936" t="s">
        <v>1091</v>
      </c>
      <c r="B936" t="s">
        <v>908</v>
      </c>
      <c r="C936" t="s">
        <v>13</v>
      </c>
      <c r="D936" t="s">
        <v>14</v>
      </c>
      <c r="E936">
        <v>24.5</v>
      </c>
      <c r="F936">
        <v>140.32</v>
      </c>
      <c r="G936">
        <v>74.930000000000007</v>
      </c>
      <c r="H936">
        <f t="shared" si="14"/>
        <v>1.8726811690911516</v>
      </c>
      <c r="I936">
        <v>21.5</v>
      </c>
      <c r="J936">
        <v>55.29</v>
      </c>
      <c r="K936">
        <v>67.47</v>
      </c>
      <c r="O936" t="s">
        <v>1091</v>
      </c>
      <c r="P936" t="s">
        <v>908</v>
      </c>
      <c r="Q936" t="s">
        <v>13</v>
      </c>
      <c r="R936" t="s">
        <v>221</v>
      </c>
      <c r="S936">
        <v>24</v>
      </c>
      <c r="T936">
        <v>133.51</v>
      </c>
      <c r="U936">
        <v>73.7</v>
      </c>
      <c r="V936">
        <v>23</v>
      </c>
      <c r="W936">
        <v>47.08</v>
      </c>
      <c r="X936">
        <v>71.22</v>
      </c>
    </row>
    <row r="937" spans="1:24" x14ac:dyDescent="0.35">
      <c r="A937" t="s">
        <v>1092</v>
      </c>
      <c r="B937" t="s">
        <v>908</v>
      </c>
      <c r="C937" t="s">
        <v>13</v>
      </c>
      <c r="D937" t="s">
        <v>14</v>
      </c>
      <c r="E937">
        <v>24.5</v>
      </c>
      <c r="F937">
        <v>84.01</v>
      </c>
      <c r="G937">
        <v>74.930000000000007</v>
      </c>
      <c r="H937">
        <f t="shared" si="14"/>
        <v>1.1211797677832644</v>
      </c>
      <c r="I937">
        <v>20</v>
      </c>
      <c r="J937">
        <v>71.98</v>
      </c>
      <c r="K937">
        <v>63.71</v>
      </c>
      <c r="O937" t="s">
        <v>1092</v>
      </c>
      <c r="P937" t="s">
        <v>908</v>
      </c>
      <c r="Q937" t="s">
        <v>13</v>
      </c>
      <c r="R937" t="s">
        <v>221</v>
      </c>
      <c r="S937">
        <v>22.5</v>
      </c>
      <c r="T937">
        <v>65.739999999999995</v>
      </c>
      <c r="U937">
        <v>69.97</v>
      </c>
      <c r="V937">
        <v>22</v>
      </c>
      <c r="W937">
        <v>54.4</v>
      </c>
      <c r="X937">
        <v>68.72</v>
      </c>
    </row>
    <row r="938" spans="1:24" x14ac:dyDescent="0.35">
      <c r="A938" t="s">
        <v>1093</v>
      </c>
      <c r="B938" t="s">
        <v>908</v>
      </c>
      <c r="C938" t="s">
        <v>13</v>
      </c>
      <c r="D938" t="s">
        <v>14</v>
      </c>
      <c r="E938">
        <v>22.5</v>
      </c>
      <c r="F938">
        <v>112.01</v>
      </c>
      <c r="G938">
        <v>69.97</v>
      </c>
      <c r="H938">
        <f t="shared" si="14"/>
        <v>1.6008289266828641</v>
      </c>
      <c r="I938">
        <v>21</v>
      </c>
      <c r="J938">
        <v>50.67</v>
      </c>
      <c r="K938">
        <v>66.22</v>
      </c>
      <c r="O938" t="s">
        <v>1093</v>
      </c>
      <c r="P938" t="s">
        <v>908</v>
      </c>
      <c r="Q938" t="s">
        <v>13</v>
      </c>
      <c r="R938" t="s">
        <v>221</v>
      </c>
      <c r="S938">
        <v>24</v>
      </c>
      <c r="T938">
        <v>126.97</v>
      </c>
      <c r="U938">
        <v>73.7</v>
      </c>
      <c r="V938">
        <v>22.5</v>
      </c>
      <c r="W938">
        <v>64.19</v>
      </c>
      <c r="X938">
        <v>69.97</v>
      </c>
    </row>
    <row r="939" spans="1:24" x14ac:dyDescent="0.35">
      <c r="A939" t="s">
        <v>1094</v>
      </c>
      <c r="B939" t="s">
        <v>908</v>
      </c>
      <c r="C939" t="s">
        <v>13</v>
      </c>
      <c r="D939" t="s">
        <v>14</v>
      </c>
      <c r="E939">
        <v>25</v>
      </c>
      <c r="F939">
        <v>80.08</v>
      </c>
      <c r="G939">
        <v>76.17</v>
      </c>
      <c r="H939">
        <f t="shared" si="14"/>
        <v>1.0513325456216358</v>
      </c>
      <c r="I939">
        <v>24</v>
      </c>
      <c r="J939">
        <v>62.3</v>
      </c>
      <c r="K939">
        <v>73.7</v>
      </c>
      <c r="O939" t="s">
        <v>1094</v>
      </c>
      <c r="P939" t="s">
        <v>908</v>
      </c>
      <c r="Q939" t="s">
        <v>13</v>
      </c>
      <c r="R939" t="s">
        <v>221</v>
      </c>
      <c r="S939">
        <v>24</v>
      </c>
      <c r="T939">
        <v>66.319999999999993</v>
      </c>
      <c r="U939">
        <v>73.7</v>
      </c>
      <c r="V939">
        <v>23.5</v>
      </c>
      <c r="W939">
        <v>57.26</v>
      </c>
      <c r="X939">
        <v>72.459999999999994</v>
      </c>
    </row>
    <row r="940" spans="1:24" x14ac:dyDescent="0.35">
      <c r="A940" t="s">
        <v>1095</v>
      </c>
      <c r="B940" t="s">
        <v>908</v>
      </c>
      <c r="C940" t="s">
        <v>13</v>
      </c>
      <c r="D940" t="s">
        <v>14</v>
      </c>
      <c r="E940">
        <v>25</v>
      </c>
      <c r="F940">
        <v>94.23</v>
      </c>
      <c r="G940">
        <v>76.17</v>
      </c>
      <c r="H940">
        <f t="shared" si="14"/>
        <v>1.2371012209531311</v>
      </c>
      <c r="I940">
        <v>23.5</v>
      </c>
      <c r="J940">
        <v>58.01</v>
      </c>
      <c r="K940">
        <v>72.459999999999994</v>
      </c>
      <c r="O940" t="s">
        <v>1095</v>
      </c>
      <c r="P940" t="s">
        <v>908</v>
      </c>
      <c r="Q940" t="s">
        <v>13</v>
      </c>
      <c r="R940" t="s">
        <v>221</v>
      </c>
      <c r="S940">
        <v>24</v>
      </c>
      <c r="T940">
        <v>146.54</v>
      </c>
      <c r="U940">
        <v>73.7</v>
      </c>
      <c r="V940">
        <v>23</v>
      </c>
      <c r="W940">
        <v>50.55</v>
      </c>
      <c r="X940">
        <v>71.22</v>
      </c>
    </row>
    <row r="941" spans="1:24" x14ac:dyDescent="0.35">
      <c r="A941" t="s">
        <v>1096</v>
      </c>
      <c r="B941" t="s">
        <v>908</v>
      </c>
      <c r="C941" t="s">
        <v>13</v>
      </c>
      <c r="D941" t="s">
        <v>14</v>
      </c>
      <c r="E941">
        <v>23.5</v>
      </c>
      <c r="F941">
        <v>107.96</v>
      </c>
      <c r="G941">
        <v>72.459999999999994</v>
      </c>
      <c r="H941">
        <f t="shared" si="14"/>
        <v>1.4899254761247585</v>
      </c>
      <c r="I941">
        <v>21</v>
      </c>
      <c r="J941">
        <v>48.96</v>
      </c>
      <c r="K941">
        <v>66.22</v>
      </c>
      <c r="O941" t="s">
        <v>1096</v>
      </c>
      <c r="P941" t="s">
        <v>908</v>
      </c>
      <c r="Q941" t="s">
        <v>13</v>
      </c>
      <c r="R941" t="s">
        <v>221</v>
      </c>
      <c r="S941">
        <v>24</v>
      </c>
      <c r="T941">
        <v>103.47</v>
      </c>
      <c r="U941">
        <v>73.7</v>
      </c>
      <c r="V941">
        <v>23</v>
      </c>
      <c r="W941">
        <v>53.32</v>
      </c>
      <c r="X941">
        <v>71.22</v>
      </c>
    </row>
    <row r="942" spans="1:24" x14ac:dyDescent="0.35">
      <c r="A942" t="s">
        <v>1097</v>
      </c>
      <c r="B942" t="s">
        <v>908</v>
      </c>
      <c r="C942" t="s">
        <v>13</v>
      </c>
      <c r="D942" t="s">
        <v>14</v>
      </c>
      <c r="E942">
        <v>24</v>
      </c>
      <c r="F942">
        <v>113.23</v>
      </c>
      <c r="G942">
        <v>73.7</v>
      </c>
      <c r="H942">
        <f t="shared" si="14"/>
        <v>1.5363636363636364</v>
      </c>
      <c r="I942">
        <v>22</v>
      </c>
      <c r="J942">
        <v>65.64</v>
      </c>
      <c r="K942">
        <v>68.72</v>
      </c>
      <c r="O942" t="s">
        <v>1097</v>
      </c>
      <c r="P942" t="s">
        <v>908</v>
      </c>
      <c r="Q942" t="s">
        <v>13</v>
      </c>
      <c r="R942" t="s">
        <v>221</v>
      </c>
      <c r="S942">
        <v>24</v>
      </c>
      <c r="T942">
        <v>85.08</v>
      </c>
      <c r="U942">
        <v>73.7</v>
      </c>
      <c r="V942">
        <v>23.5</v>
      </c>
      <c r="W942">
        <v>67.25</v>
      </c>
      <c r="X942">
        <v>72.459999999999994</v>
      </c>
    </row>
    <row r="943" spans="1:24" x14ac:dyDescent="0.35">
      <c r="A943" t="s">
        <v>1098</v>
      </c>
      <c r="B943" t="s">
        <v>908</v>
      </c>
      <c r="C943" t="s">
        <v>13</v>
      </c>
      <c r="D943" t="s">
        <v>14</v>
      </c>
      <c r="E943">
        <v>24</v>
      </c>
      <c r="F943">
        <v>144.09</v>
      </c>
      <c r="G943">
        <v>73.7</v>
      </c>
      <c r="H943">
        <f t="shared" si="14"/>
        <v>1.9550881953867028</v>
      </c>
      <c r="I943">
        <v>22</v>
      </c>
      <c r="J943">
        <v>57.26</v>
      </c>
      <c r="K943">
        <v>68.72</v>
      </c>
      <c r="O943" t="s">
        <v>1098</v>
      </c>
      <c r="P943" t="s">
        <v>908</v>
      </c>
      <c r="Q943" t="s">
        <v>13</v>
      </c>
      <c r="R943" t="s">
        <v>221</v>
      </c>
      <c r="S943">
        <v>24</v>
      </c>
      <c r="T943">
        <v>100.94</v>
      </c>
      <c r="U943">
        <v>73.7</v>
      </c>
      <c r="V943">
        <v>23</v>
      </c>
      <c r="W943">
        <v>63.8</v>
      </c>
      <c r="X943">
        <v>71.22</v>
      </c>
    </row>
    <row r="944" spans="1:24" x14ac:dyDescent="0.35">
      <c r="A944" t="s">
        <v>1099</v>
      </c>
      <c r="B944" t="s">
        <v>908</v>
      </c>
      <c r="C944" t="s">
        <v>13</v>
      </c>
      <c r="D944" t="s">
        <v>14</v>
      </c>
      <c r="E944">
        <v>24.5</v>
      </c>
      <c r="F944">
        <v>150.55000000000001</v>
      </c>
      <c r="G944">
        <v>74.930000000000007</v>
      </c>
      <c r="H944">
        <f t="shared" si="14"/>
        <v>2.009208594688376</v>
      </c>
      <c r="I944">
        <v>21.5</v>
      </c>
      <c r="J944">
        <v>61.22</v>
      </c>
      <c r="K944">
        <v>67.47</v>
      </c>
      <c r="O944" t="s">
        <v>1099</v>
      </c>
      <c r="P944" t="s">
        <v>908</v>
      </c>
      <c r="Q944" t="s">
        <v>13</v>
      </c>
      <c r="R944" t="s">
        <v>221</v>
      </c>
      <c r="S944">
        <v>24</v>
      </c>
      <c r="T944">
        <v>164.77</v>
      </c>
      <c r="U944">
        <v>73.7</v>
      </c>
      <c r="V944">
        <v>22.5</v>
      </c>
      <c r="W944">
        <v>57.57</v>
      </c>
      <c r="X944">
        <v>69.97</v>
      </c>
    </row>
    <row r="945" spans="1:24" x14ac:dyDescent="0.35">
      <c r="A945" t="s">
        <v>1100</v>
      </c>
      <c r="B945" t="s">
        <v>908</v>
      </c>
      <c r="C945" t="s">
        <v>13</v>
      </c>
      <c r="D945" t="s">
        <v>14</v>
      </c>
      <c r="E945">
        <v>27.5</v>
      </c>
      <c r="F945">
        <v>99.4</v>
      </c>
      <c r="G945">
        <v>82.3</v>
      </c>
      <c r="H945">
        <f t="shared" si="14"/>
        <v>1.2077764277035239</v>
      </c>
      <c r="I945">
        <v>27</v>
      </c>
      <c r="J945">
        <v>49.41</v>
      </c>
      <c r="K945">
        <v>81.08</v>
      </c>
      <c r="O945" t="s">
        <v>1100</v>
      </c>
      <c r="P945" t="s">
        <v>908</v>
      </c>
      <c r="Q945" t="s">
        <v>13</v>
      </c>
      <c r="R945" t="s">
        <v>221</v>
      </c>
      <c r="S945">
        <v>24.5</v>
      </c>
      <c r="T945">
        <v>90.2</v>
      </c>
      <c r="U945">
        <v>74.930000000000007</v>
      </c>
      <c r="V945">
        <v>25.5</v>
      </c>
      <c r="W945">
        <v>80.27</v>
      </c>
      <c r="X945">
        <v>77.400000000000006</v>
      </c>
    </row>
    <row r="946" spans="1:24" x14ac:dyDescent="0.35">
      <c r="A946" t="s">
        <v>1101</v>
      </c>
      <c r="B946" t="s">
        <v>908</v>
      </c>
      <c r="C946" t="s">
        <v>32</v>
      </c>
      <c r="D946" t="s">
        <v>14</v>
      </c>
      <c r="E946">
        <v>25.5</v>
      </c>
      <c r="F946">
        <v>90.17</v>
      </c>
      <c r="G946">
        <v>77.400000000000006</v>
      </c>
      <c r="H946">
        <f t="shared" si="14"/>
        <v>1.1649870801033591</v>
      </c>
      <c r="I946">
        <v>22.5</v>
      </c>
      <c r="J946">
        <v>71.7</v>
      </c>
      <c r="K946">
        <v>69.97</v>
      </c>
      <c r="O946" t="s">
        <v>1101</v>
      </c>
      <c r="P946" t="s">
        <v>908</v>
      </c>
      <c r="Q946" t="s">
        <v>32</v>
      </c>
      <c r="R946" t="s">
        <v>221</v>
      </c>
      <c r="S946">
        <v>23.5</v>
      </c>
      <c r="T946">
        <v>96.08</v>
      </c>
      <c r="U946">
        <v>72.459999999999994</v>
      </c>
      <c r="V946">
        <v>25</v>
      </c>
      <c r="W946">
        <v>79.97</v>
      </c>
      <c r="X946">
        <v>76.17</v>
      </c>
    </row>
    <row r="947" spans="1:24" x14ac:dyDescent="0.35">
      <c r="A947" t="s">
        <v>1102</v>
      </c>
      <c r="B947" t="s">
        <v>908</v>
      </c>
      <c r="C947" t="s">
        <v>32</v>
      </c>
      <c r="D947" t="s">
        <v>14</v>
      </c>
      <c r="E947">
        <v>24</v>
      </c>
      <c r="F947">
        <v>113.6</v>
      </c>
      <c r="G947">
        <v>73.7</v>
      </c>
      <c r="H947">
        <f t="shared" si="14"/>
        <v>1.541383989145183</v>
      </c>
      <c r="I947">
        <v>22.5</v>
      </c>
      <c r="J947">
        <v>67.34</v>
      </c>
      <c r="K947">
        <v>69.97</v>
      </c>
      <c r="O947" t="s">
        <v>1102</v>
      </c>
      <c r="P947" t="s">
        <v>908</v>
      </c>
      <c r="Q947" t="s">
        <v>32</v>
      </c>
      <c r="R947" t="s">
        <v>221</v>
      </c>
      <c r="S947">
        <v>24</v>
      </c>
      <c r="T947">
        <v>170.02</v>
      </c>
      <c r="U947">
        <v>73.7</v>
      </c>
      <c r="V947">
        <v>22.5</v>
      </c>
      <c r="W947">
        <v>67.17</v>
      </c>
      <c r="X947">
        <v>69.97</v>
      </c>
    </row>
    <row r="948" spans="1:24" x14ac:dyDescent="0.35">
      <c r="A948" t="s">
        <v>1103</v>
      </c>
      <c r="B948" t="s">
        <v>908</v>
      </c>
      <c r="C948" t="s">
        <v>32</v>
      </c>
      <c r="D948" t="s">
        <v>14</v>
      </c>
      <c r="E948">
        <v>23</v>
      </c>
      <c r="F948">
        <v>79.92</v>
      </c>
      <c r="G948">
        <v>71.22</v>
      </c>
      <c r="H948">
        <f t="shared" si="14"/>
        <v>1.1221566975568662</v>
      </c>
      <c r="I948">
        <v>22.5</v>
      </c>
      <c r="J948">
        <v>56.76</v>
      </c>
      <c r="K948">
        <v>69.97</v>
      </c>
      <c r="O948" t="s">
        <v>1103</v>
      </c>
      <c r="P948" t="s">
        <v>908</v>
      </c>
      <c r="Q948" t="s">
        <v>32</v>
      </c>
      <c r="R948" t="s">
        <v>221</v>
      </c>
      <c r="S948">
        <v>24</v>
      </c>
      <c r="T948">
        <v>124.31</v>
      </c>
      <c r="U948">
        <v>73.7</v>
      </c>
      <c r="V948">
        <v>22</v>
      </c>
      <c r="W948">
        <v>61.99</v>
      </c>
      <c r="X948">
        <v>68.72</v>
      </c>
    </row>
    <row r="949" spans="1:24" x14ac:dyDescent="0.35">
      <c r="A949" t="s">
        <v>1104</v>
      </c>
      <c r="B949" t="s">
        <v>908</v>
      </c>
      <c r="C949" t="s">
        <v>32</v>
      </c>
      <c r="D949" t="s">
        <v>14</v>
      </c>
      <c r="E949">
        <v>19</v>
      </c>
      <c r="F949">
        <v>50.78</v>
      </c>
      <c r="G949">
        <v>61.18</v>
      </c>
      <c r="H949">
        <f t="shared" si="14"/>
        <v>0.83000980712651196</v>
      </c>
      <c r="I949">
        <v>18.5</v>
      </c>
      <c r="J949">
        <v>44.53</v>
      </c>
      <c r="K949">
        <v>59.91</v>
      </c>
      <c r="O949" t="s">
        <v>1104</v>
      </c>
      <c r="P949" t="s">
        <v>908</v>
      </c>
      <c r="Q949" t="s">
        <v>32</v>
      </c>
      <c r="R949" t="s">
        <v>221</v>
      </c>
      <c r="S949">
        <v>23</v>
      </c>
      <c r="T949">
        <v>81.62</v>
      </c>
      <c r="U949">
        <v>71.22</v>
      </c>
      <c r="V949">
        <v>25</v>
      </c>
      <c r="W949">
        <v>80.03</v>
      </c>
      <c r="X949">
        <v>76.17</v>
      </c>
    </row>
    <row r="950" spans="1:24" x14ac:dyDescent="0.35">
      <c r="A950" t="s">
        <v>1105</v>
      </c>
      <c r="B950" t="s">
        <v>908</v>
      </c>
      <c r="C950" t="s">
        <v>32</v>
      </c>
      <c r="D950" t="s">
        <v>14</v>
      </c>
      <c r="E950">
        <v>24</v>
      </c>
      <c r="F950">
        <v>116.8</v>
      </c>
      <c r="G950">
        <v>73.7</v>
      </c>
      <c r="H950">
        <f t="shared" si="14"/>
        <v>1.5848032564450474</v>
      </c>
      <c r="I950">
        <v>22.5</v>
      </c>
      <c r="J950">
        <v>63.84</v>
      </c>
      <c r="K950">
        <v>69.97</v>
      </c>
      <c r="O950" t="s">
        <v>1105</v>
      </c>
      <c r="P950" t="s">
        <v>908</v>
      </c>
      <c r="Q950" t="s">
        <v>32</v>
      </c>
      <c r="R950" t="s">
        <v>221</v>
      </c>
      <c r="S950">
        <v>24</v>
      </c>
      <c r="T950">
        <v>171.01</v>
      </c>
      <c r="U950">
        <v>73.7</v>
      </c>
      <c r="V950">
        <v>22</v>
      </c>
      <c r="W950">
        <v>57.12</v>
      </c>
      <c r="X950">
        <v>68.72</v>
      </c>
    </row>
    <row r="951" spans="1:24" x14ac:dyDescent="0.35">
      <c r="A951" t="s">
        <v>1106</v>
      </c>
      <c r="B951" t="s">
        <v>908</v>
      </c>
      <c r="C951" t="s">
        <v>32</v>
      </c>
      <c r="D951" t="s">
        <v>14</v>
      </c>
      <c r="E951">
        <v>23.5</v>
      </c>
      <c r="F951">
        <v>98.23</v>
      </c>
      <c r="G951">
        <v>72.459999999999994</v>
      </c>
      <c r="H951">
        <f t="shared" si="14"/>
        <v>1.3556444935136629</v>
      </c>
      <c r="I951">
        <v>22</v>
      </c>
      <c r="J951">
        <v>67.010000000000005</v>
      </c>
      <c r="K951">
        <v>68.72</v>
      </c>
      <c r="O951" t="s">
        <v>1106</v>
      </c>
      <c r="P951" t="s">
        <v>908</v>
      </c>
      <c r="Q951" t="s">
        <v>32</v>
      </c>
      <c r="R951" t="s">
        <v>221</v>
      </c>
      <c r="S951">
        <v>24</v>
      </c>
      <c r="T951">
        <v>167.02</v>
      </c>
      <c r="U951">
        <v>73.7</v>
      </c>
      <c r="V951">
        <v>21.5</v>
      </c>
      <c r="W951">
        <v>45.46</v>
      </c>
      <c r="X951">
        <v>67.47</v>
      </c>
    </row>
    <row r="952" spans="1:24" x14ac:dyDescent="0.35">
      <c r="A952" t="s">
        <v>1107</v>
      </c>
      <c r="B952" t="s">
        <v>908</v>
      </c>
      <c r="C952" t="s">
        <v>32</v>
      </c>
      <c r="D952" t="s">
        <v>14</v>
      </c>
      <c r="E952">
        <v>22.5</v>
      </c>
      <c r="F952">
        <v>83.76</v>
      </c>
      <c r="G952">
        <v>69.97</v>
      </c>
      <c r="H952">
        <f t="shared" si="14"/>
        <v>1.197084464770616</v>
      </c>
      <c r="I952">
        <v>21.5</v>
      </c>
      <c r="J952">
        <v>56.21</v>
      </c>
      <c r="K952">
        <v>67.47</v>
      </c>
      <c r="O952" t="s">
        <v>1107</v>
      </c>
      <c r="P952" t="s">
        <v>908</v>
      </c>
      <c r="Q952" t="s">
        <v>32</v>
      </c>
      <c r="R952" t="s">
        <v>221</v>
      </c>
      <c r="S952">
        <v>24</v>
      </c>
      <c r="T952">
        <v>104.22</v>
      </c>
      <c r="U952">
        <v>73.7</v>
      </c>
      <c r="V952">
        <v>21</v>
      </c>
      <c r="W952">
        <v>69.89</v>
      </c>
      <c r="X952">
        <v>66.22</v>
      </c>
    </row>
    <row r="953" spans="1:24" x14ac:dyDescent="0.35">
      <c r="A953" t="s">
        <v>1108</v>
      </c>
      <c r="B953" t="s">
        <v>908</v>
      </c>
      <c r="C953" t="s">
        <v>32</v>
      </c>
      <c r="D953" t="s">
        <v>14</v>
      </c>
      <c r="E953">
        <v>24</v>
      </c>
      <c r="F953">
        <v>113.44</v>
      </c>
      <c r="G953">
        <v>73.7</v>
      </c>
      <c r="H953">
        <f t="shared" si="14"/>
        <v>1.5392130257801899</v>
      </c>
      <c r="I953">
        <v>22</v>
      </c>
      <c r="J953">
        <v>60.04</v>
      </c>
      <c r="K953">
        <v>68.72</v>
      </c>
      <c r="O953" t="s">
        <v>1108</v>
      </c>
      <c r="P953" t="s">
        <v>908</v>
      </c>
      <c r="Q953" t="s">
        <v>32</v>
      </c>
      <c r="R953" t="s">
        <v>221</v>
      </c>
      <c r="S953">
        <v>24</v>
      </c>
      <c r="T953">
        <v>139.16999999999999</v>
      </c>
      <c r="U953">
        <v>73.7</v>
      </c>
      <c r="V953">
        <v>22.5</v>
      </c>
      <c r="W953">
        <v>58.63</v>
      </c>
      <c r="X953">
        <v>69.97</v>
      </c>
    </row>
    <row r="954" spans="1:24" x14ac:dyDescent="0.35">
      <c r="A954" t="s">
        <v>1109</v>
      </c>
      <c r="B954" t="s">
        <v>908</v>
      </c>
      <c r="C954" t="s">
        <v>32</v>
      </c>
      <c r="D954" t="s">
        <v>14</v>
      </c>
      <c r="E954">
        <v>24</v>
      </c>
      <c r="F954">
        <v>87.27</v>
      </c>
      <c r="G954">
        <v>73.7</v>
      </c>
      <c r="H954">
        <f t="shared" si="14"/>
        <v>1.184124830393487</v>
      </c>
      <c r="I954">
        <v>21</v>
      </c>
      <c r="J954">
        <v>65.989999999999995</v>
      </c>
      <c r="K954">
        <v>66.22</v>
      </c>
      <c r="O954" t="s">
        <v>1109</v>
      </c>
      <c r="P954" t="s">
        <v>908</v>
      </c>
      <c r="Q954" t="s">
        <v>32</v>
      </c>
      <c r="R954" t="s">
        <v>221</v>
      </c>
      <c r="S954">
        <v>33</v>
      </c>
      <c r="T954">
        <v>91.52</v>
      </c>
      <c r="U954">
        <v>95.64</v>
      </c>
      <c r="V954">
        <v>32.5</v>
      </c>
      <c r="W954">
        <v>66.64</v>
      </c>
      <c r="X954">
        <v>94.43</v>
      </c>
    </row>
    <row r="955" spans="1:24" x14ac:dyDescent="0.35">
      <c r="A955" t="s">
        <v>1110</v>
      </c>
      <c r="B955" t="s">
        <v>908</v>
      </c>
      <c r="C955" t="s">
        <v>32</v>
      </c>
      <c r="D955" t="s">
        <v>14</v>
      </c>
      <c r="E955">
        <v>0</v>
      </c>
      <c r="F955">
        <v>0</v>
      </c>
      <c r="G955">
        <v>0</v>
      </c>
      <c r="H955" t="e">
        <f t="shared" si="14"/>
        <v>#DIV/0!</v>
      </c>
      <c r="I955">
        <v>0</v>
      </c>
      <c r="J955">
        <v>0</v>
      </c>
      <c r="K955">
        <v>0</v>
      </c>
      <c r="O955" t="s">
        <v>1110</v>
      </c>
      <c r="P955" t="s">
        <v>908</v>
      </c>
      <c r="Q955" t="s">
        <v>32</v>
      </c>
      <c r="R955" t="s">
        <v>221</v>
      </c>
      <c r="S955">
        <v>15</v>
      </c>
      <c r="T955">
        <v>26.29</v>
      </c>
      <c r="U955">
        <v>50.91</v>
      </c>
      <c r="V955">
        <v>15</v>
      </c>
      <c r="W955">
        <v>26.29</v>
      </c>
      <c r="X955">
        <v>50.91</v>
      </c>
    </row>
    <row r="956" spans="1:24" x14ac:dyDescent="0.35">
      <c r="A956" t="s">
        <v>1111</v>
      </c>
      <c r="B956" t="s">
        <v>908</v>
      </c>
      <c r="C956" t="s">
        <v>32</v>
      </c>
      <c r="D956" t="s">
        <v>14</v>
      </c>
      <c r="E956">
        <v>24</v>
      </c>
      <c r="F956">
        <v>109.29</v>
      </c>
      <c r="G956">
        <v>73.7</v>
      </c>
      <c r="H956">
        <f t="shared" si="14"/>
        <v>1.4829036635006785</v>
      </c>
      <c r="I956">
        <v>22.5</v>
      </c>
      <c r="J956">
        <v>65.09</v>
      </c>
      <c r="K956">
        <v>69.97</v>
      </c>
      <c r="O956" t="s">
        <v>1111</v>
      </c>
      <c r="P956" t="s">
        <v>908</v>
      </c>
      <c r="Q956" t="s">
        <v>32</v>
      </c>
      <c r="R956" t="s">
        <v>221</v>
      </c>
      <c r="S956">
        <v>24</v>
      </c>
      <c r="T956">
        <v>166.4</v>
      </c>
      <c r="U956">
        <v>73.7</v>
      </c>
      <c r="V956">
        <v>22</v>
      </c>
      <c r="W956">
        <v>59.9</v>
      </c>
      <c r="X956">
        <v>68.72</v>
      </c>
    </row>
    <row r="957" spans="1:24" x14ac:dyDescent="0.35">
      <c r="A957" t="s">
        <v>1112</v>
      </c>
      <c r="B957" t="s">
        <v>908</v>
      </c>
      <c r="C957" t="s">
        <v>32</v>
      </c>
      <c r="D957" t="s">
        <v>14</v>
      </c>
      <c r="E957">
        <v>24.5</v>
      </c>
      <c r="F957">
        <v>213.1</v>
      </c>
      <c r="G957">
        <v>74.930000000000007</v>
      </c>
      <c r="H957">
        <f t="shared" si="14"/>
        <v>2.8439877218737486</v>
      </c>
      <c r="I957">
        <v>22</v>
      </c>
      <c r="J957">
        <v>60.15</v>
      </c>
      <c r="K957">
        <v>68.72</v>
      </c>
      <c r="O957" t="s">
        <v>1112</v>
      </c>
      <c r="P957" t="s">
        <v>908</v>
      </c>
      <c r="Q957" t="s">
        <v>32</v>
      </c>
      <c r="R957" t="s">
        <v>221</v>
      </c>
      <c r="S957">
        <v>24</v>
      </c>
      <c r="T957">
        <v>199.79</v>
      </c>
      <c r="U957">
        <v>73.7</v>
      </c>
      <c r="V957">
        <v>21.5</v>
      </c>
      <c r="W957">
        <v>54.35</v>
      </c>
      <c r="X957">
        <v>67.47</v>
      </c>
    </row>
    <row r="958" spans="1:24" x14ac:dyDescent="0.35">
      <c r="A958" t="s">
        <v>1113</v>
      </c>
      <c r="B958" t="s">
        <v>908</v>
      </c>
      <c r="C958" t="s">
        <v>32</v>
      </c>
      <c r="D958" t="s">
        <v>14</v>
      </c>
      <c r="E958">
        <v>0</v>
      </c>
      <c r="F958">
        <v>0</v>
      </c>
      <c r="G958">
        <v>0</v>
      </c>
      <c r="H958" t="e">
        <f t="shared" si="14"/>
        <v>#DIV/0!</v>
      </c>
      <c r="I958">
        <v>0</v>
      </c>
      <c r="J958">
        <v>0</v>
      </c>
      <c r="K958">
        <v>0</v>
      </c>
      <c r="O958" t="s">
        <v>1113</v>
      </c>
      <c r="P958" t="s">
        <v>908</v>
      </c>
      <c r="Q958" t="s">
        <v>32</v>
      </c>
      <c r="R958" t="s">
        <v>221</v>
      </c>
      <c r="S958">
        <v>16.5</v>
      </c>
      <c r="T958">
        <v>35.65</v>
      </c>
      <c r="U958">
        <v>54.79</v>
      </c>
      <c r="V958">
        <v>16</v>
      </c>
      <c r="W958">
        <v>28.08</v>
      </c>
      <c r="X958">
        <v>53.5</v>
      </c>
    </row>
    <row r="959" spans="1:24" x14ac:dyDescent="0.35">
      <c r="A959" t="s">
        <v>1114</v>
      </c>
      <c r="B959" t="s">
        <v>908</v>
      </c>
      <c r="C959" t="s">
        <v>32</v>
      </c>
      <c r="D959" t="s">
        <v>14</v>
      </c>
      <c r="E959">
        <v>15</v>
      </c>
      <c r="F959">
        <v>27.99</v>
      </c>
      <c r="G959">
        <v>50.91</v>
      </c>
      <c r="H959">
        <f t="shared" si="14"/>
        <v>0.5497937536829699</v>
      </c>
      <c r="I959">
        <v>15</v>
      </c>
      <c r="J959">
        <v>27.99</v>
      </c>
      <c r="K959">
        <v>50.91</v>
      </c>
      <c r="O959" t="s">
        <v>1114</v>
      </c>
      <c r="P959" t="s">
        <v>908</v>
      </c>
      <c r="Q959" t="s">
        <v>32</v>
      </c>
      <c r="R959" t="s">
        <v>221</v>
      </c>
      <c r="S959">
        <v>24</v>
      </c>
      <c r="T959">
        <v>87.87</v>
      </c>
      <c r="U959">
        <v>73.7</v>
      </c>
      <c r="V959">
        <v>23</v>
      </c>
      <c r="W959">
        <v>66.010000000000005</v>
      </c>
      <c r="X959">
        <v>71.22</v>
      </c>
    </row>
    <row r="960" spans="1:24" x14ac:dyDescent="0.35">
      <c r="A960" t="s">
        <v>1115</v>
      </c>
      <c r="B960" t="s">
        <v>908</v>
      </c>
      <c r="C960" t="s">
        <v>32</v>
      </c>
      <c r="D960" t="s">
        <v>14</v>
      </c>
      <c r="E960">
        <v>19</v>
      </c>
      <c r="F960">
        <v>47.27</v>
      </c>
      <c r="G960">
        <v>61.18</v>
      </c>
      <c r="H960">
        <f t="shared" si="14"/>
        <v>0.77263811703170981</v>
      </c>
      <c r="I960">
        <v>18.5</v>
      </c>
      <c r="J960">
        <v>36.76</v>
      </c>
      <c r="K960">
        <v>59.91</v>
      </c>
      <c r="O960" t="s">
        <v>1115</v>
      </c>
      <c r="P960" t="s">
        <v>908</v>
      </c>
      <c r="Q960" t="s">
        <v>32</v>
      </c>
      <c r="R960" t="s">
        <v>221</v>
      </c>
      <c r="S960">
        <v>24.5</v>
      </c>
      <c r="T960">
        <v>98.41</v>
      </c>
      <c r="U960">
        <v>74.930000000000007</v>
      </c>
      <c r="V960">
        <v>27.5</v>
      </c>
      <c r="W960">
        <v>86.94</v>
      </c>
      <c r="X960">
        <v>82.3</v>
      </c>
    </row>
    <row r="961" spans="1:24" x14ac:dyDescent="0.35">
      <c r="A961" t="s">
        <v>1116</v>
      </c>
      <c r="B961" t="s">
        <v>908</v>
      </c>
      <c r="C961" t="s">
        <v>32</v>
      </c>
      <c r="D961" t="s">
        <v>14</v>
      </c>
      <c r="E961">
        <v>0</v>
      </c>
      <c r="F961">
        <v>0</v>
      </c>
      <c r="G961">
        <v>0</v>
      </c>
      <c r="H961" t="e">
        <f t="shared" si="14"/>
        <v>#DIV/0!</v>
      </c>
      <c r="I961">
        <v>0</v>
      </c>
      <c r="J961">
        <v>0</v>
      </c>
      <c r="K961">
        <v>0</v>
      </c>
      <c r="O961" t="s">
        <v>1116</v>
      </c>
      <c r="P961" t="s">
        <v>908</v>
      </c>
      <c r="Q961" t="s">
        <v>32</v>
      </c>
      <c r="R961" t="s">
        <v>221</v>
      </c>
      <c r="S961">
        <v>18.5</v>
      </c>
      <c r="T961">
        <v>34.67</v>
      </c>
      <c r="U961">
        <v>59.91</v>
      </c>
      <c r="V961">
        <v>18</v>
      </c>
      <c r="W961">
        <v>31.21</v>
      </c>
      <c r="X961">
        <v>58.64</v>
      </c>
    </row>
    <row r="962" spans="1:24" x14ac:dyDescent="0.35">
      <c r="A962" t="s">
        <v>1117</v>
      </c>
      <c r="B962" t="s">
        <v>908</v>
      </c>
      <c r="C962" t="s">
        <v>13</v>
      </c>
      <c r="D962" t="s">
        <v>14</v>
      </c>
      <c r="E962">
        <v>25</v>
      </c>
      <c r="F962">
        <v>69.180000000000007</v>
      </c>
      <c r="G962">
        <v>76.17</v>
      </c>
      <c r="H962">
        <f t="shared" si="14"/>
        <v>0.9082315872390706</v>
      </c>
      <c r="I962">
        <v>24.5</v>
      </c>
      <c r="J962">
        <v>65.400000000000006</v>
      </c>
      <c r="K962">
        <v>74.930000000000007</v>
      </c>
      <c r="O962" t="s">
        <v>1117</v>
      </c>
      <c r="P962" t="s">
        <v>908</v>
      </c>
      <c r="Q962" t="s">
        <v>13</v>
      </c>
      <c r="R962" t="s">
        <v>221</v>
      </c>
      <c r="S962">
        <v>24</v>
      </c>
      <c r="T962">
        <v>145.06</v>
      </c>
      <c r="U962">
        <v>73.7</v>
      </c>
      <c r="V962">
        <v>22.5</v>
      </c>
      <c r="W962">
        <v>54.83</v>
      </c>
      <c r="X962">
        <v>69.97</v>
      </c>
    </row>
    <row r="963" spans="1:24" x14ac:dyDescent="0.35">
      <c r="A963" t="s">
        <v>1118</v>
      </c>
      <c r="B963" t="s">
        <v>908</v>
      </c>
      <c r="C963" t="s">
        <v>13</v>
      </c>
      <c r="D963" t="s">
        <v>14</v>
      </c>
      <c r="E963">
        <v>24.5</v>
      </c>
      <c r="F963">
        <v>142.94</v>
      </c>
      <c r="G963">
        <v>74.930000000000007</v>
      </c>
      <c r="H963">
        <f t="shared" ref="H963:H993" si="15">F963/G963</f>
        <v>1.9076471373281727</v>
      </c>
      <c r="I963">
        <v>22.5</v>
      </c>
      <c r="J963">
        <v>61.27</v>
      </c>
      <c r="K963">
        <v>69.97</v>
      </c>
      <c r="O963" t="s">
        <v>1118</v>
      </c>
      <c r="P963" t="s">
        <v>908</v>
      </c>
      <c r="Q963" t="s">
        <v>13</v>
      </c>
      <c r="R963" t="s">
        <v>221</v>
      </c>
      <c r="S963">
        <v>24</v>
      </c>
      <c r="T963">
        <v>108.33</v>
      </c>
      <c r="U963">
        <v>73.7</v>
      </c>
      <c r="V963">
        <v>23.5</v>
      </c>
      <c r="W963">
        <v>57.29</v>
      </c>
      <c r="X963">
        <v>72.459999999999994</v>
      </c>
    </row>
    <row r="964" spans="1:24" x14ac:dyDescent="0.35">
      <c r="A964" t="s">
        <v>1119</v>
      </c>
      <c r="B964" t="s">
        <v>908</v>
      </c>
      <c r="C964" t="s">
        <v>13</v>
      </c>
      <c r="D964" t="s">
        <v>14</v>
      </c>
      <c r="E964">
        <v>22</v>
      </c>
      <c r="F964">
        <v>54.78</v>
      </c>
      <c r="G964">
        <v>68.72</v>
      </c>
      <c r="H964">
        <f t="shared" si="15"/>
        <v>0.79714784633294533</v>
      </c>
      <c r="I964">
        <v>21.5</v>
      </c>
      <c r="J964">
        <v>39.1</v>
      </c>
      <c r="K964">
        <v>67.47</v>
      </c>
      <c r="O964" t="s">
        <v>1119</v>
      </c>
      <c r="P964" t="s">
        <v>908</v>
      </c>
      <c r="Q964" t="s">
        <v>13</v>
      </c>
      <c r="R964" t="s">
        <v>221</v>
      </c>
      <c r="S964">
        <v>23</v>
      </c>
      <c r="T964">
        <v>62.09</v>
      </c>
      <c r="U964">
        <v>71.22</v>
      </c>
      <c r="V964">
        <v>22.5</v>
      </c>
      <c r="W964">
        <v>47.76</v>
      </c>
      <c r="X964">
        <v>69.97</v>
      </c>
    </row>
    <row r="965" spans="1:24" x14ac:dyDescent="0.35">
      <c r="A965" t="s">
        <v>1120</v>
      </c>
      <c r="B965" t="s">
        <v>908</v>
      </c>
      <c r="C965" t="s">
        <v>13</v>
      </c>
      <c r="D965" t="s">
        <v>14</v>
      </c>
      <c r="E965">
        <v>20.5</v>
      </c>
      <c r="F965">
        <v>68.209999999999994</v>
      </c>
      <c r="G965">
        <v>64.97</v>
      </c>
      <c r="H965">
        <f t="shared" si="15"/>
        <v>1.0498691703863321</v>
      </c>
      <c r="I965">
        <v>20</v>
      </c>
      <c r="J965">
        <v>42.35</v>
      </c>
      <c r="K965">
        <v>63.71</v>
      </c>
      <c r="O965" t="s">
        <v>1120</v>
      </c>
      <c r="P965" t="s">
        <v>908</v>
      </c>
      <c r="Q965" t="s">
        <v>13</v>
      </c>
      <c r="R965" t="s">
        <v>221</v>
      </c>
      <c r="S965">
        <v>23.5</v>
      </c>
      <c r="T965">
        <v>68.959999999999994</v>
      </c>
      <c r="U965">
        <v>72.459999999999994</v>
      </c>
      <c r="V965">
        <v>23</v>
      </c>
      <c r="W965">
        <v>66.75</v>
      </c>
      <c r="X965">
        <v>71.22</v>
      </c>
    </row>
    <row r="966" spans="1:24" x14ac:dyDescent="0.35">
      <c r="A966" t="s">
        <v>1121</v>
      </c>
      <c r="B966" t="s">
        <v>908</v>
      </c>
      <c r="C966" t="s">
        <v>13</v>
      </c>
      <c r="D966" t="s">
        <v>14</v>
      </c>
      <c r="E966">
        <v>24.5</v>
      </c>
      <c r="F966">
        <v>70.33</v>
      </c>
      <c r="G966">
        <v>74.930000000000007</v>
      </c>
      <c r="H966">
        <f t="shared" si="15"/>
        <v>0.93860936874416112</v>
      </c>
      <c r="I966">
        <v>24</v>
      </c>
      <c r="J966">
        <v>65.42</v>
      </c>
      <c r="K966">
        <v>73.7</v>
      </c>
      <c r="O966" t="s">
        <v>1121</v>
      </c>
      <c r="P966" t="s">
        <v>908</v>
      </c>
      <c r="Q966" t="s">
        <v>13</v>
      </c>
      <c r="R966" t="s">
        <v>221</v>
      </c>
      <c r="S966">
        <v>23.5</v>
      </c>
      <c r="T966">
        <v>72.069999999999993</v>
      </c>
      <c r="U966">
        <v>72.459999999999994</v>
      </c>
      <c r="V966">
        <v>23</v>
      </c>
      <c r="W966">
        <v>64.36</v>
      </c>
      <c r="X966">
        <v>71.22</v>
      </c>
    </row>
    <row r="967" spans="1:24" x14ac:dyDescent="0.35">
      <c r="A967" t="s">
        <v>1122</v>
      </c>
      <c r="B967" t="s">
        <v>908</v>
      </c>
      <c r="C967" t="s">
        <v>13</v>
      </c>
      <c r="D967" t="s">
        <v>14</v>
      </c>
      <c r="E967">
        <v>20</v>
      </c>
      <c r="F967">
        <v>73.28</v>
      </c>
      <c r="G967">
        <v>63.71</v>
      </c>
      <c r="H967">
        <f t="shared" si="15"/>
        <v>1.1502118976612776</v>
      </c>
      <c r="I967">
        <v>19</v>
      </c>
      <c r="J967">
        <v>47</v>
      </c>
      <c r="K967">
        <v>61.18</v>
      </c>
      <c r="O967" t="s">
        <v>1122</v>
      </c>
      <c r="P967" t="s">
        <v>908</v>
      </c>
      <c r="Q967" t="s">
        <v>13</v>
      </c>
      <c r="R967" t="s">
        <v>221</v>
      </c>
      <c r="S967">
        <v>22.5</v>
      </c>
      <c r="T967">
        <v>63.35</v>
      </c>
      <c r="U967">
        <v>69.97</v>
      </c>
      <c r="V967">
        <v>22</v>
      </c>
      <c r="W967">
        <v>54.18</v>
      </c>
      <c r="X967">
        <v>68.72</v>
      </c>
    </row>
    <row r="968" spans="1:24" x14ac:dyDescent="0.35">
      <c r="A968" t="s">
        <v>1123</v>
      </c>
      <c r="B968" t="s">
        <v>908</v>
      </c>
      <c r="C968" t="s">
        <v>13</v>
      </c>
      <c r="D968" t="s">
        <v>14</v>
      </c>
      <c r="E968">
        <v>25.5</v>
      </c>
      <c r="F968">
        <v>89.86</v>
      </c>
      <c r="G968">
        <v>77.400000000000006</v>
      </c>
      <c r="H968">
        <f t="shared" si="15"/>
        <v>1.1609819121447027</v>
      </c>
      <c r="I968">
        <v>24.5</v>
      </c>
      <c r="J968">
        <v>76.709999999999994</v>
      </c>
      <c r="K968">
        <v>74.930000000000007</v>
      </c>
      <c r="O968" t="s">
        <v>1123</v>
      </c>
      <c r="P968" t="s">
        <v>908</v>
      </c>
      <c r="Q968" t="s">
        <v>13</v>
      </c>
      <c r="R968" t="s">
        <v>221</v>
      </c>
      <c r="S968">
        <v>25.5</v>
      </c>
      <c r="T968">
        <v>71.45</v>
      </c>
      <c r="U968">
        <v>77.400000000000006</v>
      </c>
      <c r="V968">
        <v>25</v>
      </c>
      <c r="W968">
        <v>53.68</v>
      </c>
      <c r="X968">
        <v>76.17</v>
      </c>
    </row>
    <row r="969" spans="1:24" x14ac:dyDescent="0.35">
      <c r="A969" t="s">
        <v>1124</v>
      </c>
      <c r="B969" t="s">
        <v>908</v>
      </c>
      <c r="C969" t="s">
        <v>13</v>
      </c>
      <c r="D969" t="s">
        <v>14</v>
      </c>
      <c r="E969">
        <v>0</v>
      </c>
      <c r="F969">
        <v>0</v>
      </c>
      <c r="G969">
        <v>0</v>
      </c>
      <c r="H969" t="e">
        <f t="shared" si="15"/>
        <v>#DIV/0!</v>
      </c>
      <c r="I969">
        <v>0</v>
      </c>
      <c r="J969">
        <v>0</v>
      </c>
      <c r="K969">
        <v>0</v>
      </c>
      <c r="O969" t="s">
        <v>1124</v>
      </c>
      <c r="P969" t="s">
        <v>908</v>
      </c>
      <c r="Q969" t="s">
        <v>13</v>
      </c>
      <c r="R969" t="s">
        <v>221</v>
      </c>
      <c r="S969">
        <v>0</v>
      </c>
      <c r="T969">
        <v>0</v>
      </c>
      <c r="U969">
        <v>0</v>
      </c>
      <c r="V969">
        <v>0</v>
      </c>
      <c r="W969">
        <v>0</v>
      </c>
      <c r="X969">
        <v>0</v>
      </c>
    </row>
    <row r="970" spans="1:24" x14ac:dyDescent="0.35">
      <c r="A970" t="s">
        <v>1125</v>
      </c>
      <c r="B970" t="s">
        <v>908</v>
      </c>
      <c r="C970" t="s">
        <v>13</v>
      </c>
      <c r="D970" t="s">
        <v>14</v>
      </c>
      <c r="E970">
        <v>33.5</v>
      </c>
      <c r="F970">
        <v>99.18</v>
      </c>
      <c r="G970">
        <v>96.84</v>
      </c>
      <c r="H970">
        <f t="shared" si="15"/>
        <v>1.0241635687732342</v>
      </c>
      <c r="I970">
        <v>33</v>
      </c>
      <c r="J970">
        <v>67.5</v>
      </c>
      <c r="K970">
        <v>95.64</v>
      </c>
      <c r="O970" t="s">
        <v>1125</v>
      </c>
      <c r="P970" t="s">
        <v>908</v>
      </c>
      <c r="Q970" t="s">
        <v>13</v>
      </c>
      <c r="R970" t="s">
        <v>221</v>
      </c>
      <c r="S970">
        <v>23.5</v>
      </c>
      <c r="T970">
        <v>65.37</v>
      </c>
      <c r="U970">
        <v>72.459999999999994</v>
      </c>
      <c r="V970">
        <v>23</v>
      </c>
      <c r="W970">
        <v>52.55</v>
      </c>
      <c r="X970">
        <v>71.22</v>
      </c>
    </row>
    <row r="971" spans="1:24" x14ac:dyDescent="0.35">
      <c r="A971" t="s">
        <v>1126</v>
      </c>
      <c r="B971" t="s">
        <v>908</v>
      </c>
      <c r="C971" t="s">
        <v>13</v>
      </c>
      <c r="D971" t="s">
        <v>14</v>
      </c>
      <c r="E971">
        <v>24.5</v>
      </c>
      <c r="F971">
        <v>130.79</v>
      </c>
      <c r="G971">
        <v>74.930000000000007</v>
      </c>
      <c r="H971">
        <f t="shared" si="15"/>
        <v>1.7454957960763378</v>
      </c>
      <c r="I971">
        <v>22</v>
      </c>
      <c r="J971">
        <v>59.74</v>
      </c>
      <c r="K971">
        <v>68.72</v>
      </c>
      <c r="O971" t="s">
        <v>1126</v>
      </c>
      <c r="P971" t="s">
        <v>908</v>
      </c>
      <c r="Q971" t="s">
        <v>13</v>
      </c>
      <c r="R971" t="s">
        <v>221</v>
      </c>
      <c r="S971">
        <v>24</v>
      </c>
      <c r="T971">
        <v>107.06</v>
      </c>
      <c r="U971">
        <v>73.7</v>
      </c>
      <c r="V971">
        <v>23.5</v>
      </c>
      <c r="W971">
        <v>60.24</v>
      </c>
      <c r="X971">
        <v>72.459999999999994</v>
      </c>
    </row>
    <row r="972" spans="1:24" x14ac:dyDescent="0.35">
      <c r="A972" t="s">
        <v>1127</v>
      </c>
      <c r="B972" t="s">
        <v>908</v>
      </c>
      <c r="C972" t="s">
        <v>13</v>
      </c>
      <c r="D972" t="s">
        <v>14</v>
      </c>
      <c r="E972">
        <v>24</v>
      </c>
      <c r="F972">
        <v>91.8</v>
      </c>
      <c r="G972">
        <v>73.7</v>
      </c>
      <c r="H972">
        <f t="shared" si="15"/>
        <v>1.2455902306648574</v>
      </c>
      <c r="I972">
        <v>21.5</v>
      </c>
      <c r="J972">
        <v>56.71</v>
      </c>
      <c r="K972">
        <v>67.47</v>
      </c>
      <c r="O972" t="s">
        <v>1127</v>
      </c>
      <c r="P972" t="s">
        <v>908</v>
      </c>
      <c r="Q972" t="s">
        <v>13</v>
      </c>
      <c r="R972" t="s">
        <v>221</v>
      </c>
      <c r="S972">
        <v>24</v>
      </c>
      <c r="T972">
        <v>161.88</v>
      </c>
      <c r="U972">
        <v>73.7</v>
      </c>
      <c r="V972">
        <v>22.5</v>
      </c>
      <c r="W972">
        <v>58.82</v>
      </c>
      <c r="X972">
        <v>69.97</v>
      </c>
    </row>
    <row r="973" spans="1:24" x14ac:dyDescent="0.35">
      <c r="A973" t="s">
        <v>1128</v>
      </c>
      <c r="B973" t="s">
        <v>908</v>
      </c>
      <c r="C973" t="s">
        <v>13</v>
      </c>
      <c r="D973" t="s">
        <v>14</v>
      </c>
      <c r="E973">
        <v>24.5</v>
      </c>
      <c r="F973">
        <v>134.66999999999999</v>
      </c>
      <c r="G973">
        <v>74.930000000000007</v>
      </c>
      <c r="H973">
        <f t="shared" si="15"/>
        <v>1.7972774589616973</v>
      </c>
      <c r="I973">
        <v>22.5</v>
      </c>
      <c r="J973">
        <v>69.81</v>
      </c>
      <c r="K973">
        <v>69.97</v>
      </c>
      <c r="O973" t="s">
        <v>1128</v>
      </c>
      <c r="P973" t="s">
        <v>908</v>
      </c>
      <c r="Q973" t="s">
        <v>13</v>
      </c>
      <c r="R973" t="s">
        <v>221</v>
      </c>
      <c r="S973">
        <v>15.5</v>
      </c>
      <c r="T973">
        <v>46.02</v>
      </c>
      <c r="U973">
        <v>52.21</v>
      </c>
      <c r="V973">
        <v>15</v>
      </c>
      <c r="W973">
        <v>24.47</v>
      </c>
      <c r="X973">
        <v>50.91</v>
      </c>
    </row>
    <row r="974" spans="1:24" x14ac:dyDescent="0.35">
      <c r="A974" t="s">
        <v>1129</v>
      </c>
      <c r="B974" t="s">
        <v>908</v>
      </c>
      <c r="C974" t="s">
        <v>13</v>
      </c>
      <c r="D974" t="s">
        <v>14</v>
      </c>
      <c r="E974">
        <v>35</v>
      </c>
      <c r="F974">
        <v>87.1</v>
      </c>
      <c r="G974">
        <v>100.44</v>
      </c>
      <c r="H974">
        <f t="shared" si="15"/>
        <v>0.867184388689765</v>
      </c>
      <c r="I974">
        <v>34.5</v>
      </c>
      <c r="J974">
        <v>81.290000000000006</v>
      </c>
      <c r="K974">
        <v>99.24</v>
      </c>
      <c r="O974" t="s">
        <v>1129</v>
      </c>
      <c r="P974" t="s">
        <v>908</v>
      </c>
      <c r="Q974" t="s">
        <v>13</v>
      </c>
      <c r="R974" t="s">
        <v>221</v>
      </c>
      <c r="S974">
        <v>24.5</v>
      </c>
      <c r="T974">
        <v>73.02</v>
      </c>
      <c r="U974">
        <v>74.930000000000007</v>
      </c>
      <c r="V974">
        <v>24</v>
      </c>
      <c r="W974">
        <v>70.849999999999994</v>
      </c>
      <c r="X974">
        <v>73.7</v>
      </c>
    </row>
    <row r="975" spans="1:24" x14ac:dyDescent="0.35">
      <c r="A975" t="s">
        <v>1130</v>
      </c>
      <c r="B975" t="s">
        <v>908</v>
      </c>
      <c r="C975" t="s">
        <v>13</v>
      </c>
      <c r="D975" t="s">
        <v>14</v>
      </c>
      <c r="E975">
        <v>24.5</v>
      </c>
      <c r="F975">
        <v>127.17</v>
      </c>
      <c r="G975">
        <v>74.930000000000007</v>
      </c>
      <c r="H975">
        <f t="shared" si="15"/>
        <v>1.6971840384358734</v>
      </c>
      <c r="I975">
        <v>22</v>
      </c>
      <c r="J975">
        <v>61.82</v>
      </c>
      <c r="K975">
        <v>68.72</v>
      </c>
      <c r="O975" t="s">
        <v>1130</v>
      </c>
      <c r="P975" t="s">
        <v>908</v>
      </c>
      <c r="Q975" t="s">
        <v>13</v>
      </c>
      <c r="R975" t="s">
        <v>221</v>
      </c>
      <c r="S975">
        <v>23.5</v>
      </c>
      <c r="T975">
        <v>81.63</v>
      </c>
      <c r="U975">
        <v>72.459999999999994</v>
      </c>
      <c r="V975">
        <v>23</v>
      </c>
      <c r="W975">
        <v>66.45</v>
      </c>
      <c r="X975">
        <v>71.22</v>
      </c>
    </row>
    <row r="976" spans="1:24" x14ac:dyDescent="0.35">
      <c r="A976" t="s">
        <v>1131</v>
      </c>
      <c r="B976" t="s">
        <v>908</v>
      </c>
      <c r="C976" t="s">
        <v>13</v>
      </c>
      <c r="D976" t="s">
        <v>14</v>
      </c>
      <c r="E976">
        <v>0</v>
      </c>
      <c r="F976">
        <v>0</v>
      </c>
      <c r="G976">
        <v>0</v>
      </c>
      <c r="H976" t="e">
        <f t="shared" si="15"/>
        <v>#DIV/0!</v>
      </c>
      <c r="I976">
        <v>0</v>
      </c>
      <c r="J976">
        <v>0</v>
      </c>
      <c r="K976">
        <v>0</v>
      </c>
      <c r="O976" t="s">
        <v>1131</v>
      </c>
      <c r="P976" t="s">
        <v>908</v>
      </c>
      <c r="Q976" t="s">
        <v>13</v>
      </c>
      <c r="R976" t="s">
        <v>221</v>
      </c>
      <c r="S976">
        <v>0</v>
      </c>
      <c r="T976">
        <v>0</v>
      </c>
      <c r="U976">
        <v>0</v>
      </c>
      <c r="V976">
        <v>0</v>
      </c>
      <c r="W976">
        <v>0</v>
      </c>
      <c r="X976">
        <v>0</v>
      </c>
    </row>
    <row r="977" spans="1:24" x14ac:dyDescent="0.35">
      <c r="A977" t="s">
        <v>1132</v>
      </c>
      <c r="B977" t="s">
        <v>908</v>
      </c>
      <c r="C977" t="s">
        <v>13</v>
      </c>
      <c r="D977" t="s">
        <v>14</v>
      </c>
      <c r="E977">
        <v>0</v>
      </c>
      <c r="F977">
        <v>0</v>
      </c>
      <c r="G977">
        <v>0</v>
      </c>
      <c r="H977" t="e">
        <f t="shared" si="15"/>
        <v>#DIV/0!</v>
      </c>
      <c r="I977">
        <v>0</v>
      </c>
      <c r="J977">
        <v>0</v>
      </c>
      <c r="K977">
        <v>0</v>
      </c>
      <c r="O977" t="s">
        <v>1132</v>
      </c>
      <c r="P977" t="s">
        <v>908</v>
      </c>
      <c r="Q977" t="s">
        <v>13</v>
      </c>
      <c r="R977" t="s">
        <v>221</v>
      </c>
      <c r="S977">
        <v>0</v>
      </c>
      <c r="T977">
        <v>0</v>
      </c>
      <c r="U977">
        <v>0</v>
      </c>
      <c r="V977">
        <v>0</v>
      </c>
      <c r="W977">
        <v>0</v>
      </c>
      <c r="X977">
        <v>0</v>
      </c>
    </row>
    <row r="978" spans="1:24" x14ac:dyDescent="0.35">
      <c r="A978" t="s">
        <v>1133</v>
      </c>
      <c r="B978" t="s">
        <v>908</v>
      </c>
      <c r="C978" t="s">
        <v>32</v>
      </c>
      <c r="D978" t="s">
        <v>14</v>
      </c>
      <c r="E978">
        <v>25</v>
      </c>
      <c r="F978">
        <v>107.36</v>
      </c>
      <c r="G978">
        <v>76.17</v>
      </c>
      <c r="H978">
        <f t="shared" si="15"/>
        <v>1.4094787974268084</v>
      </c>
      <c r="I978">
        <v>26.5</v>
      </c>
      <c r="J978">
        <v>88.82</v>
      </c>
      <c r="K978">
        <v>79.86</v>
      </c>
      <c r="O978" t="s">
        <v>1133</v>
      </c>
      <c r="P978" t="s">
        <v>908</v>
      </c>
      <c r="Q978" t="s">
        <v>32</v>
      </c>
      <c r="R978" t="s">
        <v>221</v>
      </c>
      <c r="S978">
        <v>23.5</v>
      </c>
      <c r="T978">
        <v>101.7</v>
      </c>
      <c r="U978">
        <v>72.459999999999994</v>
      </c>
      <c r="V978">
        <v>22.5</v>
      </c>
      <c r="W978">
        <v>59.86</v>
      </c>
      <c r="X978">
        <v>69.97</v>
      </c>
    </row>
    <row r="979" spans="1:24" x14ac:dyDescent="0.35">
      <c r="A979" t="s">
        <v>1134</v>
      </c>
      <c r="B979" t="s">
        <v>908</v>
      </c>
      <c r="C979" t="s">
        <v>32</v>
      </c>
      <c r="D979" t="s">
        <v>14</v>
      </c>
      <c r="E979">
        <v>23.5</v>
      </c>
      <c r="F979">
        <v>120.69</v>
      </c>
      <c r="G979">
        <v>72.459999999999994</v>
      </c>
      <c r="H979">
        <f t="shared" si="15"/>
        <v>1.6656086116478057</v>
      </c>
      <c r="I979">
        <v>22</v>
      </c>
      <c r="J979">
        <v>63.63</v>
      </c>
      <c r="K979">
        <v>68.72</v>
      </c>
      <c r="O979" t="s">
        <v>1134</v>
      </c>
      <c r="P979" t="s">
        <v>908</v>
      </c>
      <c r="Q979" t="s">
        <v>32</v>
      </c>
      <c r="R979" t="s">
        <v>221</v>
      </c>
      <c r="S979">
        <v>23.5</v>
      </c>
      <c r="T979">
        <v>99.74</v>
      </c>
      <c r="U979">
        <v>72.459999999999994</v>
      </c>
      <c r="V979">
        <v>23</v>
      </c>
      <c r="W979">
        <v>68.099999999999994</v>
      </c>
      <c r="X979">
        <v>71.22</v>
      </c>
    </row>
    <row r="980" spans="1:24" x14ac:dyDescent="0.35">
      <c r="A980" t="s">
        <v>1135</v>
      </c>
      <c r="B980" t="s">
        <v>908</v>
      </c>
      <c r="C980" t="s">
        <v>32</v>
      </c>
      <c r="D980" t="s">
        <v>14</v>
      </c>
      <c r="E980">
        <v>25</v>
      </c>
      <c r="F980">
        <v>66.66</v>
      </c>
      <c r="G980">
        <v>76.17</v>
      </c>
      <c r="H980">
        <f t="shared" si="15"/>
        <v>0.87514769594328468</v>
      </c>
      <c r="I980">
        <v>24.5</v>
      </c>
      <c r="J980">
        <v>51.3</v>
      </c>
      <c r="K980">
        <v>74.930000000000007</v>
      </c>
      <c r="O980" t="s">
        <v>1135</v>
      </c>
      <c r="P980" t="s">
        <v>908</v>
      </c>
      <c r="Q980" t="s">
        <v>32</v>
      </c>
      <c r="R980" t="s">
        <v>221</v>
      </c>
      <c r="S980">
        <v>27</v>
      </c>
      <c r="T980">
        <v>69.569999999999993</v>
      </c>
      <c r="U980">
        <v>81.08</v>
      </c>
      <c r="V980">
        <v>26.5</v>
      </c>
      <c r="W980">
        <v>48.38</v>
      </c>
      <c r="X980">
        <v>79.86</v>
      </c>
    </row>
    <row r="981" spans="1:24" x14ac:dyDescent="0.35">
      <c r="A981" t="s">
        <v>1136</v>
      </c>
      <c r="B981" t="s">
        <v>908</v>
      </c>
      <c r="C981" t="s">
        <v>32</v>
      </c>
      <c r="D981" t="s">
        <v>14</v>
      </c>
      <c r="E981">
        <v>0</v>
      </c>
      <c r="F981">
        <v>0</v>
      </c>
      <c r="G981">
        <v>0</v>
      </c>
      <c r="H981" t="e">
        <f t="shared" si="15"/>
        <v>#DIV/0!</v>
      </c>
      <c r="I981">
        <v>0</v>
      </c>
      <c r="J981">
        <v>0</v>
      </c>
      <c r="K981">
        <v>0</v>
      </c>
      <c r="O981" t="s">
        <v>1136</v>
      </c>
      <c r="P981" t="s">
        <v>908</v>
      </c>
      <c r="Q981" t="s">
        <v>32</v>
      </c>
      <c r="R981" t="s">
        <v>221</v>
      </c>
      <c r="S981">
        <v>15</v>
      </c>
      <c r="T981">
        <v>23.19</v>
      </c>
      <c r="U981">
        <v>50.91</v>
      </c>
      <c r="V981">
        <v>15</v>
      </c>
      <c r="W981">
        <v>23.19</v>
      </c>
      <c r="X981">
        <v>50.91</v>
      </c>
    </row>
    <row r="982" spans="1:24" x14ac:dyDescent="0.35">
      <c r="A982" t="s">
        <v>1137</v>
      </c>
      <c r="B982" t="s">
        <v>908</v>
      </c>
      <c r="C982" t="s">
        <v>32</v>
      </c>
      <c r="D982" t="s">
        <v>14</v>
      </c>
      <c r="E982">
        <v>0</v>
      </c>
      <c r="F982">
        <v>0</v>
      </c>
      <c r="G982">
        <v>0</v>
      </c>
      <c r="H982" t="e">
        <f t="shared" si="15"/>
        <v>#DIV/0!</v>
      </c>
      <c r="I982">
        <v>0</v>
      </c>
      <c r="J982">
        <v>0</v>
      </c>
      <c r="K982">
        <v>0</v>
      </c>
      <c r="O982" t="s">
        <v>1137</v>
      </c>
      <c r="P982" t="s">
        <v>908</v>
      </c>
      <c r="Q982" t="s">
        <v>32</v>
      </c>
      <c r="R982" t="s">
        <v>221</v>
      </c>
      <c r="S982">
        <v>15</v>
      </c>
      <c r="T982">
        <v>26.01</v>
      </c>
      <c r="U982">
        <v>50.91</v>
      </c>
      <c r="V982">
        <v>15</v>
      </c>
      <c r="W982">
        <v>26.01</v>
      </c>
      <c r="X982">
        <v>50.91</v>
      </c>
    </row>
    <row r="983" spans="1:24" x14ac:dyDescent="0.35">
      <c r="A983" t="s">
        <v>1138</v>
      </c>
      <c r="B983" t="s">
        <v>908</v>
      </c>
      <c r="C983" t="s">
        <v>32</v>
      </c>
      <c r="D983" t="s">
        <v>14</v>
      </c>
      <c r="E983">
        <v>22.5</v>
      </c>
      <c r="F983">
        <v>66.040000000000006</v>
      </c>
      <c r="G983">
        <v>69.97</v>
      </c>
      <c r="H983">
        <f t="shared" si="15"/>
        <v>0.94383307131627847</v>
      </c>
      <c r="I983">
        <v>22</v>
      </c>
      <c r="J983">
        <v>58.13</v>
      </c>
      <c r="K983">
        <v>68.72</v>
      </c>
      <c r="O983" t="s">
        <v>1138</v>
      </c>
      <c r="P983" t="s">
        <v>908</v>
      </c>
      <c r="Q983" t="s">
        <v>32</v>
      </c>
      <c r="R983" t="s">
        <v>221</v>
      </c>
      <c r="S983">
        <v>23.5</v>
      </c>
      <c r="T983">
        <v>76.86</v>
      </c>
      <c r="U983">
        <v>72.459999999999994</v>
      </c>
      <c r="V983">
        <v>23</v>
      </c>
      <c r="W983">
        <v>70.37</v>
      </c>
      <c r="X983">
        <v>71.22</v>
      </c>
    </row>
    <row r="984" spans="1:24" x14ac:dyDescent="0.35">
      <c r="A984" t="s">
        <v>1139</v>
      </c>
      <c r="B984" t="s">
        <v>908</v>
      </c>
      <c r="C984" t="s">
        <v>32</v>
      </c>
      <c r="D984" t="s">
        <v>14</v>
      </c>
      <c r="E984">
        <v>0</v>
      </c>
      <c r="F984">
        <v>0</v>
      </c>
      <c r="G984">
        <v>0</v>
      </c>
      <c r="H984" t="e">
        <f t="shared" si="15"/>
        <v>#DIV/0!</v>
      </c>
      <c r="I984">
        <v>0</v>
      </c>
      <c r="J984">
        <v>0</v>
      </c>
      <c r="K984">
        <v>0</v>
      </c>
      <c r="O984" t="s">
        <v>1139</v>
      </c>
      <c r="P984" t="s">
        <v>908</v>
      </c>
      <c r="Q984" t="s">
        <v>32</v>
      </c>
      <c r="R984" t="s">
        <v>221</v>
      </c>
      <c r="S984">
        <v>15</v>
      </c>
      <c r="T984">
        <v>15.17</v>
      </c>
      <c r="U984">
        <v>50.91</v>
      </c>
      <c r="V984">
        <v>15</v>
      </c>
      <c r="W984">
        <v>15.17</v>
      </c>
      <c r="X984">
        <v>50.91</v>
      </c>
    </row>
    <row r="985" spans="1:24" x14ac:dyDescent="0.35">
      <c r="A985" t="s">
        <v>1140</v>
      </c>
      <c r="B985" t="s">
        <v>908</v>
      </c>
      <c r="C985" t="s">
        <v>32</v>
      </c>
      <c r="D985" t="s">
        <v>14</v>
      </c>
      <c r="E985">
        <v>25</v>
      </c>
      <c r="F985">
        <v>127.33</v>
      </c>
      <c r="G985">
        <v>76.17</v>
      </c>
      <c r="H985">
        <f t="shared" si="15"/>
        <v>1.6716555074176185</v>
      </c>
      <c r="I985">
        <v>23</v>
      </c>
      <c r="J985">
        <v>60.88</v>
      </c>
      <c r="K985">
        <v>71.22</v>
      </c>
      <c r="O985" t="s">
        <v>1140</v>
      </c>
      <c r="P985" t="s">
        <v>908</v>
      </c>
      <c r="Q985" t="s">
        <v>32</v>
      </c>
      <c r="R985" t="s">
        <v>221</v>
      </c>
      <c r="S985">
        <v>24</v>
      </c>
      <c r="T985">
        <v>85.92</v>
      </c>
      <c r="U985">
        <v>73.7</v>
      </c>
      <c r="V985">
        <v>23</v>
      </c>
      <c r="W985">
        <v>64.510000000000005</v>
      </c>
      <c r="X985">
        <v>71.22</v>
      </c>
    </row>
    <row r="986" spans="1:24" x14ac:dyDescent="0.35">
      <c r="A986" t="s">
        <v>1141</v>
      </c>
      <c r="B986" t="s">
        <v>908</v>
      </c>
      <c r="C986" t="s">
        <v>32</v>
      </c>
      <c r="D986" t="s">
        <v>14</v>
      </c>
      <c r="E986">
        <v>24.5</v>
      </c>
      <c r="F986">
        <v>105.86</v>
      </c>
      <c r="G986">
        <v>74.930000000000007</v>
      </c>
      <c r="H986">
        <f t="shared" si="15"/>
        <v>1.4127852662484985</v>
      </c>
      <c r="I986">
        <v>23</v>
      </c>
      <c r="J986">
        <v>75.459999999999994</v>
      </c>
      <c r="K986">
        <v>71.22</v>
      </c>
      <c r="O986" t="s">
        <v>1141</v>
      </c>
      <c r="P986" t="s">
        <v>908</v>
      </c>
      <c r="Q986" t="s">
        <v>32</v>
      </c>
      <c r="R986" t="s">
        <v>221</v>
      </c>
      <c r="S986">
        <v>24</v>
      </c>
      <c r="T986">
        <v>158.91999999999999</v>
      </c>
      <c r="U986">
        <v>73.7</v>
      </c>
      <c r="V986">
        <v>22</v>
      </c>
      <c r="W986">
        <v>56.04</v>
      </c>
      <c r="X986">
        <v>68.72</v>
      </c>
    </row>
    <row r="987" spans="1:24" x14ac:dyDescent="0.35">
      <c r="A987" t="s">
        <v>1142</v>
      </c>
      <c r="B987" t="s">
        <v>908</v>
      </c>
      <c r="C987" t="s">
        <v>32</v>
      </c>
      <c r="D987" t="s">
        <v>14</v>
      </c>
      <c r="E987">
        <v>0</v>
      </c>
      <c r="F987">
        <v>0</v>
      </c>
      <c r="G987">
        <v>0</v>
      </c>
      <c r="H987" t="e">
        <f t="shared" si="15"/>
        <v>#DIV/0!</v>
      </c>
      <c r="I987">
        <v>0</v>
      </c>
      <c r="J987">
        <v>0</v>
      </c>
      <c r="K987">
        <v>0</v>
      </c>
      <c r="O987" t="s">
        <v>1142</v>
      </c>
      <c r="P987" t="s">
        <v>908</v>
      </c>
      <c r="Q987" t="s">
        <v>32</v>
      </c>
      <c r="R987" t="s">
        <v>221</v>
      </c>
      <c r="S987">
        <v>15</v>
      </c>
      <c r="T987">
        <v>27.01</v>
      </c>
      <c r="U987">
        <v>50.91</v>
      </c>
      <c r="V987">
        <v>15</v>
      </c>
      <c r="W987">
        <v>27.01</v>
      </c>
      <c r="X987">
        <v>50.91</v>
      </c>
    </row>
    <row r="988" spans="1:24" x14ac:dyDescent="0.35">
      <c r="A988" t="s">
        <v>1143</v>
      </c>
      <c r="B988" t="s">
        <v>908</v>
      </c>
      <c r="C988" t="s">
        <v>32</v>
      </c>
      <c r="D988" t="s">
        <v>14</v>
      </c>
      <c r="E988">
        <v>23.5</v>
      </c>
      <c r="F988">
        <v>106.78</v>
      </c>
      <c r="G988">
        <v>72.459999999999994</v>
      </c>
      <c r="H988">
        <f t="shared" si="15"/>
        <v>1.4736406293127244</v>
      </c>
      <c r="I988">
        <v>22.5</v>
      </c>
      <c r="J988">
        <v>66.010000000000005</v>
      </c>
      <c r="K988">
        <v>69.97</v>
      </c>
      <c r="O988" t="s">
        <v>1143</v>
      </c>
      <c r="P988" t="s">
        <v>908</v>
      </c>
      <c r="Q988" t="s">
        <v>32</v>
      </c>
      <c r="R988" t="s">
        <v>221</v>
      </c>
      <c r="S988">
        <v>24</v>
      </c>
      <c r="T988">
        <v>140.32</v>
      </c>
      <c r="U988">
        <v>73.7</v>
      </c>
      <c r="V988">
        <v>22</v>
      </c>
      <c r="W988">
        <v>68.08</v>
      </c>
      <c r="X988">
        <v>68.72</v>
      </c>
    </row>
    <row r="989" spans="1:24" x14ac:dyDescent="0.35">
      <c r="A989" t="s">
        <v>1144</v>
      </c>
      <c r="B989" t="s">
        <v>908</v>
      </c>
      <c r="C989" t="s">
        <v>32</v>
      </c>
      <c r="D989" t="s">
        <v>14</v>
      </c>
      <c r="E989">
        <v>0</v>
      </c>
      <c r="F989">
        <v>0</v>
      </c>
      <c r="G989">
        <v>0</v>
      </c>
      <c r="H989" t="e">
        <f t="shared" si="15"/>
        <v>#DIV/0!</v>
      </c>
      <c r="I989">
        <v>0</v>
      </c>
      <c r="J989">
        <v>0</v>
      </c>
      <c r="K989">
        <v>0</v>
      </c>
      <c r="O989" t="s">
        <v>1144</v>
      </c>
      <c r="P989" t="s">
        <v>908</v>
      </c>
      <c r="Q989" t="s">
        <v>32</v>
      </c>
      <c r="R989" t="s">
        <v>221</v>
      </c>
      <c r="S989">
        <v>27</v>
      </c>
      <c r="T989">
        <v>74.41</v>
      </c>
      <c r="U989">
        <v>81.08</v>
      </c>
      <c r="V989">
        <v>26.5</v>
      </c>
      <c r="W989">
        <v>43.46</v>
      </c>
      <c r="X989">
        <v>79.86</v>
      </c>
    </row>
    <row r="990" spans="1:24" x14ac:dyDescent="0.35">
      <c r="A990" t="s">
        <v>1145</v>
      </c>
      <c r="B990" t="s">
        <v>908</v>
      </c>
      <c r="C990" t="s">
        <v>32</v>
      </c>
      <c r="D990" t="s">
        <v>14</v>
      </c>
      <c r="E990">
        <v>0</v>
      </c>
      <c r="F990">
        <v>0</v>
      </c>
      <c r="G990">
        <v>0</v>
      </c>
      <c r="H990" t="e">
        <f t="shared" si="15"/>
        <v>#DIV/0!</v>
      </c>
      <c r="I990">
        <v>0</v>
      </c>
      <c r="J990">
        <v>0</v>
      </c>
      <c r="K990">
        <v>0</v>
      </c>
      <c r="O990" t="s">
        <v>1145</v>
      </c>
      <c r="P990" t="s">
        <v>908</v>
      </c>
      <c r="Q990" t="s">
        <v>32</v>
      </c>
      <c r="R990" t="s">
        <v>221</v>
      </c>
      <c r="S990">
        <v>15</v>
      </c>
      <c r="T990">
        <v>24.36</v>
      </c>
      <c r="U990">
        <v>50.91</v>
      </c>
      <c r="V990">
        <v>15</v>
      </c>
      <c r="W990">
        <v>24.36</v>
      </c>
      <c r="X990">
        <v>50.91</v>
      </c>
    </row>
    <row r="991" spans="1:24" x14ac:dyDescent="0.35">
      <c r="A991" t="s">
        <v>1146</v>
      </c>
      <c r="B991" t="s">
        <v>908</v>
      </c>
      <c r="C991" t="s">
        <v>32</v>
      </c>
      <c r="D991" t="s">
        <v>14</v>
      </c>
      <c r="E991">
        <v>0</v>
      </c>
      <c r="F991">
        <v>0</v>
      </c>
      <c r="G991">
        <v>0</v>
      </c>
      <c r="H991" t="e">
        <f t="shared" si="15"/>
        <v>#DIV/0!</v>
      </c>
      <c r="I991">
        <v>0</v>
      </c>
      <c r="J991">
        <v>0</v>
      </c>
      <c r="K991">
        <v>0</v>
      </c>
      <c r="O991" t="s">
        <v>1146</v>
      </c>
      <c r="P991" t="s">
        <v>908</v>
      </c>
      <c r="Q991" t="s">
        <v>32</v>
      </c>
      <c r="R991" t="s">
        <v>221</v>
      </c>
      <c r="S991">
        <v>0</v>
      </c>
      <c r="T991">
        <v>0</v>
      </c>
      <c r="U991">
        <v>0</v>
      </c>
      <c r="V991">
        <v>0</v>
      </c>
      <c r="W991">
        <v>0</v>
      </c>
      <c r="X991">
        <v>0</v>
      </c>
    </row>
    <row r="992" spans="1:24" x14ac:dyDescent="0.35">
      <c r="A992" t="s">
        <v>1147</v>
      </c>
      <c r="B992" t="s">
        <v>908</v>
      </c>
      <c r="C992" t="s">
        <v>32</v>
      </c>
      <c r="D992" t="s">
        <v>14</v>
      </c>
      <c r="E992">
        <v>24.5</v>
      </c>
      <c r="F992">
        <v>77.08</v>
      </c>
      <c r="G992">
        <v>74.930000000000007</v>
      </c>
      <c r="H992">
        <f t="shared" si="15"/>
        <v>1.0286934472174027</v>
      </c>
      <c r="I992">
        <v>23.5</v>
      </c>
      <c r="J992">
        <v>54.04</v>
      </c>
      <c r="K992">
        <v>72.459999999999994</v>
      </c>
      <c r="O992" t="s">
        <v>1147</v>
      </c>
      <c r="P992" t="s">
        <v>908</v>
      </c>
      <c r="Q992" t="s">
        <v>32</v>
      </c>
      <c r="R992" t="s">
        <v>221</v>
      </c>
      <c r="S992">
        <v>23</v>
      </c>
      <c r="T992">
        <v>85.83</v>
      </c>
      <c r="U992">
        <v>71.22</v>
      </c>
      <c r="V992">
        <v>22.5</v>
      </c>
      <c r="W992">
        <v>50.31</v>
      </c>
      <c r="X992">
        <v>69.97</v>
      </c>
    </row>
    <row r="993" spans="1:24" x14ac:dyDescent="0.35">
      <c r="A993" t="s">
        <v>1148</v>
      </c>
      <c r="B993" t="s">
        <v>908</v>
      </c>
      <c r="C993" t="s">
        <v>32</v>
      </c>
      <c r="D993" t="s">
        <v>14</v>
      </c>
      <c r="E993">
        <v>0</v>
      </c>
      <c r="F993">
        <v>0</v>
      </c>
      <c r="G993">
        <v>0</v>
      </c>
      <c r="H993" t="e">
        <f t="shared" si="15"/>
        <v>#DIV/0!</v>
      </c>
      <c r="I993">
        <v>0</v>
      </c>
      <c r="J993">
        <v>0</v>
      </c>
      <c r="K993">
        <v>0</v>
      </c>
      <c r="O993" t="s">
        <v>1148</v>
      </c>
      <c r="P993" t="s">
        <v>908</v>
      </c>
      <c r="Q993" t="s">
        <v>32</v>
      </c>
      <c r="R993" t="s">
        <v>221</v>
      </c>
      <c r="S993">
        <v>15</v>
      </c>
      <c r="T993">
        <v>23.67</v>
      </c>
      <c r="U993">
        <v>50.91</v>
      </c>
      <c r="V993">
        <v>15</v>
      </c>
      <c r="W993">
        <v>23.67</v>
      </c>
      <c r="X993">
        <v>50.91</v>
      </c>
    </row>
  </sheetData>
  <phoneticPr fontId="20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Reordered Data (2)</vt:lpstr>
      <vt:lpstr>Reordered Data</vt:lpstr>
      <vt:lpstr>DFR Analysis</vt:lpstr>
      <vt:lpstr>Sheet1</vt:lpstr>
      <vt:lpstr>PPM3 Neuron Data1 210217.excel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Price</dc:creator>
  <cp:lastModifiedBy>Mike Price</cp:lastModifiedBy>
  <cp:lastPrinted>2021-08-18T02:25:48Z</cp:lastPrinted>
  <dcterms:created xsi:type="dcterms:W3CDTF">2021-02-17T16:01:05Z</dcterms:created>
  <dcterms:modified xsi:type="dcterms:W3CDTF">2025-03-13T16:16:41Z</dcterms:modified>
</cp:coreProperties>
</file>