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ocal\OneDrive - University of Southampton\Documents\Publications\2025 OpenLimbTT\"/>
    </mc:Choice>
  </mc:AlternateContent>
  <xr:revisionPtr revIDLastSave="0" documentId="13_ncr:1_{4185EAF0-2A53-42FF-822B-9B2B940BDF99}" xr6:coauthVersionLast="47" xr6:coauthVersionMax="47" xr10:uidLastSave="{00000000-0000-0000-0000-000000000000}"/>
  <bookViews>
    <workbookView xWindow="-22620" yWindow="-4740" windowWidth="22380" windowHeight="15600" xr2:uid="{ED017415-3DD2-F044-8665-FCC4A4EAE244}"/>
  </bookViews>
  <sheets>
    <sheet name="Figure 5" sheetId="5" r:id="rId1"/>
    <sheet name="Figure 7" sheetId="6" r:id="rId2"/>
    <sheet name="Table 2" sheetId="3" r:id="rId3"/>
    <sheet name="Figure 10" sheetId="1" r:id="rId4"/>
    <sheet name="Figure 11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5" l="1"/>
  <c r="C3" i="5" s="1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AF3" i="5" s="1"/>
  <c r="AG3" i="5" s="1"/>
  <c r="P13" i="4"/>
  <c r="P12" i="4"/>
  <c r="P11" i="4"/>
  <c r="E11" i="4"/>
  <c r="E10" i="4"/>
  <c r="E13" i="4"/>
  <c r="E12" i="4"/>
  <c r="X13" i="4"/>
  <c r="W13" i="4"/>
  <c r="V13" i="4"/>
  <c r="U13" i="4"/>
  <c r="T13" i="4"/>
  <c r="S13" i="4"/>
  <c r="R13" i="4"/>
  <c r="Q13" i="4"/>
  <c r="X12" i="4"/>
  <c r="W12" i="4"/>
  <c r="V12" i="4"/>
  <c r="U12" i="4"/>
  <c r="T12" i="4"/>
  <c r="S12" i="4"/>
  <c r="R12" i="4"/>
  <c r="Q12" i="4"/>
  <c r="X11" i="4"/>
  <c r="W11" i="4"/>
  <c r="V11" i="4"/>
  <c r="U11" i="4"/>
  <c r="T11" i="4"/>
  <c r="S11" i="4"/>
  <c r="R11" i="4"/>
  <c r="Q11" i="4"/>
  <c r="O13" i="4"/>
  <c r="N13" i="4"/>
  <c r="M13" i="4"/>
  <c r="L13" i="4"/>
  <c r="K13" i="4"/>
  <c r="J13" i="4"/>
  <c r="I13" i="4"/>
  <c r="H13" i="4"/>
  <c r="G13" i="4"/>
  <c r="F13" i="4"/>
  <c r="O12" i="4"/>
  <c r="N12" i="4"/>
  <c r="M12" i="4"/>
  <c r="L12" i="4"/>
  <c r="K12" i="4"/>
  <c r="J12" i="4"/>
  <c r="I12" i="4"/>
  <c r="H12" i="4"/>
  <c r="G12" i="4"/>
  <c r="F12" i="4"/>
  <c r="O11" i="4"/>
  <c r="N11" i="4"/>
  <c r="M11" i="4"/>
  <c r="L11" i="4"/>
  <c r="K11" i="4"/>
  <c r="J11" i="4"/>
  <c r="I11" i="4"/>
  <c r="H11" i="4"/>
  <c r="G11" i="4"/>
  <c r="F11" i="4"/>
  <c r="D13" i="4"/>
  <c r="C13" i="4"/>
  <c r="D12" i="4"/>
  <c r="C12" i="4"/>
  <c r="D11" i="4"/>
  <c r="C11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D10" i="4"/>
  <c r="C10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AI13" i="4"/>
  <c r="AH13" i="4"/>
  <c r="AG13" i="4"/>
  <c r="AF13" i="4"/>
  <c r="AE13" i="4"/>
  <c r="AD13" i="4"/>
  <c r="AC13" i="4"/>
  <c r="AB13" i="4"/>
  <c r="AA13" i="4"/>
  <c r="AI12" i="4"/>
  <c r="AH12" i="4"/>
  <c r="AG12" i="4"/>
  <c r="AF12" i="4"/>
  <c r="AE12" i="4"/>
  <c r="AD12" i="4"/>
  <c r="AC12" i="4"/>
  <c r="AB12" i="4"/>
  <c r="AA12" i="4"/>
  <c r="AI11" i="4"/>
  <c r="AH11" i="4"/>
  <c r="AG11" i="4"/>
  <c r="AF11" i="4"/>
  <c r="AE11" i="4"/>
  <c r="AD11" i="4"/>
  <c r="AC11" i="4"/>
  <c r="AB11" i="4"/>
  <c r="AA11" i="4"/>
  <c r="AI10" i="4"/>
  <c r="AH10" i="4"/>
  <c r="AG10" i="4"/>
  <c r="AF10" i="4"/>
  <c r="AE10" i="4"/>
  <c r="AD10" i="4"/>
  <c r="AC10" i="4"/>
  <c r="AB10" i="4"/>
  <c r="AA10" i="4"/>
  <c r="AI9" i="4"/>
  <c r="AH9" i="4"/>
  <c r="AG9" i="4"/>
  <c r="AF9" i="4"/>
  <c r="AE9" i="4"/>
  <c r="AD9" i="4"/>
  <c r="AC9" i="4"/>
  <c r="AB9" i="4"/>
  <c r="AA9" i="4"/>
  <c r="Z13" i="4"/>
  <c r="Z12" i="4"/>
  <c r="Z11" i="4"/>
  <c r="Z10" i="4"/>
  <c r="Z9" i="4"/>
  <c r="Y13" i="4"/>
  <c r="Y11" i="4"/>
  <c r="Y10" i="4"/>
  <c r="Y9" i="4"/>
  <c r="Y12" i="4"/>
  <c r="AK15" i="6" l="1"/>
  <c r="AL15" i="6"/>
  <c r="AM15" i="6"/>
  <c r="AN15" i="6"/>
  <c r="AO15" i="6"/>
  <c r="AP15" i="6"/>
  <c r="AQ15" i="6" s="1"/>
  <c r="AK16" i="6"/>
  <c r="AL16" i="6"/>
  <c r="AM16" i="6"/>
  <c r="AN16" i="6"/>
  <c r="AO16" i="6"/>
  <c r="AP16" i="6"/>
  <c r="AK17" i="6"/>
  <c r="AL17" i="6"/>
  <c r="AM17" i="6"/>
  <c r="AN17" i="6"/>
  <c r="AO17" i="6"/>
  <c r="AP17" i="6"/>
  <c r="AK18" i="6"/>
  <c r="AL18" i="6"/>
  <c r="AM18" i="6"/>
  <c r="AN18" i="6"/>
  <c r="AO18" i="6"/>
  <c r="AQ18" i="6" s="1"/>
  <c r="AP18" i="6"/>
  <c r="AK19" i="6"/>
  <c r="AL19" i="6"/>
  <c r="AM19" i="6"/>
  <c r="AN19" i="6"/>
  <c r="AO19" i="6"/>
  <c r="AP19" i="6"/>
  <c r="AQ19" i="6" s="1"/>
  <c r="AK20" i="6"/>
  <c r="AL20" i="6"/>
  <c r="AM20" i="6"/>
  <c r="AN20" i="6"/>
  <c r="AO20" i="6"/>
  <c r="AP20" i="6"/>
  <c r="AQ20" i="6" s="1"/>
  <c r="AK21" i="6"/>
  <c r="AL21" i="6"/>
  <c r="AM21" i="6"/>
  <c r="AN21" i="6"/>
  <c r="AO21" i="6"/>
  <c r="AP21" i="6"/>
  <c r="AK22" i="6"/>
  <c r="AL22" i="6"/>
  <c r="AM22" i="6"/>
  <c r="AN22" i="6"/>
  <c r="AO22" i="6"/>
  <c r="AP22" i="6"/>
  <c r="AQ22" i="6"/>
  <c r="AK23" i="6"/>
  <c r="AL23" i="6"/>
  <c r="AM23" i="6"/>
  <c r="AN23" i="6"/>
  <c r="AO23" i="6"/>
  <c r="AP23" i="6"/>
  <c r="AQ23" i="6"/>
  <c r="AK24" i="6"/>
  <c r="AL24" i="6"/>
  <c r="AM24" i="6"/>
  <c r="AN24" i="6"/>
  <c r="AO24" i="6"/>
  <c r="AP24" i="6"/>
  <c r="AK25" i="6"/>
  <c r="AL25" i="6"/>
  <c r="AM25" i="6"/>
  <c r="AN25" i="6"/>
  <c r="AO25" i="6"/>
  <c r="AP25" i="6"/>
  <c r="AQ25" i="6" s="1"/>
  <c r="AK26" i="6"/>
  <c r="AL26" i="6"/>
  <c r="AM26" i="6"/>
  <c r="AN26" i="6"/>
  <c r="AO26" i="6"/>
  <c r="AQ26" i="6" s="1"/>
  <c r="AP26" i="6"/>
  <c r="AK27" i="6"/>
  <c r="AL27" i="6"/>
  <c r="AM27" i="6"/>
  <c r="AN27" i="6"/>
  <c r="AO27" i="6"/>
  <c r="AP27" i="6"/>
  <c r="AQ27" i="6" s="1"/>
  <c r="AK28" i="6"/>
  <c r="AL28" i="6"/>
  <c r="AM28" i="6"/>
  <c r="AN28" i="6"/>
  <c r="AO28" i="6"/>
  <c r="AP28" i="6"/>
  <c r="AQ28" i="6" s="1"/>
  <c r="AK29" i="6"/>
  <c r="AL29" i="6"/>
  <c r="AM29" i="6"/>
  <c r="AN29" i="6"/>
  <c r="AO29" i="6"/>
  <c r="AP29" i="6"/>
  <c r="AK30" i="6"/>
  <c r="AL30" i="6"/>
  <c r="AM30" i="6"/>
  <c r="AN30" i="6"/>
  <c r="AO30" i="6"/>
  <c r="AP30" i="6"/>
  <c r="AQ30" i="6"/>
  <c r="AK31" i="6"/>
  <c r="AL31" i="6"/>
  <c r="AM31" i="6"/>
  <c r="AN31" i="6"/>
  <c r="AO31" i="6"/>
  <c r="AP31" i="6"/>
  <c r="AQ31" i="6"/>
  <c r="AK32" i="6"/>
  <c r="AL32" i="6"/>
  <c r="AM32" i="6"/>
  <c r="AN32" i="6"/>
  <c r="AO32" i="6"/>
  <c r="AP32" i="6"/>
  <c r="AK33" i="6"/>
  <c r="AL33" i="6"/>
  <c r="AM33" i="6"/>
  <c r="AN33" i="6"/>
  <c r="AO33" i="6"/>
  <c r="AP33" i="6"/>
  <c r="AQ33" i="6" s="1"/>
  <c r="AK34" i="6"/>
  <c r="AL34" i="6"/>
  <c r="AM34" i="6"/>
  <c r="AN34" i="6"/>
  <c r="AO34" i="6"/>
  <c r="AQ34" i="6" s="1"/>
  <c r="AP34" i="6"/>
  <c r="AK35" i="6"/>
  <c r="AL35" i="6"/>
  <c r="AM35" i="6"/>
  <c r="AN35" i="6"/>
  <c r="AO35" i="6"/>
  <c r="AP35" i="6"/>
  <c r="AQ35" i="6" s="1"/>
  <c r="AK36" i="6"/>
  <c r="AL36" i="6"/>
  <c r="AM36" i="6"/>
  <c r="AN36" i="6"/>
  <c r="AO36" i="6"/>
  <c r="AP36" i="6"/>
  <c r="AQ36" i="6" s="1"/>
  <c r="AK37" i="6"/>
  <c r="AL37" i="6"/>
  <c r="AM37" i="6"/>
  <c r="AN37" i="6"/>
  <c r="AO37" i="6"/>
  <c r="AP37" i="6"/>
  <c r="AK38" i="6"/>
  <c r="AL38" i="6"/>
  <c r="AM38" i="6"/>
  <c r="AN38" i="6"/>
  <c r="AO38" i="6"/>
  <c r="AP38" i="6"/>
  <c r="AQ38" i="6"/>
  <c r="AK39" i="6"/>
  <c r="AL39" i="6"/>
  <c r="AM39" i="6"/>
  <c r="AN39" i="6"/>
  <c r="AO39" i="6"/>
  <c r="AP39" i="6"/>
  <c r="AQ39" i="6"/>
  <c r="AK40" i="6"/>
  <c r="AL40" i="6"/>
  <c r="AM40" i="6"/>
  <c r="AN40" i="6"/>
  <c r="AO40" i="6"/>
  <c r="AP40" i="6"/>
  <c r="AK41" i="6"/>
  <c r="AL41" i="6"/>
  <c r="AM41" i="6"/>
  <c r="AN41" i="6"/>
  <c r="AO41" i="6"/>
  <c r="AP41" i="6"/>
  <c r="AQ41" i="6" s="1"/>
  <c r="AK42" i="6"/>
  <c r="AL42" i="6"/>
  <c r="AM42" i="6"/>
  <c r="AN42" i="6"/>
  <c r="AO42" i="6"/>
  <c r="AQ42" i="6" s="1"/>
  <c r="AP42" i="6"/>
  <c r="AK43" i="6"/>
  <c r="AL43" i="6"/>
  <c r="AM43" i="6"/>
  <c r="AN43" i="6"/>
  <c r="AO43" i="6"/>
  <c r="AP43" i="6"/>
  <c r="AQ43" i="6" s="1"/>
  <c r="AK44" i="6"/>
  <c r="AL44" i="6"/>
  <c r="AM44" i="6"/>
  <c r="AN44" i="6"/>
  <c r="AO44" i="6"/>
  <c r="AP44" i="6"/>
  <c r="AK45" i="6"/>
  <c r="AL45" i="6"/>
  <c r="AM45" i="6"/>
  <c r="AN45" i="6"/>
  <c r="AO45" i="6"/>
  <c r="AP45" i="6"/>
  <c r="AK46" i="6"/>
  <c r="AL46" i="6"/>
  <c r="AM46" i="6"/>
  <c r="AN46" i="6"/>
  <c r="AO46" i="6"/>
  <c r="AQ46" i="6" s="1"/>
  <c r="AP46" i="6"/>
  <c r="AP14" i="6"/>
  <c r="AO14" i="6"/>
  <c r="AN14" i="6"/>
  <c r="AM14" i="6"/>
  <c r="AL14" i="6"/>
  <c r="AK14" i="6"/>
  <c r="AM11" i="6"/>
  <c r="AL11" i="6"/>
  <c r="AK11" i="6"/>
  <c r="AM10" i="6"/>
  <c r="AL10" i="6"/>
  <c r="AK10" i="6"/>
  <c r="AM9" i="6"/>
  <c r="AL9" i="6"/>
  <c r="AK9" i="6"/>
  <c r="AM8" i="6"/>
  <c r="AL8" i="6"/>
  <c r="AK8" i="6"/>
  <c r="AM7" i="6"/>
  <c r="AL7" i="6"/>
  <c r="AK7" i="6"/>
  <c r="AM6" i="6"/>
  <c r="AL6" i="6"/>
  <c r="AK6" i="6"/>
  <c r="AM5" i="6"/>
  <c r="AL5" i="6"/>
  <c r="AK5" i="6"/>
  <c r="AM4" i="6"/>
  <c r="AL4" i="6"/>
  <c r="AK4" i="6"/>
  <c r="AM3" i="6"/>
  <c r="AL3" i="6"/>
  <c r="AK3" i="6"/>
  <c r="AM2" i="6"/>
  <c r="AL2" i="6"/>
  <c r="AK2" i="6"/>
  <c r="AQ44" i="6" l="1"/>
  <c r="AQ17" i="6"/>
  <c r="AQ14" i="6"/>
  <c r="AQ45" i="6"/>
  <c r="AQ40" i="6"/>
  <c r="AQ37" i="6"/>
  <c r="AQ32" i="6"/>
  <c r="AQ29" i="6"/>
  <c r="AQ24" i="6"/>
  <c r="AQ21" i="6"/>
  <c r="AQ16" i="6"/>
  <c r="AJ12" i="3" l="1"/>
  <c r="AK12" i="3"/>
  <c r="AL12" i="3"/>
  <c r="AM12" i="3"/>
  <c r="AN12" i="3"/>
  <c r="AO12" i="3"/>
  <c r="AP12" i="3" s="1"/>
  <c r="AJ13" i="3"/>
  <c r="AK13" i="3"/>
  <c r="AL13" i="3"/>
  <c r="AM13" i="3"/>
  <c r="AN13" i="3"/>
  <c r="AO13" i="3"/>
  <c r="AJ14" i="3"/>
  <c r="AK14" i="3"/>
  <c r="AL14" i="3"/>
  <c r="AM14" i="3"/>
  <c r="AN14" i="3"/>
  <c r="AO14" i="3"/>
  <c r="AJ15" i="3"/>
  <c r="AK15" i="3"/>
  <c r="AL15" i="3"/>
  <c r="AM15" i="3"/>
  <c r="AN15" i="3"/>
  <c r="AO15" i="3"/>
  <c r="AJ16" i="3"/>
  <c r="AK16" i="3"/>
  <c r="AL16" i="3"/>
  <c r="AM16" i="3"/>
  <c r="AN16" i="3"/>
  <c r="AO16" i="3"/>
  <c r="AP14" i="3" l="1"/>
  <c r="AP13" i="3"/>
  <c r="AP15" i="3"/>
  <c r="AP16" i="3"/>
  <c r="AK9" i="4" l="1"/>
  <c r="AP13" i="4"/>
  <c r="AO13" i="4"/>
  <c r="AN13" i="4"/>
  <c r="AM13" i="4"/>
  <c r="AL13" i="4"/>
  <c r="AK13" i="4"/>
  <c r="AP12" i="4"/>
  <c r="AO12" i="4"/>
  <c r="AN12" i="4"/>
  <c r="AM12" i="4"/>
  <c r="AL12" i="4"/>
  <c r="AK12" i="4"/>
  <c r="AP11" i="4"/>
  <c r="AO11" i="4"/>
  <c r="AN11" i="4"/>
  <c r="AM11" i="4"/>
  <c r="AL11" i="4"/>
  <c r="AK11" i="4"/>
  <c r="AP10" i="4"/>
  <c r="AO10" i="4"/>
  <c r="AN10" i="4"/>
  <c r="AM10" i="4"/>
  <c r="AL10" i="4"/>
  <c r="AK10" i="4"/>
  <c r="AP9" i="4"/>
  <c r="AO9" i="4"/>
  <c r="AN9" i="4"/>
  <c r="AM9" i="4"/>
  <c r="AL9" i="4"/>
  <c r="AO4" i="3"/>
  <c r="AO5" i="3"/>
  <c r="AO6" i="3"/>
  <c r="AO7" i="3"/>
  <c r="AO3" i="3"/>
  <c r="AN4" i="3"/>
  <c r="AN5" i="3"/>
  <c r="AN6" i="3"/>
  <c r="AN7" i="3"/>
  <c r="AN3" i="3"/>
  <c r="AM4" i="3"/>
  <c r="AM5" i="3"/>
  <c r="AM6" i="3"/>
  <c r="AM7" i="3"/>
  <c r="AM3" i="3"/>
  <c r="AL4" i="3"/>
  <c r="AL5" i="3"/>
  <c r="AL6" i="3"/>
  <c r="AL7" i="3"/>
  <c r="AL3" i="3"/>
  <c r="AK4" i="3"/>
  <c r="AK5" i="3"/>
  <c r="AK6" i="3"/>
  <c r="AK7" i="3"/>
  <c r="AJ3" i="3"/>
  <c r="AK3" i="3"/>
  <c r="AJ4" i="3"/>
  <c r="AJ5" i="3"/>
  <c r="AJ6" i="3"/>
  <c r="AJ7" i="3"/>
  <c r="AP2" i="4"/>
  <c r="AP4" i="4"/>
  <c r="AQ4" i="4" s="1"/>
  <c r="AP5" i="4"/>
  <c r="AP6" i="4"/>
  <c r="AP7" i="4"/>
  <c r="AP3" i="4"/>
  <c r="AO2" i="4"/>
  <c r="AO4" i="4"/>
  <c r="AO5" i="4"/>
  <c r="AO6" i="4"/>
  <c r="AO7" i="4"/>
  <c r="AO3" i="4"/>
  <c r="AN2" i="4"/>
  <c r="AN4" i="4"/>
  <c r="AN5" i="4"/>
  <c r="AN6" i="4"/>
  <c r="AN7" i="4"/>
  <c r="AN3" i="4"/>
  <c r="AM4" i="4"/>
  <c r="AM5" i="4"/>
  <c r="AM6" i="4"/>
  <c r="AM7" i="4"/>
  <c r="AM2" i="4"/>
  <c r="AM3" i="4"/>
  <c r="AL2" i="4"/>
  <c r="AL4" i="4"/>
  <c r="AL5" i="4"/>
  <c r="AL6" i="4"/>
  <c r="AL7" i="4"/>
  <c r="AL3" i="4"/>
  <c r="AK3" i="4"/>
  <c r="AK4" i="4"/>
  <c r="AK5" i="4"/>
  <c r="AK6" i="4"/>
  <c r="AK7" i="4"/>
  <c r="AK2" i="4"/>
  <c r="AP2" i="1"/>
  <c r="AP3" i="1"/>
  <c r="AP4" i="1"/>
  <c r="AP5" i="1"/>
  <c r="AP6" i="1"/>
  <c r="AP7" i="1"/>
  <c r="AO2" i="1"/>
  <c r="AO3" i="1"/>
  <c r="AO4" i="1"/>
  <c r="AO5" i="1"/>
  <c r="AO6" i="1"/>
  <c r="AO7" i="1"/>
  <c r="AN2" i="1"/>
  <c r="AN3" i="1"/>
  <c r="AN4" i="1"/>
  <c r="AN5" i="1"/>
  <c r="AN6" i="1"/>
  <c r="AN7" i="1"/>
  <c r="AM2" i="1"/>
  <c r="AM3" i="1"/>
  <c r="AM4" i="1"/>
  <c r="AM5" i="1"/>
  <c r="AM6" i="1"/>
  <c r="AM7" i="1"/>
  <c r="AL3" i="1"/>
  <c r="AL4" i="1"/>
  <c r="AL5" i="1"/>
  <c r="AL6" i="1"/>
  <c r="AL7" i="1"/>
  <c r="AL2" i="1"/>
  <c r="AK4" i="1"/>
  <c r="AK5" i="1"/>
  <c r="AK6" i="1"/>
  <c r="AK7" i="1"/>
  <c r="AK2" i="1"/>
  <c r="AK3" i="1"/>
  <c r="AQ12" i="4" l="1"/>
  <c r="AQ13" i="4"/>
  <c r="AQ11" i="4"/>
  <c r="AQ10" i="4"/>
  <c r="AQ9" i="4"/>
  <c r="AP7" i="3"/>
  <c r="AP5" i="3"/>
  <c r="AQ2" i="4"/>
  <c r="AQ3" i="4"/>
  <c r="AQ7" i="4"/>
  <c r="AQ5" i="4"/>
  <c r="AQ6" i="4"/>
  <c r="AP4" i="3"/>
  <c r="AP6" i="3"/>
  <c r="AP3" i="3"/>
  <c r="AQ7" i="1"/>
  <c r="AQ5" i="1"/>
  <c r="AQ2" i="1"/>
  <c r="AQ6" i="1"/>
  <c r="AQ4" i="1"/>
  <c r="AQ3" i="1"/>
</calcChain>
</file>

<file path=xl/sharedStrings.xml><?xml version="1.0" encoding="utf-8"?>
<sst xmlns="http://schemas.openxmlformats.org/spreadsheetml/2006/main" count="90" uniqueCount="34">
  <si>
    <t>Size Normalised</t>
  </si>
  <si>
    <t>AL1820</t>
  </si>
  <si>
    <t>AR2604</t>
  </si>
  <si>
    <t>AR3207</t>
  </si>
  <si>
    <t>AR3614</t>
  </si>
  <si>
    <t>AR4412</t>
  </si>
  <si>
    <t>AR4718</t>
  </si>
  <si>
    <t>AR5310</t>
  </si>
  <si>
    <t>ATSB</t>
  </si>
  <si>
    <t>Min</t>
  </si>
  <si>
    <t>Max</t>
  </si>
  <si>
    <t>Median</t>
  </si>
  <si>
    <t>Rescaled</t>
  </si>
  <si>
    <t>No. Components</t>
  </si>
  <si>
    <t>Subject</t>
  </si>
  <si>
    <t>Mean</t>
  </si>
  <si>
    <t>Q1</t>
  </si>
  <si>
    <t>Q3</t>
  </si>
  <si>
    <t>IQR</t>
  </si>
  <si>
    <t>1P</t>
  </si>
  <si>
    <t>1M</t>
  </si>
  <si>
    <t>2P</t>
  </si>
  <si>
    <t>2M</t>
  </si>
  <si>
    <t xml:space="preserve">Min </t>
  </si>
  <si>
    <t>Recreation</t>
  </si>
  <si>
    <t>All</t>
  </si>
  <si>
    <t>Bones</t>
  </si>
  <si>
    <t>PI</t>
  </si>
  <si>
    <t>LR</t>
  </si>
  <si>
    <t>Original</t>
  </si>
  <si>
    <t>ABS</t>
  </si>
  <si>
    <t>DIFF</t>
  </si>
  <si>
    <t>Individual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</si>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</sst>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CDACFF"/>
        <bgColor indexed="64"/>
      </patternFill>
    </fill>
    <fill>
      <patternFill patternType="solid">
        <fgColor rgb="FFFF9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2C4E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0" fillId="0" borderId="2" xfId="0" applyBorder="1"/>
    <xf numFmtId="11" fontId="0" fillId="2" borderId="1" xfId="0" applyNumberFormat="1" applyFill="1" applyBorder="1"/>
    <xf numFmtId="11" fontId="0" fillId="3" borderId="1" xfId="0" applyNumberFormat="1" applyFill="1" applyBorder="1"/>
    <xf numFmtId="11" fontId="0" fillId="4" borderId="1" xfId="0" applyNumberFormat="1" applyFill="1" applyBorder="1"/>
    <xf numFmtId="10" fontId="0" fillId="0" borderId="0" xfId="0" applyNumberFormat="1"/>
    <xf numFmtId="0" fontId="0" fillId="3" borderId="0" xfId="0" applyFill="1"/>
    <xf numFmtId="0" fontId="0" fillId="2" borderId="0" xfId="0" applyFill="1"/>
    <xf numFmtId="0" fontId="1" fillId="5" borderId="1" xfId="0" applyFont="1" applyFill="1" applyBorder="1"/>
    <xf numFmtId="11" fontId="0" fillId="5" borderId="1" xfId="0" applyNumberFormat="1" applyFill="1" applyBorder="1"/>
    <xf numFmtId="2" fontId="0" fillId="0" borderId="0" xfId="0" applyNumberFormat="1"/>
    <xf numFmtId="2" fontId="0" fillId="0" borderId="1" xfId="0" applyNumberFormat="1" applyBorder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5" borderId="1" xfId="0" applyNumberFormat="1" applyFill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0" fillId="0" borderId="1" xfId="0" applyBorder="1"/>
    <xf numFmtId="165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699"/>
      <color rgb="FFCDACFF"/>
      <color rgb="FFFF4B06"/>
      <color rgb="FFB800FF"/>
      <color rgb="FFFF00FF"/>
      <color rgb="FF9400D3"/>
      <color rgb="FF8B008B"/>
      <color rgb="FFFF4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3532-3F7B-084E-9B8E-4B772B814EAC}">
  <dimension ref="A1:AM38"/>
  <sheetViews>
    <sheetView tabSelected="1" zoomScale="70" zoomScaleNormal="70" workbookViewId="0">
      <selection activeCell="H22" sqref="H22"/>
    </sheetView>
  </sheetViews>
  <sheetFormatPr defaultColWidth="11" defaultRowHeight="15.75" x14ac:dyDescent="0.25"/>
  <cols>
    <col min="2" max="30" width="6.375" bestFit="1" customWidth="1"/>
    <col min="31" max="33" width="7.5" bestFit="1" customWidth="1"/>
  </cols>
  <sheetData>
    <row r="1" spans="1:39" x14ac:dyDescent="0.25">
      <c r="A1" s="4"/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  <c r="N1" s="4">
        <v>13</v>
      </c>
      <c r="O1" s="4">
        <v>14</v>
      </c>
      <c r="P1" s="4">
        <v>15</v>
      </c>
      <c r="Q1" s="4">
        <v>16</v>
      </c>
      <c r="R1" s="4">
        <v>17</v>
      </c>
      <c r="S1" s="4">
        <v>18</v>
      </c>
      <c r="T1" s="4">
        <v>19</v>
      </c>
      <c r="U1" s="4">
        <v>20</v>
      </c>
      <c r="V1" s="4">
        <v>21</v>
      </c>
      <c r="W1" s="4">
        <v>22</v>
      </c>
      <c r="X1" s="4">
        <v>23</v>
      </c>
      <c r="Y1" s="4">
        <v>24</v>
      </c>
      <c r="Z1" s="4">
        <v>25</v>
      </c>
      <c r="AA1" s="4">
        <v>26</v>
      </c>
      <c r="AB1" s="4">
        <v>27</v>
      </c>
      <c r="AC1" s="4">
        <v>28</v>
      </c>
      <c r="AD1" s="4">
        <v>29</v>
      </c>
      <c r="AE1" s="4">
        <v>30</v>
      </c>
      <c r="AF1" s="4">
        <v>31</v>
      </c>
      <c r="AG1" s="4">
        <v>32</v>
      </c>
    </row>
    <row r="2" spans="1:39" x14ac:dyDescent="0.25">
      <c r="A2" s="29" t="s">
        <v>32</v>
      </c>
      <c r="B2" s="30">
        <v>0.5222</v>
      </c>
      <c r="C2" s="30">
        <v>0.1668</v>
      </c>
      <c r="D2" s="30">
        <v>8.2400000000000001E-2</v>
      </c>
      <c r="E2" s="30">
        <v>7.1800000000000003E-2</v>
      </c>
      <c r="F2" s="30">
        <v>3.0599999999999999E-2</v>
      </c>
      <c r="G2" s="30">
        <v>2.5600000000000001E-2</v>
      </c>
      <c r="H2" s="30">
        <v>2.2599999999999999E-2</v>
      </c>
      <c r="I2" s="30">
        <v>1.3100000000000001E-2</v>
      </c>
      <c r="J2" s="30">
        <v>9.9000000000000008E-3</v>
      </c>
      <c r="K2" s="30">
        <v>8.3000000000000001E-3</v>
      </c>
      <c r="L2" s="30">
        <v>8.2000000000000007E-3</v>
      </c>
      <c r="M2" s="30">
        <v>5.7999999999999996E-3</v>
      </c>
      <c r="N2" s="30">
        <v>5.4999999999999997E-3</v>
      </c>
      <c r="O2" s="30">
        <v>4.4000000000000003E-3</v>
      </c>
      <c r="P2" s="30">
        <v>3.0999999999999999E-3</v>
      </c>
      <c r="Q2" s="30">
        <v>2.7000000000000001E-3</v>
      </c>
      <c r="R2" s="30">
        <v>2.5000000000000001E-3</v>
      </c>
      <c r="S2" s="30">
        <v>2.2000000000000001E-3</v>
      </c>
      <c r="T2" s="30">
        <v>1.9E-3</v>
      </c>
      <c r="U2" s="30">
        <v>1.8E-3</v>
      </c>
      <c r="V2" s="30">
        <v>1.4E-3</v>
      </c>
      <c r="W2" s="30">
        <v>1.2999999999999999E-3</v>
      </c>
      <c r="X2" s="30">
        <v>1.1000000000000001E-3</v>
      </c>
      <c r="Y2" s="30">
        <v>8.9999999999999998E-4</v>
      </c>
      <c r="Z2" s="30">
        <v>8.0000000000000004E-4</v>
      </c>
      <c r="AA2" s="30">
        <v>6.9999999999999999E-4</v>
      </c>
      <c r="AB2" s="30">
        <v>5.9999999999999995E-4</v>
      </c>
      <c r="AC2" s="30">
        <v>5.9999999999999995E-4</v>
      </c>
      <c r="AD2" s="30">
        <v>4.0000000000000002E-4</v>
      </c>
      <c r="AE2" s="30">
        <v>4.0000000000000002E-4</v>
      </c>
      <c r="AF2" s="30">
        <v>2.9999999999999997E-4</v>
      </c>
      <c r="AG2" s="30">
        <v>2.0000000000000001E-4</v>
      </c>
    </row>
    <row r="3" spans="1:39" x14ac:dyDescent="0.25">
      <c r="A3" s="29" t="s">
        <v>33</v>
      </c>
      <c r="B3" s="30">
        <f>B2</f>
        <v>0.5222</v>
      </c>
      <c r="C3" s="30">
        <f>B3+C2</f>
        <v>0.68900000000000006</v>
      </c>
      <c r="D3" s="30">
        <f>C3+D2</f>
        <v>0.77140000000000009</v>
      </c>
      <c r="E3" s="30">
        <f>D3+E2</f>
        <v>0.84320000000000006</v>
      </c>
      <c r="F3" s="30">
        <f>E3+F2</f>
        <v>0.87380000000000002</v>
      </c>
      <c r="G3" s="30">
        <f>F3+G2</f>
        <v>0.89939999999999998</v>
      </c>
      <c r="H3" s="30">
        <f>G3+H2</f>
        <v>0.92199999999999993</v>
      </c>
      <c r="I3" s="30">
        <f>H3+I2</f>
        <v>0.93509999999999993</v>
      </c>
      <c r="J3" s="30">
        <f>I3+J2</f>
        <v>0.94499999999999995</v>
      </c>
      <c r="K3" s="30">
        <f>J3+K2</f>
        <v>0.95329999999999993</v>
      </c>
      <c r="L3" s="30">
        <f>K3+L2</f>
        <v>0.96149999999999991</v>
      </c>
      <c r="M3" s="30">
        <f>L3+M2</f>
        <v>0.96729999999999994</v>
      </c>
      <c r="N3" s="30">
        <f>M3+N2</f>
        <v>0.97279999999999989</v>
      </c>
      <c r="O3" s="30">
        <f>N3+O2</f>
        <v>0.97719999999999985</v>
      </c>
      <c r="P3" s="30">
        <f>O3+P2</f>
        <v>0.98029999999999984</v>
      </c>
      <c r="Q3" s="30">
        <f>P3+Q2</f>
        <v>0.98299999999999987</v>
      </c>
      <c r="R3" s="30">
        <f>Q3+R2</f>
        <v>0.98549999999999982</v>
      </c>
      <c r="S3" s="30">
        <f>R3+S2</f>
        <v>0.9876999999999998</v>
      </c>
      <c r="T3" s="30">
        <f>S3+T2</f>
        <v>0.98959999999999981</v>
      </c>
      <c r="U3" s="30">
        <f>T3+U2</f>
        <v>0.99139999999999984</v>
      </c>
      <c r="V3" s="30">
        <f>U3+V2</f>
        <v>0.99279999999999979</v>
      </c>
      <c r="W3" s="30">
        <f>V3+W2</f>
        <v>0.99409999999999976</v>
      </c>
      <c r="X3" s="30">
        <f>W3+X2</f>
        <v>0.99519999999999975</v>
      </c>
      <c r="Y3" s="30">
        <f>X3+Y2</f>
        <v>0.99609999999999976</v>
      </c>
      <c r="Z3" s="30">
        <f>Y3+Z2</f>
        <v>0.99689999999999979</v>
      </c>
      <c r="AA3" s="30">
        <f>Z3+AA2</f>
        <v>0.99759999999999982</v>
      </c>
      <c r="AB3" s="30">
        <f>AA3+AB2</f>
        <v>0.99819999999999987</v>
      </c>
      <c r="AC3" s="30">
        <f>AB3+AC2</f>
        <v>0.99879999999999991</v>
      </c>
      <c r="AD3" s="30">
        <f>AC3+AD2</f>
        <v>0.99919999999999987</v>
      </c>
      <c r="AE3" s="30">
        <f>AD3+AE2</f>
        <v>0.99959999999999982</v>
      </c>
      <c r="AF3" s="30">
        <f>AE3+AF2</f>
        <v>0.99989999999999979</v>
      </c>
      <c r="AG3" s="30">
        <f>AF3+AG2</f>
        <v>1.0000999999999998</v>
      </c>
    </row>
    <row r="7" spans="1:39" x14ac:dyDescent="0.25">
      <c r="D7" s="15"/>
    </row>
    <row r="8" spans="1:39" x14ac:dyDescent="0.25">
      <c r="D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x14ac:dyDescent="0.25">
      <c r="D9" s="15"/>
    </row>
    <row r="10" spans="1:39" x14ac:dyDescent="0.25">
      <c r="D10" s="15"/>
    </row>
    <row r="11" spans="1:39" x14ac:dyDescent="0.25">
      <c r="D11" s="15"/>
    </row>
    <row r="12" spans="1:39" x14ac:dyDescent="0.25">
      <c r="D12" s="15"/>
    </row>
    <row r="13" spans="1:39" x14ac:dyDescent="0.25">
      <c r="D13" s="15"/>
    </row>
    <row r="14" spans="1:39" x14ac:dyDescent="0.25">
      <c r="D14" s="15"/>
    </row>
    <row r="15" spans="1:39" x14ac:dyDescent="0.25">
      <c r="D15" s="15"/>
    </row>
    <row r="16" spans="1:39" x14ac:dyDescent="0.25">
      <c r="D16" s="15"/>
    </row>
    <row r="17" spans="4:4" x14ac:dyDescent="0.25">
      <c r="D17" s="15"/>
    </row>
    <row r="18" spans="4:4" x14ac:dyDescent="0.25">
      <c r="D18" s="15"/>
    </row>
    <row r="19" spans="4:4" x14ac:dyDescent="0.25">
      <c r="D19" s="15"/>
    </row>
    <row r="20" spans="4:4" x14ac:dyDescent="0.25">
      <c r="D20" s="15"/>
    </row>
    <row r="21" spans="4:4" x14ac:dyDescent="0.25">
      <c r="D21" s="15"/>
    </row>
    <row r="22" spans="4:4" x14ac:dyDescent="0.25">
      <c r="D22" s="15"/>
    </row>
    <row r="23" spans="4:4" x14ac:dyDescent="0.25">
      <c r="D23" s="15"/>
    </row>
    <row r="24" spans="4:4" x14ac:dyDescent="0.25">
      <c r="D24" s="15"/>
    </row>
    <row r="25" spans="4:4" x14ac:dyDescent="0.25">
      <c r="D25" s="15"/>
    </row>
    <row r="26" spans="4:4" x14ac:dyDescent="0.25">
      <c r="D26" s="15"/>
    </row>
    <row r="27" spans="4:4" x14ac:dyDescent="0.25">
      <c r="D27" s="15"/>
    </row>
    <row r="28" spans="4:4" x14ac:dyDescent="0.25">
      <c r="D28" s="15"/>
    </row>
    <row r="29" spans="4:4" x14ac:dyDescent="0.25">
      <c r="D29" s="15"/>
    </row>
    <row r="30" spans="4:4" x14ac:dyDescent="0.25">
      <c r="D30" s="15"/>
    </row>
    <row r="31" spans="4:4" x14ac:dyDescent="0.25">
      <c r="D31" s="15"/>
    </row>
    <row r="32" spans="4:4" x14ac:dyDescent="0.25">
      <c r="D32" s="15"/>
    </row>
    <row r="33" spans="4:4" x14ac:dyDescent="0.25">
      <c r="D33" s="15"/>
    </row>
    <row r="34" spans="4:4" x14ac:dyDescent="0.25">
      <c r="D34" s="15"/>
    </row>
    <row r="35" spans="4:4" x14ac:dyDescent="0.25">
      <c r="D35" s="15"/>
    </row>
    <row r="36" spans="4:4" x14ac:dyDescent="0.25">
      <c r="D36" s="15"/>
    </row>
    <row r="37" spans="4:4" x14ac:dyDescent="0.25">
      <c r="D37" s="15"/>
    </row>
    <row r="38" spans="4:4" x14ac:dyDescent="0.25">
      <c r="D38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AF42-83AE-472E-B5B5-2B9BCA0FB8FE}">
  <dimension ref="A1:AQ48"/>
  <sheetViews>
    <sheetView topLeftCell="A12" zoomScale="70" zoomScaleNormal="70" workbookViewId="0">
      <pane xSplit="2" ySplit="2" topLeftCell="C14" activePane="bottomRight" state="frozen"/>
      <selection activeCell="A12" sqref="A12"/>
      <selection pane="topRight" activeCell="C12" sqref="C12"/>
      <selection pane="bottomLeft" activeCell="A14" sqref="A14"/>
      <selection pane="bottomRight" activeCell="F21" sqref="F21"/>
    </sheetView>
  </sheetViews>
  <sheetFormatPr defaultColWidth="11" defaultRowHeight="15.75" x14ac:dyDescent="0.25"/>
  <cols>
    <col min="1" max="1" width="11" style="1"/>
  </cols>
  <sheetData>
    <row r="1" spans="1:43" s="1" customFormat="1" hidden="1" x14ac:dyDescent="0.25">
      <c r="A1" s="1" t="s">
        <v>0</v>
      </c>
      <c r="AB1" s="1" t="s">
        <v>1</v>
      </c>
      <c r="AC1" s="1" t="s">
        <v>2</v>
      </c>
      <c r="AD1" s="1" t="s">
        <v>3</v>
      </c>
      <c r="AE1" s="1" t="s">
        <v>4</v>
      </c>
      <c r="AF1" s="1" t="s">
        <v>5</v>
      </c>
      <c r="AG1" s="1" t="s">
        <v>6</v>
      </c>
      <c r="AH1" s="1" t="s">
        <v>7</v>
      </c>
      <c r="AI1" s="1" t="s">
        <v>8</v>
      </c>
      <c r="AK1" s="1" t="s">
        <v>9</v>
      </c>
      <c r="AL1" s="1" t="s">
        <v>10</v>
      </c>
      <c r="AM1" s="1" t="s">
        <v>11</v>
      </c>
    </row>
    <row r="2" spans="1:43" hidden="1" x14ac:dyDescent="0.25">
      <c r="B2" s="1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>
        <v>1.4259857000000001E-2</v>
      </c>
      <c r="AC2">
        <v>2.2020819000000001E-2</v>
      </c>
      <c r="AD2">
        <v>2.4865443000000001E-2</v>
      </c>
      <c r="AE2">
        <v>4.4509100000000003E-2</v>
      </c>
      <c r="AF2">
        <v>1.9711559999999999E-2</v>
      </c>
      <c r="AG2">
        <v>2.5813829999999999E-2</v>
      </c>
      <c r="AH2">
        <v>4.4515765999999998E-2</v>
      </c>
      <c r="AI2">
        <v>3.4822546000000003E-2</v>
      </c>
      <c r="AK2">
        <f t="shared" ref="AK2:AK11" si="0">MIN(AB2:AI2)</f>
        <v>1.4259857000000001E-2</v>
      </c>
      <c r="AL2">
        <f t="shared" ref="AL2:AL11" si="1">MAX(AB2:AI2)</f>
        <v>4.4515765999999998E-2</v>
      </c>
      <c r="AM2">
        <f t="shared" ref="AM2:AM11" si="2">MEDIAN(AB2:AI2)</f>
        <v>2.5339636499999998E-2</v>
      </c>
    </row>
    <row r="3" spans="1:43" hidden="1" x14ac:dyDescent="0.25">
      <c r="B3" s="1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>
        <v>1.3601384418109199E-2</v>
      </c>
      <c r="AC3">
        <v>1.58603728281035E-2</v>
      </c>
      <c r="AD3">
        <v>2.2411135126315401E-2</v>
      </c>
      <c r="AE3">
        <v>1.9493872503863099E-2</v>
      </c>
      <c r="AF3">
        <v>1.9504928572586899E-2</v>
      </c>
      <c r="AG3">
        <v>1.87394996099952E-2</v>
      </c>
      <c r="AH3">
        <v>1.5057175956818001E-2</v>
      </c>
      <c r="AI3">
        <v>2.0376992196617899E-2</v>
      </c>
      <c r="AK3">
        <f t="shared" si="0"/>
        <v>1.3601384418109199E-2</v>
      </c>
      <c r="AL3">
        <f t="shared" si="1"/>
        <v>2.2411135126315401E-2</v>
      </c>
      <c r="AM3">
        <f t="shared" si="2"/>
        <v>1.911668605692915E-2</v>
      </c>
    </row>
    <row r="4" spans="1:43" hidden="1" x14ac:dyDescent="0.25">
      <c r="B4" s="1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>
        <v>1.21531115706233E-2</v>
      </c>
      <c r="AC4">
        <v>1.53912634967634E-2</v>
      </c>
      <c r="AD4">
        <v>1.23691565627952E-2</v>
      </c>
      <c r="AE4">
        <v>1.0760818147776701E-2</v>
      </c>
      <c r="AF4">
        <v>1.7166085818333801E-2</v>
      </c>
      <c r="AG4">
        <v>1.4141885458841199E-2</v>
      </c>
      <c r="AH4">
        <v>1.32988404785323E-2</v>
      </c>
      <c r="AI4">
        <v>1.13638857635167E-2</v>
      </c>
      <c r="AK4">
        <f t="shared" si="0"/>
        <v>1.0760818147776701E-2</v>
      </c>
      <c r="AL4">
        <f t="shared" si="1"/>
        <v>1.7166085818333801E-2</v>
      </c>
      <c r="AM4">
        <f t="shared" si="2"/>
        <v>1.2833998520663751E-2</v>
      </c>
    </row>
    <row r="5" spans="1:43" hidden="1" x14ac:dyDescent="0.25">
      <c r="B5" s="1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>
        <v>1.2189223806204699E-2</v>
      </c>
      <c r="AC5">
        <v>1.26163108435453E-2</v>
      </c>
      <c r="AD5">
        <v>1.04068379302408E-2</v>
      </c>
      <c r="AE5">
        <v>1.0702916481175301E-2</v>
      </c>
      <c r="AF5">
        <v>1.12774519118807E-2</v>
      </c>
      <c r="AG5">
        <v>1.41018575281144E-2</v>
      </c>
      <c r="AH5">
        <v>1.2309780036388201E-2</v>
      </c>
      <c r="AI5">
        <v>6.972505716954E-3</v>
      </c>
      <c r="AK5">
        <f t="shared" si="0"/>
        <v>6.972505716954E-3</v>
      </c>
      <c r="AL5">
        <f t="shared" si="1"/>
        <v>1.41018575281144E-2</v>
      </c>
      <c r="AM5">
        <f t="shared" si="2"/>
        <v>1.17333378590427E-2</v>
      </c>
    </row>
    <row r="6" spans="1:43" hidden="1" x14ac:dyDescent="0.25">
      <c r="B6" s="1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>
        <v>1.16011210121471E-2</v>
      </c>
      <c r="AC6">
        <v>8.8530814288177405E-3</v>
      </c>
      <c r="AD6">
        <v>1.0409387724995601E-2</v>
      </c>
      <c r="AE6">
        <v>1.07195206000457E-2</v>
      </c>
      <c r="AF6">
        <v>9.9886644654443094E-3</v>
      </c>
      <c r="AG6">
        <v>6.9737003037684698E-3</v>
      </c>
      <c r="AH6">
        <v>1.1436775327398599E-2</v>
      </c>
      <c r="AI6">
        <v>6.7298291908583097E-3</v>
      </c>
      <c r="AK6">
        <f t="shared" si="0"/>
        <v>6.7298291908583097E-3</v>
      </c>
      <c r="AL6">
        <f t="shared" si="1"/>
        <v>1.16011210121471E-2</v>
      </c>
      <c r="AM6">
        <f t="shared" si="2"/>
        <v>1.0199026095219955E-2</v>
      </c>
    </row>
    <row r="7" spans="1:43" hidden="1" x14ac:dyDescent="0.25">
      <c r="B7" s="1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>
        <v>1.0462409477796201E-2</v>
      </c>
      <c r="AC7">
        <v>6.2879634927331196E-3</v>
      </c>
      <c r="AD7">
        <v>8.7234363668737807E-3</v>
      </c>
      <c r="AE7">
        <v>9.0310817816901794E-3</v>
      </c>
      <c r="AF7">
        <v>3.7799376578330399E-3</v>
      </c>
      <c r="AG7">
        <v>6.98198594433174E-3</v>
      </c>
      <c r="AH7">
        <v>1.13452502735387E-2</v>
      </c>
      <c r="AI7">
        <v>6.31247392903203E-3</v>
      </c>
      <c r="AK7">
        <f t="shared" si="0"/>
        <v>3.7799376578330399E-3</v>
      </c>
      <c r="AL7">
        <f t="shared" si="1"/>
        <v>1.13452502735387E-2</v>
      </c>
      <c r="AM7">
        <f t="shared" si="2"/>
        <v>7.8527111556027599E-3</v>
      </c>
    </row>
    <row r="8" spans="1:43" hidden="1" x14ac:dyDescent="0.25">
      <c r="B8" s="1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>
        <v>8.8677277376455893E-3</v>
      </c>
      <c r="AC8">
        <v>6.0852566541276798E-3</v>
      </c>
      <c r="AD8">
        <v>5.7971833922255403E-3</v>
      </c>
      <c r="AE8">
        <v>4.9937449941388498E-3</v>
      </c>
      <c r="AF8">
        <v>3.3570219146358501E-3</v>
      </c>
      <c r="AG8">
        <v>6.3280118042195197E-3</v>
      </c>
      <c r="AH8">
        <v>8.9915652175320306E-3</v>
      </c>
      <c r="AI8">
        <v>4.9719556952469903E-3</v>
      </c>
      <c r="AK8">
        <f t="shared" si="0"/>
        <v>3.3570219146358501E-3</v>
      </c>
      <c r="AL8">
        <f t="shared" si="1"/>
        <v>8.9915652175320306E-3</v>
      </c>
      <c r="AM8">
        <f t="shared" si="2"/>
        <v>5.9412200231766105E-3</v>
      </c>
    </row>
    <row r="9" spans="1:43" hidden="1" x14ac:dyDescent="0.25">
      <c r="B9" s="1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>
        <v>8.7247201219891393E-3</v>
      </c>
      <c r="AC9">
        <v>4.5257873214760696E-3</v>
      </c>
      <c r="AD9">
        <v>3.5536872320147202E-3</v>
      </c>
      <c r="AE9">
        <v>3.7899896625054998E-3</v>
      </c>
      <c r="AF9">
        <v>3.35660641466229E-3</v>
      </c>
      <c r="AG9">
        <v>4.0281701756283601E-3</v>
      </c>
      <c r="AH9">
        <v>6.6552568349304302E-4</v>
      </c>
      <c r="AI9">
        <v>4.4630909526231603E-3</v>
      </c>
      <c r="AK9">
        <f t="shared" si="0"/>
        <v>6.6552568349304302E-4</v>
      </c>
      <c r="AL9">
        <f t="shared" si="1"/>
        <v>8.7247201219891393E-3</v>
      </c>
      <c r="AM9">
        <f t="shared" si="2"/>
        <v>3.9090799190669295E-3</v>
      </c>
    </row>
    <row r="10" spans="1:43" hidden="1" x14ac:dyDescent="0.25">
      <c r="B10" s="1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>
        <v>5.8900208020127903E-4</v>
      </c>
      <c r="AC10">
        <v>4.5243293948133501E-3</v>
      </c>
      <c r="AD10">
        <v>3.1161825113639801E-3</v>
      </c>
      <c r="AE10">
        <v>2.1764693730464599E-3</v>
      </c>
      <c r="AF10">
        <v>1.8246153376184301E-3</v>
      </c>
      <c r="AG10">
        <v>3.3081661654326801E-3</v>
      </c>
      <c r="AH10">
        <v>6.0576228772213597E-4</v>
      </c>
      <c r="AI10">
        <v>4.2789217997404698E-3</v>
      </c>
      <c r="AK10">
        <f t="shared" si="0"/>
        <v>5.8900208020127903E-4</v>
      </c>
      <c r="AL10">
        <f t="shared" si="1"/>
        <v>4.5243293948133501E-3</v>
      </c>
      <c r="AM10">
        <f t="shared" si="2"/>
        <v>2.6463259422052198E-3</v>
      </c>
    </row>
    <row r="11" spans="1:43" hidden="1" x14ac:dyDescent="0.25">
      <c r="B11" s="1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3">
        <v>8.4445189407393493E-9</v>
      </c>
      <c r="AC11" s="3">
        <v>8.4440106868506699E-9</v>
      </c>
      <c r="AD11" s="3">
        <v>8.4479171843563494E-9</v>
      </c>
      <c r="AE11" s="3">
        <v>8.4465645949552302E-9</v>
      </c>
      <c r="AF11" s="3">
        <v>8.4444778525893999E-9</v>
      </c>
      <c r="AG11" s="3">
        <v>8.4458447966810008E-9</v>
      </c>
      <c r="AH11" s="3">
        <v>8.4464092590473696E-9</v>
      </c>
      <c r="AI11" s="3">
        <v>8.4509968659249197E-9</v>
      </c>
      <c r="AK11">
        <f t="shared" si="0"/>
        <v>8.4440106868506699E-9</v>
      </c>
      <c r="AL11">
        <f t="shared" si="1"/>
        <v>8.4509968659249197E-9</v>
      </c>
      <c r="AM11">
        <f t="shared" si="2"/>
        <v>8.4461270278641852E-9</v>
      </c>
    </row>
    <row r="12" spans="1:43" x14ac:dyDescent="0.25">
      <c r="A12" s="1" t="s">
        <v>12</v>
      </c>
      <c r="B12" s="1" t="s">
        <v>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43" x14ac:dyDescent="0.25">
      <c r="A13" s="1" t="s">
        <v>14</v>
      </c>
      <c r="B13" s="4"/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4">
        <v>11</v>
      </c>
      <c r="N13" s="4">
        <v>12</v>
      </c>
      <c r="O13" s="4">
        <v>13</v>
      </c>
      <c r="P13" s="4">
        <v>14</v>
      </c>
      <c r="Q13" s="4">
        <v>15</v>
      </c>
      <c r="R13" s="4">
        <v>16</v>
      </c>
      <c r="S13" s="4">
        <v>17</v>
      </c>
      <c r="T13" s="4">
        <v>18</v>
      </c>
      <c r="U13" s="4">
        <v>19</v>
      </c>
      <c r="V13" s="4">
        <v>20</v>
      </c>
      <c r="W13" s="4">
        <v>21</v>
      </c>
      <c r="X13" s="4">
        <v>22</v>
      </c>
      <c r="Y13" s="4">
        <v>23</v>
      </c>
      <c r="Z13" s="4">
        <v>24</v>
      </c>
      <c r="AA13" s="4">
        <v>25</v>
      </c>
      <c r="AB13" s="4">
        <v>26</v>
      </c>
      <c r="AC13" s="4">
        <v>27</v>
      </c>
      <c r="AD13" s="4">
        <v>28</v>
      </c>
      <c r="AE13" s="4">
        <v>29</v>
      </c>
      <c r="AF13" s="4">
        <v>30</v>
      </c>
      <c r="AG13" s="4">
        <v>31</v>
      </c>
      <c r="AH13" s="4">
        <v>32</v>
      </c>
      <c r="AI13" s="4">
        <v>33</v>
      </c>
      <c r="AK13" s="4" t="s">
        <v>10</v>
      </c>
      <c r="AL13" s="4" t="s">
        <v>9</v>
      </c>
      <c r="AM13" s="4" t="s">
        <v>15</v>
      </c>
      <c r="AN13" s="4" t="s">
        <v>11</v>
      </c>
      <c r="AO13" s="4" t="s">
        <v>16</v>
      </c>
      <c r="AP13" s="4" t="s">
        <v>17</v>
      </c>
      <c r="AQ13" s="4" t="s">
        <v>18</v>
      </c>
    </row>
    <row r="14" spans="1:43" x14ac:dyDescent="0.25">
      <c r="B14" s="4">
        <v>0</v>
      </c>
      <c r="C14" s="21">
        <v>4.2812942434102199</v>
      </c>
      <c r="D14" s="21">
        <v>10.0804060325026</v>
      </c>
      <c r="E14" s="21">
        <v>15.3539242148399</v>
      </c>
      <c r="F14" s="21">
        <v>21.887924969196298</v>
      </c>
      <c r="G14" s="21">
        <v>7.0075172686949303</v>
      </c>
      <c r="H14" s="21">
        <v>9.1489574099331996</v>
      </c>
      <c r="I14" s="21">
        <v>20.6382531672716</v>
      </c>
      <c r="J14" s="21">
        <v>13.7394251003861</v>
      </c>
      <c r="K14" s="21">
        <v>9.5319535732269198</v>
      </c>
      <c r="L14" s="21">
        <v>25.280595952123399</v>
      </c>
      <c r="M14" s="21">
        <v>14.1387574585899</v>
      </c>
      <c r="N14" s="21">
        <v>21.1507426484674</v>
      </c>
      <c r="O14" s="21">
        <v>21.483165951520199</v>
      </c>
      <c r="P14" s="21">
        <v>7.95083320140838</v>
      </c>
      <c r="Q14" s="21">
        <v>9.84558852694928</v>
      </c>
      <c r="R14" s="21">
        <v>15.3529447111487</v>
      </c>
      <c r="S14" s="21">
        <v>15.660200707241801</v>
      </c>
      <c r="T14" s="21">
        <v>11.879787977412301</v>
      </c>
      <c r="U14" s="21">
        <v>20.018823781832999</v>
      </c>
      <c r="V14" s="21">
        <v>30.004244910478501</v>
      </c>
      <c r="W14" s="21">
        <v>8.1472364784777103</v>
      </c>
      <c r="X14" s="21">
        <v>13.5015569470077</v>
      </c>
      <c r="Y14" s="21">
        <v>12.141770653724601</v>
      </c>
      <c r="Z14" s="21">
        <v>12.4659080859273</v>
      </c>
      <c r="AA14" s="21">
        <v>8.4113151971250701</v>
      </c>
      <c r="AB14" s="21">
        <v>17.706612271964499</v>
      </c>
      <c r="AC14" s="21">
        <v>15.231841796077701</v>
      </c>
      <c r="AD14" s="21">
        <v>15.8254460070282</v>
      </c>
      <c r="AE14" s="21">
        <v>11.7319955305382</v>
      </c>
      <c r="AF14" s="21">
        <v>11.7746475405991</v>
      </c>
      <c r="AG14" s="21">
        <v>6.6358147770166296</v>
      </c>
      <c r="AH14" s="21">
        <v>15.637418784573599</v>
      </c>
      <c r="AI14" s="21">
        <v>12.0617115651816</v>
      </c>
      <c r="AJ14" s="20"/>
      <c r="AK14" s="21">
        <f>MAX(C14:AI14)</f>
        <v>30.004244910478501</v>
      </c>
      <c r="AL14" s="21">
        <f>MIN(C14:AI14)</f>
        <v>4.2812942434102199</v>
      </c>
      <c r="AM14" s="21">
        <f>AVERAGE(C14:AI14)</f>
        <v>14.112382346723534</v>
      </c>
      <c r="AN14" s="21">
        <f>MEDIAN(C14:AI14)</f>
        <v>13.5015569470077</v>
      </c>
      <c r="AO14" s="21">
        <f>QUARTILE(C14:AI14,1)</f>
        <v>9.84558852694928</v>
      </c>
      <c r="AP14" s="21">
        <f>QUARTILE(C14:AI14,3)</f>
        <v>15.8254460070282</v>
      </c>
      <c r="AQ14" s="21">
        <f>AP14-AO14</f>
        <v>5.9798574800789197</v>
      </c>
    </row>
    <row r="15" spans="1:43" x14ac:dyDescent="0.25">
      <c r="B15" s="4">
        <v>1</v>
      </c>
      <c r="C15" s="21">
        <v>4.2621977906674102</v>
      </c>
      <c r="D15" s="21">
        <v>9.8961409926414401</v>
      </c>
      <c r="E15" s="21">
        <v>14.3736238926649</v>
      </c>
      <c r="F15" s="21">
        <v>13.8735361397266</v>
      </c>
      <c r="G15" s="21">
        <v>7.0345906303077896</v>
      </c>
      <c r="H15" s="21">
        <v>7.6618634928390303</v>
      </c>
      <c r="I15" s="21">
        <v>13.543028384447</v>
      </c>
      <c r="J15" s="21">
        <v>9.4034384656697494</v>
      </c>
      <c r="K15" s="21">
        <v>8.9037841856479591</v>
      </c>
      <c r="L15" s="21">
        <v>8.6323397221416194</v>
      </c>
      <c r="M15" s="21">
        <v>9.7211243410035895</v>
      </c>
      <c r="N15" s="21">
        <v>12.7116974418796</v>
      </c>
      <c r="O15" s="21">
        <v>17.356235515996801</v>
      </c>
      <c r="P15" s="21">
        <v>7.9544249773025504</v>
      </c>
      <c r="Q15" s="21">
        <v>7.2824466535076402</v>
      </c>
      <c r="R15" s="21">
        <v>8.9456867222115406</v>
      </c>
      <c r="S15" s="21">
        <v>12.1117993667162</v>
      </c>
      <c r="T15" s="21">
        <v>9.6726324922405098</v>
      </c>
      <c r="U15" s="21">
        <v>12.0769756086915</v>
      </c>
      <c r="V15" s="21">
        <v>13.6876003205403</v>
      </c>
      <c r="W15" s="21">
        <v>7.6581696307659097</v>
      </c>
      <c r="X15" s="21">
        <v>6.78631549252197</v>
      </c>
      <c r="Y15" s="21">
        <v>11.6044560652971</v>
      </c>
      <c r="Z15" s="21">
        <v>10.0271936738863</v>
      </c>
      <c r="AA15" s="21">
        <v>7.7535012955777303</v>
      </c>
      <c r="AB15" s="21">
        <v>17.3552572119236</v>
      </c>
      <c r="AC15" s="21">
        <v>11.9668023744598</v>
      </c>
      <c r="AD15" s="21">
        <v>7.5140687461942397</v>
      </c>
      <c r="AE15" s="21">
        <v>11.7522456644475</v>
      </c>
      <c r="AF15" s="21">
        <v>7.4206034597009403</v>
      </c>
      <c r="AG15" s="21">
        <v>6.59860648490488</v>
      </c>
      <c r="AH15" s="21">
        <v>15.0259475341811</v>
      </c>
      <c r="AI15" s="21">
        <v>9.86725792083889</v>
      </c>
      <c r="AJ15" s="20"/>
      <c r="AK15" s="21">
        <f t="shared" ref="AK15:AK46" si="3">MAX(C15:AI15)</f>
        <v>17.356235515996801</v>
      </c>
      <c r="AL15" s="21">
        <f t="shared" ref="AL15:AL46" si="4">MIN(C15:AI15)</f>
        <v>4.2621977906674102</v>
      </c>
      <c r="AM15" s="21">
        <f t="shared" ref="AM15:AM46" si="5">AVERAGE(C15:AI15)</f>
        <v>10.316230081561935</v>
      </c>
      <c r="AN15" s="21">
        <f t="shared" ref="AN15:AN46" si="6">MEDIAN(C15:AI15)</f>
        <v>9.7211243410035895</v>
      </c>
      <c r="AO15" s="21">
        <f t="shared" ref="AO15:AO46" si="7">QUARTILE(C15:AI15,1)</f>
        <v>7.6618634928390303</v>
      </c>
      <c r="AP15" s="21">
        <f t="shared" ref="AP15:AP46" si="8">QUARTILE(C15:AI15,3)</f>
        <v>12.1117993667162</v>
      </c>
      <c r="AQ15" s="21">
        <f t="shared" ref="AQ15:AQ46" si="9">AP15-AO15</f>
        <v>4.4499358738771697</v>
      </c>
    </row>
    <row r="16" spans="1:43" x14ac:dyDescent="0.25">
      <c r="B16" s="4">
        <v>2</v>
      </c>
      <c r="C16" s="21">
        <v>3.9545422140508801</v>
      </c>
      <c r="D16" s="21">
        <v>9.9035340175032598</v>
      </c>
      <c r="E16" s="21">
        <v>8.6474098712205798</v>
      </c>
      <c r="F16" s="21">
        <v>8.12430791556835</v>
      </c>
      <c r="G16" s="21">
        <v>6.9624880042299599</v>
      </c>
      <c r="H16" s="21">
        <v>6.8464255635067799</v>
      </c>
      <c r="I16" s="21">
        <v>9.8960461281239898</v>
      </c>
      <c r="J16" s="21">
        <v>9.3444276805967004</v>
      </c>
      <c r="K16" s="21">
        <v>8.7786663174629194</v>
      </c>
      <c r="L16" s="21">
        <v>5.6401110675930903</v>
      </c>
      <c r="M16" s="21">
        <v>9.6166542729549107</v>
      </c>
      <c r="N16" s="21">
        <v>11.383486592564701</v>
      </c>
      <c r="O16" s="21">
        <v>9.7105422274395803</v>
      </c>
      <c r="P16" s="21">
        <v>6.2921624153852402</v>
      </c>
      <c r="Q16" s="21">
        <v>7.2422154038213096</v>
      </c>
      <c r="R16" s="21">
        <v>8.8610430578514894</v>
      </c>
      <c r="S16" s="21">
        <v>7.3252818450517898</v>
      </c>
      <c r="T16" s="21">
        <v>9.6150751588866097</v>
      </c>
      <c r="U16" s="21">
        <v>12.062780294306499</v>
      </c>
      <c r="V16" s="21">
        <v>5.3136072478350203</v>
      </c>
      <c r="W16" s="21">
        <v>7.5854079139977602</v>
      </c>
      <c r="X16" s="21">
        <v>6.7908309349603897</v>
      </c>
      <c r="Y16" s="21">
        <v>11.461912928819601</v>
      </c>
      <c r="Z16" s="21">
        <v>8.2504663132130993</v>
      </c>
      <c r="AA16" s="21">
        <v>6.80490392819046</v>
      </c>
      <c r="AB16" s="21">
        <v>13.839083924591501</v>
      </c>
      <c r="AC16" s="21">
        <v>11.2082730229943</v>
      </c>
      <c r="AD16" s="21">
        <v>7.3302859462797603</v>
      </c>
      <c r="AE16" s="21">
        <v>8.0523222670890302</v>
      </c>
      <c r="AF16" s="21">
        <v>6.8560970128513796</v>
      </c>
      <c r="AG16" s="21">
        <v>6.5490409098565499</v>
      </c>
      <c r="AH16" s="21">
        <v>9.6635384618490896</v>
      </c>
      <c r="AI16" s="21">
        <v>9.7981724456325097</v>
      </c>
      <c r="AJ16" s="20"/>
      <c r="AK16" s="21">
        <f t="shared" si="3"/>
        <v>13.839083924591501</v>
      </c>
      <c r="AL16" s="21">
        <f t="shared" si="4"/>
        <v>3.9545422140508801</v>
      </c>
      <c r="AM16" s="21">
        <f t="shared" si="5"/>
        <v>8.4760952517054289</v>
      </c>
      <c r="AN16" s="21">
        <f t="shared" si="6"/>
        <v>8.2504663132130993</v>
      </c>
      <c r="AO16" s="21">
        <f t="shared" si="7"/>
        <v>6.8560970128513796</v>
      </c>
      <c r="AP16" s="21">
        <f t="shared" si="8"/>
        <v>9.7105422274395803</v>
      </c>
      <c r="AQ16" s="21">
        <f t="shared" si="9"/>
        <v>2.8544452145882007</v>
      </c>
    </row>
    <row r="17" spans="2:43" x14ac:dyDescent="0.25">
      <c r="B17" s="4">
        <v>3</v>
      </c>
      <c r="C17" s="21">
        <v>3.6129807680845198</v>
      </c>
      <c r="D17" s="21">
        <v>6.7720730602741197</v>
      </c>
      <c r="E17" s="21">
        <v>8.6625330448150599</v>
      </c>
      <c r="F17" s="21">
        <v>7.7414199709892202</v>
      </c>
      <c r="G17" s="21">
        <v>6.8629991625621898</v>
      </c>
      <c r="H17" s="21">
        <v>5.6111178041249499</v>
      </c>
      <c r="I17" s="21">
        <v>7.2140899859368801</v>
      </c>
      <c r="J17" s="21">
        <v>7.3180539589375204</v>
      </c>
      <c r="K17" s="21">
        <v>8.7785504758358002</v>
      </c>
      <c r="L17" s="21">
        <v>5.5971511087193999</v>
      </c>
      <c r="M17" s="21">
        <v>7.2710899520479098</v>
      </c>
      <c r="N17" s="21">
        <v>9.9601525248773406</v>
      </c>
      <c r="O17" s="21">
        <v>7.9882124746590799</v>
      </c>
      <c r="P17" s="21">
        <v>5.5512149661779402</v>
      </c>
      <c r="Q17" s="21">
        <v>6.7396251473203304</v>
      </c>
      <c r="R17" s="21">
        <v>8.7833842916786597</v>
      </c>
      <c r="S17" s="21">
        <v>6.4044031541794499</v>
      </c>
      <c r="T17" s="21">
        <v>7.5205202756449498</v>
      </c>
      <c r="U17" s="21">
        <v>5.5072390780690998</v>
      </c>
      <c r="V17" s="21">
        <v>5.3053932712320204</v>
      </c>
      <c r="W17" s="21">
        <v>7.5801351007074098</v>
      </c>
      <c r="X17" s="21">
        <v>5.87173871738836</v>
      </c>
      <c r="Y17" s="21">
        <v>11.439596177637499</v>
      </c>
      <c r="Z17" s="21">
        <v>5.7376127573661497</v>
      </c>
      <c r="AA17" s="21">
        <v>6.2521326667629102</v>
      </c>
      <c r="AB17" s="21">
        <v>8.9368332722782995</v>
      </c>
      <c r="AC17" s="21">
        <v>10.1799894573166</v>
      </c>
      <c r="AD17" s="21">
        <v>7.3308805716223997</v>
      </c>
      <c r="AE17" s="21">
        <v>7.7422650507465001</v>
      </c>
      <c r="AF17" s="21">
        <v>5.6325755993835598</v>
      </c>
      <c r="AG17" s="21">
        <v>6.41236816585063</v>
      </c>
      <c r="AH17" s="21">
        <v>7.1299472733586997</v>
      </c>
      <c r="AI17" s="21">
        <v>9.7077952925115802</v>
      </c>
      <c r="AJ17" s="20"/>
      <c r="AK17" s="21">
        <f t="shared" si="3"/>
        <v>11.439596177637499</v>
      </c>
      <c r="AL17" s="21">
        <f t="shared" si="4"/>
        <v>3.6129807680845198</v>
      </c>
      <c r="AM17" s="21">
        <f t="shared" si="5"/>
        <v>7.2471537751241533</v>
      </c>
      <c r="AN17" s="21">
        <f t="shared" si="6"/>
        <v>7.2140899859368801</v>
      </c>
      <c r="AO17" s="21">
        <f t="shared" si="7"/>
        <v>5.87173871738836</v>
      </c>
      <c r="AP17" s="21">
        <f t="shared" si="8"/>
        <v>7.9882124746590799</v>
      </c>
      <c r="AQ17" s="21">
        <f t="shared" si="9"/>
        <v>2.11647375727072</v>
      </c>
    </row>
    <row r="18" spans="2:43" x14ac:dyDescent="0.25">
      <c r="B18" s="4">
        <v>4</v>
      </c>
      <c r="C18" s="21">
        <v>3.6084201280027601</v>
      </c>
      <c r="D18" s="21">
        <v>6.6831246018409702</v>
      </c>
      <c r="E18" s="21">
        <v>7.3607804179191501</v>
      </c>
      <c r="F18" s="21">
        <v>7.0866335183381999</v>
      </c>
      <c r="G18" s="21">
        <v>4.8796032733842702</v>
      </c>
      <c r="H18" s="21">
        <v>4.6333306881599103</v>
      </c>
      <c r="I18" s="21">
        <v>6.5254535153508098</v>
      </c>
      <c r="J18" s="21">
        <v>6.8376219719648299</v>
      </c>
      <c r="K18" s="21">
        <v>6.6671243309974599</v>
      </c>
      <c r="L18" s="21">
        <v>5.5662966833263603</v>
      </c>
      <c r="M18" s="21">
        <v>7.20620852660387</v>
      </c>
      <c r="N18" s="21">
        <v>8.2930330630950593</v>
      </c>
      <c r="O18" s="21">
        <v>7.8178358398750403</v>
      </c>
      <c r="P18" s="21">
        <v>5.5887509763240804</v>
      </c>
      <c r="Q18" s="21">
        <v>6.74057501820847</v>
      </c>
      <c r="R18" s="21">
        <v>6.87554218288511</v>
      </c>
      <c r="S18" s="21">
        <v>6.2810368179157301</v>
      </c>
      <c r="T18" s="21">
        <v>6.8546136774122699</v>
      </c>
      <c r="U18" s="21">
        <v>5.3699763786233898</v>
      </c>
      <c r="V18" s="21">
        <v>5.0920508556906103</v>
      </c>
      <c r="W18" s="21">
        <v>6.0928473135828902</v>
      </c>
      <c r="X18" s="21">
        <v>5.5136220389138897</v>
      </c>
      <c r="Y18" s="21">
        <v>10.248174772858601</v>
      </c>
      <c r="Z18" s="21">
        <v>4.4335254100151298</v>
      </c>
      <c r="AA18" s="21">
        <v>5.0173168689943797</v>
      </c>
      <c r="AB18" s="21">
        <v>5.4387824682891299</v>
      </c>
      <c r="AC18" s="21">
        <v>5.1798360250890196</v>
      </c>
      <c r="AD18" s="21">
        <v>6.8233515799976798</v>
      </c>
      <c r="AE18" s="21">
        <v>6.7884002435021102</v>
      </c>
      <c r="AF18" s="21">
        <v>5.5399646122008503</v>
      </c>
      <c r="AG18" s="21">
        <v>4.5152856107801203</v>
      </c>
      <c r="AH18" s="21">
        <v>4.5407994720060296</v>
      </c>
      <c r="AI18" s="21">
        <v>7.3487250636890504</v>
      </c>
      <c r="AJ18" s="20"/>
      <c r="AK18" s="21">
        <f t="shared" si="3"/>
        <v>10.248174772858601</v>
      </c>
      <c r="AL18" s="21">
        <f t="shared" si="4"/>
        <v>3.6084201280027601</v>
      </c>
      <c r="AM18" s="21">
        <f t="shared" si="5"/>
        <v>6.1651104226011304</v>
      </c>
      <c r="AN18" s="21">
        <f t="shared" si="6"/>
        <v>6.2810368179157301</v>
      </c>
      <c r="AO18" s="21">
        <f t="shared" si="7"/>
        <v>5.1798360250890196</v>
      </c>
      <c r="AP18" s="21">
        <f t="shared" si="8"/>
        <v>6.8546136774122699</v>
      </c>
      <c r="AQ18" s="21">
        <f t="shared" si="9"/>
        <v>1.6747776523232503</v>
      </c>
    </row>
    <row r="19" spans="2:43" x14ac:dyDescent="0.25">
      <c r="B19" s="4">
        <v>5</v>
      </c>
      <c r="C19" s="21">
        <v>3.59264965169131</v>
      </c>
      <c r="D19" s="21">
        <v>5.84226198494434</v>
      </c>
      <c r="E19" s="21">
        <v>7.0463537052273697</v>
      </c>
      <c r="F19" s="21">
        <v>7.0792730152606902</v>
      </c>
      <c r="G19" s="21">
        <v>4.8331249842233897</v>
      </c>
      <c r="H19" s="21">
        <v>4.6056022486276902</v>
      </c>
      <c r="I19" s="21">
        <v>5.4370755515992597</v>
      </c>
      <c r="J19" s="21">
        <v>6.3481152299791503</v>
      </c>
      <c r="K19" s="21">
        <v>6.5438105762004799</v>
      </c>
      <c r="L19" s="21">
        <v>5.2528693534433799</v>
      </c>
      <c r="M19" s="21">
        <v>7.1827864266745696</v>
      </c>
      <c r="N19" s="21">
        <v>6.1876723084878096</v>
      </c>
      <c r="O19" s="21">
        <v>7.2214350986666904</v>
      </c>
      <c r="P19" s="21">
        <v>4.9084198206663103</v>
      </c>
      <c r="Q19" s="21">
        <v>6.68114537421613</v>
      </c>
      <c r="R19" s="21">
        <v>6.6706629968807096</v>
      </c>
      <c r="S19" s="21">
        <v>5.0616613465268099</v>
      </c>
      <c r="T19" s="21">
        <v>4.7810491045005596</v>
      </c>
      <c r="U19" s="21">
        <v>4.7403597187064497</v>
      </c>
      <c r="V19" s="21">
        <v>4.9622269891016098</v>
      </c>
      <c r="W19" s="21">
        <v>5.1385288286954101</v>
      </c>
      <c r="X19" s="21">
        <v>4.7872498090937698</v>
      </c>
      <c r="Y19" s="21">
        <v>7.9377490037679603</v>
      </c>
      <c r="Z19" s="21">
        <v>4.3554494003765196</v>
      </c>
      <c r="AA19" s="21">
        <v>4.9105330752208802</v>
      </c>
      <c r="AB19" s="21">
        <v>5.4207073245197499</v>
      </c>
      <c r="AC19" s="21">
        <v>4.9831006416119603</v>
      </c>
      <c r="AD19" s="21">
        <v>6.7663350484333904</v>
      </c>
      <c r="AE19" s="21">
        <v>6.3715164204128003</v>
      </c>
      <c r="AF19" s="21">
        <v>4.1137386416085002</v>
      </c>
      <c r="AG19" s="21">
        <v>4.4369919324293701</v>
      </c>
      <c r="AH19" s="21">
        <v>4.4110578638315197</v>
      </c>
      <c r="AI19" s="21">
        <v>4.8546066682599402</v>
      </c>
      <c r="AJ19" s="20"/>
      <c r="AK19" s="21">
        <f t="shared" si="3"/>
        <v>7.9377490037679603</v>
      </c>
      <c r="AL19" s="21">
        <f t="shared" si="4"/>
        <v>3.59264965169131</v>
      </c>
      <c r="AM19" s="21">
        <f t="shared" si="5"/>
        <v>5.55957939829959</v>
      </c>
      <c r="AN19" s="21">
        <f t="shared" si="6"/>
        <v>5.1385288286954101</v>
      </c>
      <c r="AO19" s="21">
        <f t="shared" si="7"/>
        <v>4.7872498090937698</v>
      </c>
      <c r="AP19" s="21">
        <f t="shared" si="8"/>
        <v>6.5438105762004799</v>
      </c>
      <c r="AQ19" s="21">
        <f t="shared" si="9"/>
        <v>1.7565607671067101</v>
      </c>
    </row>
    <row r="20" spans="2:43" x14ac:dyDescent="0.25">
      <c r="B20" s="4">
        <v>6</v>
      </c>
      <c r="C20" s="21">
        <v>3.5421528387814698</v>
      </c>
      <c r="D20" s="21">
        <v>5.7925397343933502</v>
      </c>
      <c r="E20" s="21">
        <v>6.28556841611862</v>
      </c>
      <c r="F20" s="21">
        <v>6.5205148607492402</v>
      </c>
      <c r="G20" s="21">
        <v>4.3539664523676</v>
      </c>
      <c r="H20" s="21">
        <v>4.6056408765166896</v>
      </c>
      <c r="I20" s="21">
        <v>5.4196284152567298</v>
      </c>
      <c r="J20" s="21">
        <v>6.1936363913118804</v>
      </c>
      <c r="K20" s="21">
        <v>5.8382946252822796</v>
      </c>
      <c r="L20" s="21">
        <v>4.5089211117848702</v>
      </c>
      <c r="M20" s="21">
        <v>5.4123487720917902</v>
      </c>
      <c r="N20" s="21">
        <v>5.7526077797356896</v>
      </c>
      <c r="O20" s="21">
        <v>7.2209412848204302</v>
      </c>
      <c r="P20" s="21">
        <v>3.7194162875413799</v>
      </c>
      <c r="Q20" s="21">
        <v>4.9052557593770301</v>
      </c>
      <c r="R20" s="21">
        <v>6.1738787594251301</v>
      </c>
      <c r="S20" s="21">
        <v>4.6463752604462201</v>
      </c>
      <c r="T20" s="21">
        <v>4.7148544672410901</v>
      </c>
      <c r="U20" s="21">
        <v>4.7390648042410604</v>
      </c>
      <c r="V20" s="21">
        <v>4.8535932659916501</v>
      </c>
      <c r="W20" s="21">
        <v>4.47202207021415</v>
      </c>
      <c r="X20" s="21">
        <v>4.32001005431637</v>
      </c>
      <c r="Y20" s="21">
        <v>7.6303602886199897</v>
      </c>
      <c r="Z20" s="21">
        <v>4.2861659645568499</v>
      </c>
      <c r="AA20" s="21">
        <v>4.6274079480208403</v>
      </c>
      <c r="AB20" s="21">
        <v>3.9651578307896802</v>
      </c>
      <c r="AC20" s="21">
        <v>4.9158142774365796</v>
      </c>
      <c r="AD20" s="21">
        <v>4.8142711753491296</v>
      </c>
      <c r="AE20" s="21">
        <v>6.0403862686827701</v>
      </c>
      <c r="AF20" s="21">
        <v>3.0263129550032302</v>
      </c>
      <c r="AG20" s="21">
        <v>3.9210183487460002</v>
      </c>
      <c r="AH20" s="21">
        <v>3.6491047005727801</v>
      </c>
      <c r="AI20" s="21">
        <v>4.5898386731743797</v>
      </c>
      <c r="AJ20" s="20"/>
      <c r="AK20" s="21">
        <f t="shared" si="3"/>
        <v>7.6303602886199897</v>
      </c>
      <c r="AL20" s="21">
        <f t="shared" si="4"/>
        <v>3.0263129550032302</v>
      </c>
      <c r="AM20" s="21">
        <f t="shared" si="5"/>
        <v>5.0138506278471793</v>
      </c>
      <c r="AN20" s="21">
        <f t="shared" si="6"/>
        <v>4.7390648042410604</v>
      </c>
      <c r="AO20" s="21">
        <f t="shared" si="7"/>
        <v>4.3539664523676</v>
      </c>
      <c r="AP20" s="21">
        <f t="shared" si="8"/>
        <v>5.7925397343933502</v>
      </c>
      <c r="AQ20" s="21">
        <f t="shared" si="9"/>
        <v>1.4385732820257502</v>
      </c>
    </row>
    <row r="21" spans="2:43" x14ac:dyDescent="0.25">
      <c r="B21" s="4">
        <v>7</v>
      </c>
      <c r="C21" s="21">
        <v>3.3154127001762301</v>
      </c>
      <c r="D21" s="21">
        <v>5.7144564390182397</v>
      </c>
      <c r="E21" s="21">
        <v>6.0178439021110499</v>
      </c>
      <c r="F21" s="21">
        <v>6.4711521193385098</v>
      </c>
      <c r="G21" s="21">
        <v>4.3478150408528702</v>
      </c>
      <c r="H21" s="21">
        <v>4.5583079852163699</v>
      </c>
      <c r="I21" s="21">
        <v>4.9380768369883201</v>
      </c>
      <c r="J21" s="21">
        <v>4.2096013911068404</v>
      </c>
      <c r="K21" s="21">
        <v>4.2114576548337901</v>
      </c>
      <c r="L21" s="21">
        <v>4.5043764289095902</v>
      </c>
      <c r="M21" s="21">
        <v>3.4637005241028902</v>
      </c>
      <c r="N21" s="21">
        <v>5.2531909161899204</v>
      </c>
      <c r="O21" s="21">
        <v>7.0893027610331698</v>
      </c>
      <c r="P21" s="21">
        <v>3.5490185350179599</v>
      </c>
      <c r="Q21" s="21">
        <v>4.7251059606485004</v>
      </c>
      <c r="R21" s="21">
        <v>5.38369797902181</v>
      </c>
      <c r="S21" s="21">
        <v>4.3590577226411504</v>
      </c>
      <c r="T21" s="21">
        <v>4.2880285460036198</v>
      </c>
      <c r="U21" s="21">
        <v>3.1317831310536701</v>
      </c>
      <c r="V21" s="21">
        <v>4.2308655148185697</v>
      </c>
      <c r="W21" s="21">
        <v>4.4036163552664203</v>
      </c>
      <c r="X21" s="21">
        <v>4.1591211527399699</v>
      </c>
      <c r="Y21" s="21">
        <v>5.4445763576030703</v>
      </c>
      <c r="Z21" s="21">
        <v>4.0205579092726103</v>
      </c>
      <c r="AA21" s="21">
        <v>4.3107657930813703</v>
      </c>
      <c r="AB21" s="21">
        <v>3.97035064652562</v>
      </c>
      <c r="AC21" s="21">
        <v>3.2122055088635499</v>
      </c>
      <c r="AD21" s="21">
        <v>3.8649561113677899</v>
      </c>
      <c r="AE21" s="21">
        <v>4.4370989620964902</v>
      </c>
      <c r="AF21" s="21">
        <v>3.0157144134864202</v>
      </c>
      <c r="AG21" s="21">
        <v>3.9135000512748901</v>
      </c>
      <c r="AH21" s="21">
        <v>3.2658862139098299</v>
      </c>
      <c r="AI21" s="21">
        <v>4.5909703497961099</v>
      </c>
      <c r="AJ21" s="20"/>
      <c r="AK21" s="21">
        <f t="shared" si="3"/>
        <v>7.0893027610331698</v>
      </c>
      <c r="AL21" s="21">
        <f t="shared" si="4"/>
        <v>3.0157144134864202</v>
      </c>
      <c r="AM21" s="21">
        <f t="shared" si="5"/>
        <v>4.4355021792232492</v>
      </c>
      <c r="AN21" s="21">
        <f t="shared" si="6"/>
        <v>4.3107657930813703</v>
      </c>
      <c r="AO21" s="21">
        <f t="shared" si="7"/>
        <v>3.9135000512748901</v>
      </c>
      <c r="AP21" s="21">
        <f t="shared" si="8"/>
        <v>4.7251059606485004</v>
      </c>
      <c r="AQ21" s="21">
        <f t="shared" si="9"/>
        <v>0.81160590937361032</v>
      </c>
    </row>
    <row r="22" spans="2:43" x14ac:dyDescent="0.25">
      <c r="B22" s="4">
        <v>8</v>
      </c>
      <c r="C22" s="21">
        <v>3.22345627471804</v>
      </c>
      <c r="D22" s="21">
        <v>3.4361325018107798</v>
      </c>
      <c r="E22" s="21">
        <v>4.3495033383369401</v>
      </c>
      <c r="F22" s="21">
        <v>5.8601693063974301</v>
      </c>
      <c r="G22" s="21">
        <v>3.51592450395226</v>
      </c>
      <c r="H22" s="21">
        <v>4.5473335146345102</v>
      </c>
      <c r="I22" s="21">
        <v>3.43188975006341</v>
      </c>
      <c r="J22" s="21">
        <v>4.2038947716355297</v>
      </c>
      <c r="K22" s="21">
        <v>4.1601751148700696</v>
      </c>
      <c r="L22" s="21">
        <v>3.4658886181376798</v>
      </c>
      <c r="M22" s="21">
        <v>3.4568916029110501</v>
      </c>
      <c r="N22" s="21">
        <v>3.6970669122319602</v>
      </c>
      <c r="O22" s="21">
        <v>6.6128162650018902</v>
      </c>
      <c r="P22" s="21">
        <v>2.9491435497999099</v>
      </c>
      <c r="Q22" s="21">
        <v>4.61111411916092</v>
      </c>
      <c r="R22" s="21">
        <v>5.3305034782178602</v>
      </c>
      <c r="S22" s="21">
        <v>3.9281797109171701</v>
      </c>
      <c r="T22" s="21">
        <v>4.2618570333346701</v>
      </c>
      <c r="U22" s="21">
        <v>3.08980013906955</v>
      </c>
      <c r="V22" s="21">
        <v>4.2271467800438396</v>
      </c>
      <c r="W22" s="21">
        <v>4.2973195318505102</v>
      </c>
      <c r="X22" s="21">
        <v>3.7019851352646902</v>
      </c>
      <c r="Y22" s="21">
        <v>5.1082672928273603</v>
      </c>
      <c r="Z22" s="21">
        <v>3.87346932594664</v>
      </c>
      <c r="AA22" s="21">
        <v>4.2057094657793597</v>
      </c>
      <c r="AB22" s="21">
        <v>3.5933584117889401</v>
      </c>
      <c r="AC22" s="21">
        <v>3.1523128661792699</v>
      </c>
      <c r="AD22" s="21">
        <v>3.9026074321474802</v>
      </c>
      <c r="AE22" s="21">
        <v>4.4012657543923703</v>
      </c>
      <c r="AF22" s="21">
        <v>3.0110403394326499</v>
      </c>
      <c r="AG22" s="21">
        <v>3.7595220878720199</v>
      </c>
      <c r="AH22" s="21">
        <v>3.2558477263711301</v>
      </c>
      <c r="AI22" s="21">
        <v>4.1278167500160601</v>
      </c>
      <c r="AJ22" s="20"/>
      <c r="AK22" s="21">
        <f t="shared" si="3"/>
        <v>6.6128162650018902</v>
      </c>
      <c r="AL22" s="21">
        <f t="shared" si="4"/>
        <v>2.9491435497999099</v>
      </c>
      <c r="AM22" s="21">
        <f t="shared" si="5"/>
        <v>4.0227093759125436</v>
      </c>
      <c r="AN22" s="21">
        <f t="shared" si="6"/>
        <v>3.9026074321474802</v>
      </c>
      <c r="AO22" s="21">
        <f t="shared" si="7"/>
        <v>3.4568916029110501</v>
      </c>
      <c r="AP22" s="21">
        <f t="shared" si="8"/>
        <v>4.2973195318505102</v>
      </c>
      <c r="AQ22" s="21">
        <f t="shared" si="9"/>
        <v>0.84042792893946006</v>
      </c>
    </row>
    <row r="23" spans="2:43" x14ac:dyDescent="0.25">
      <c r="B23" s="4">
        <v>9</v>
      </c>
      <c r="C23" s="21">
        <v>3.1377734430134199</v>
      </c>
      <c r="D23" s="21">
        <v>2.2790280263870901</v>
      </c>
      <c r="E23" s="21">
        <v>3.8830494247376901</v>
      </c>
      <c r="F23" s="21">
        <v>4.52466376125812</v>
      </c>
      <c r="G23" s="21">
        <v>3.49872647389769</v>
      </c>
      <c r="H23" s="21">
        <v>4.2697388192452399</v>
      </c>
      <c r="I23" s="21">
        <v>3.3715391997247899</v>
      </c>
      <c r="J23" s="21">
        <v>4.1410798039287302</v>
      </c>
      <c r="K23" s="21">
        <v>3.8862967193126599</v>
      </c>
      <c r="L23" s="21">
        <v>3.2710648694448099</v>
      </c>
      <c r="M23" s="21">
        <v>3.12516055577434</v>
      </c>
      <c r="N23" s="21">
        <v>3.6210010835621498</v>
      </c>
      <c r="O23" s="21">
        <v>3.2890208470821301</v>
      </c>
      <c r="P23" s="21">
        <v>2.9498310625553099</v>
      </c>
      <c r="Q23" s="21">
        <v>3.6925046188570501</v>
      </c>
      <c r="R23" s="21">
        <v>5.23066372230649</v>
      </c>
      <c r="S23" s="21">
        <v>3.5903210851270702</v>
      </c>
      <c r="T23" s="21">
        <v>4.2376017165835904</v>
      </c>
      <c r="U23" s="21">
        <v>2.8488227737788101</v>
      </c>
      <c r="V23" s="21">
        <v>3.8864104627724698</v>
      </c>
      <c r="W23" s="21">
        <v>4.2563567342795396</v>
      </c>
      <c r="X23" s="21">
        <v>3.6747227166965502</v>
      </c>
      <c r="Y23" s="21">
        <v>5.0204669594764697</v>
      </c>
      <c r="Z23" s="21">
        <v>3.4969569146633099</v>
      </c>
      <c r="AA23" s="21">
        <v>3.98804688942618</v>
      </c>
      <c r="AB23" s="21">
        <v>3.59768830537796</v>
      </c>
      <c r="AC23" s="21">
        <v>2.1578207360347701</v>
      </c>
      <c r="AD23" s="21">
        <v>3.4548993454780401</v>
      </c>
      <c r="AE23" s="21">
        <v>4.3985750444512801</v>
      </c>
      <c r="AF23" s="21">
        <v>3.0159865656401901</v>
      </c>
      <c r="AG23" s="21">
        <v>3.7215022635832402</v>
      </c>
      <c r="AH23" s="21">
        <v>3.2052352296095301</v>
      </c>
      <c r="AI23" s="21">
        <v>3.8537694007158199</v>
      </c>
      <c r="AJ23" s="20"/>
      <c r="AK23" s="21">
        <f t="shared" si="3"/>
        <v>5.23066372230649</v>
      </c>
      <c r="AL23" s="21">
        <f t="shared" si="4"/>
        <v>2.1578207360347701</v>
      </c>
      <c r="AM23" s="21">
        <f t="shared" si="5"/>
        <v>3.6538280477206824</v>
      </c>
      <c r="AN23" s="21">
        <f t="shared" si="6"/>
        <v>3.6210010835621498</v>
      </c>
      <c r="AO23" s="21">
        <f t="shared" si="7"/>
        <v>3.2710648694448099</v>
      </c>
      <c r="AP23" s="21">
        <f t="shared" si="8"/>
        <v>3.98804688942618</v>
      </c>
      <c r="AQ23" s="21">
        <f t="shared" si="9"/>
        <v>0.71698201998137012</v>
      </c>
    </row>
    <row r="24" spans="2:43" x14ac:dyDescent="0.25">
      <c r="B24" s="4">
        <v>10</v>
      </c>
      <c r="C24" s="21">
        <v>3.0456216353922998</v>
      </c>
      <c r="D24" s="21">
        <v>2.26958431303501</v>
      </c>
      <c r="E24" s="21">
        <v>3.5094419866800299</v>
      </c>
      <c r="F24" s="21">
        <v>3.9206615835428198</v>
      </c>
      <c r="G24" s="21">
        <v>3.2520063159428498</v>
      </c>
      <c r="H24" s="21">
        <v>3.91336302308365</v>
      </c>
      <c r="I24" s="21">
        <v>3.3206090796738801</v>
      </c>
      <c r="J24" s="21">
        <v>3.92289731837809</v>
      </c>
      <c r="K24" s="21">
        <v>3.89190132915973</v>
      </c>
      <c r="L24" s="21">
        <v>3.0191586779616699</v>
      </c>
      <c r="M24" s="21">
        <v>2.85539763292297</v>
      </c>
      <c r="N24" s="21">
        <v>3.6098574504442502</v>
      </c>
      <c r="O24" s="21">
        <v>3.28983648683875</v>
      </c>
      <c r="P24" s="21">
        <v>2.9345525458455</v>
      </c>
      <c r="Q24" s="21">
        <v>3.6938392057921701</v>
      </c>
      <c r="R24" s="21">
        <v>4.22337618900462</v>
      </c>
      <c r="S24" s="21">
        <v>3.5554391870275102</v>
      </c>
      <c r="T24" s="21">
        <v>4.0264700976665999</v>
      </c>
      <c r="U24" s="21">
        <v>2.61013552794698</v>
      </c>
      <c r="V24" s="21">
        <v>3.7033842733595499</v>
      </c>
      <c r="W24" s="21">
        <v>4.0426588185690298</v>
      </c>
      <c r="X24" s="21">
        <v>2.53416196259669</v>
      </c>
      <c r="Y24" s="21">
        <v>5.0005883847177</v>
      </c>
      <c r="Z24" s="21">
        <v>3.4739058988634399</v>
      </c>
      <c r="AA24" s="21">
        <v>3.96491591166704</v>
      </c>
      <c r="AB24" s="21">
        <v>3.5565681081265201</v>
      </c>
      <c r="AC24" s="21">
        <v>2.0481360730714999</v>
      </c>
      <c r="AD24" s="21">
        <v>2.2943950215820199</v>
      </c>
      <c r="AE24" s="21">
        <v>3.0577946196868999</v>
      </c>
      <c r="AF24" s="21">
        <v>2.50754395371768</v>
      </c>
      <c r="AG24" s="21">
        <v>3.2265093831717899</v>
      </c>
      <c r="AH24" s="21">
        <v>3.1152307919040299</v>
      </c>
      <c r="AI24" s="21">
        <v>3.7655419734120299</v>
      </c>
      <c r="AJ24" s="20"/>
      <c r="AK24" s="21">
        <f t="shared" si="3"/>
        <v>5.0005883847177</v>
      </c>
      <c r="AL24" s="21">
        <f t="shared" si="4"/>
        <v>2.0481360730714999</v>
      </c>
      <c r="AM24" s="21">
        <f t="shared" si="5"/>
        <v>3.3683480230540996</v>
      </c>
      <c r="AN24" s="21">
        <f t="shared" si="6"/>
        <v>3.4739058988634399</v>
      </c>
      <c r="AO24" s="21">
        <f t="shared" si="7"/>
        <v>3.0191586779616699</v>
      </c>
      <c r="AP24" s="21">
        <f t="shared" si="8"/>
        <v>3.89190132915973</v>
      </c>
      <c r="AQ24" s="21">
        <f t="shared" si="9"/>
        <v>0.87274265119806005</v>
      </c>
    </row>
    <row r="25" spans="2:43" x14ac:dyDescent="0.25">
      <c r="B25" s="4">
        <v>11</v>
      </c>
      <c r="C25" s="21">
        <v>2.8571085166186001</v>
      </c>
      <c r="D25" s="21">
        <v>2.23941907286643</v>
      </c>
      <c r="E25" s="21">
        <v>3.5102727785706498</v>
      </c>
      <c r="F25" s="21">
        <v>3.8915539532899799</v>
      </c>
      <c r="G25" s="21">
        <v>2.31392356205731</v>
      </c>
      <c r="H25" s="21">
        <v>2.9411565197445402</v>
      </c>
      <c r="I25" s="21">
        <v>3.17023081704974</v>
      </c>
      <c r="J25" s="21">
        <v>2.8523973883129599</v>
      </c>
      <c r="K25" s="21">
        <v>3.27979896962642</v>
      </c>
      <c r="L25" s="21">
        <v>2.9617812585644399</v>
      </c>
      <c r="M25" s="21">
        <v>2.7795683652907601</v>
      </c>
      <c r="N25" s="21">
        <v>3.1843102353019601</v>
      </c>
      <c r="O25" s="21">
        <v>3.0135817334242101</v>
      </c>
      <c r="P25" s="21">
        <v>2.9297202408313701</v>
      </c>
      <c r="Q25" s="21">
        <v>3.7004343904182302</v>
      </c>
      <c r="R25" s="21">
        <v>4.1387077932804797</v>
      </c>
      <c r="S25" s="21">
        <v>3.2255623368825699</v>
      </c>
      <c r="T25" s="21">
        <v>2.16227582332212</v>
      </c>
      <c r="U25" s="21">
        <v>2.5093736273702199</v>
      </c>
      <c r="V25" s="21">
        <v>3.5532912547420699</v>
      </c>
      <c r="W25" s="21">
        <v>3.22628074435517</v>
      </c>
      <c r="X25" s="21">
        <v>2.5331207669712601</v>
      </c>
      <c r="Y25" s="21">
        <v>4.9503883090615197</v>
      </c>
      <c r="Z25" s="21">
        <v>3.4806900587864198</v>
      </c>
      <c r="AA25" s="21">
        <v>3.9303651414811598</v>
      </c>
      <c r="AB25" s="21">
        <v>3.5572107335180001</v>
      </c>
      <c r="AC25" s="21">
        <v>1.91557620959356</v>
      </c>
      <c r="AD25" s="21">
        <v>2.2945953777991202</v>
      </c>
      <c r="AE25" s="21">
        <v>3.0375183919910298</v>
      </c>
      <c r="AF25" s="21">
        <v>2.5001508143730402</v>
      </c>
      <c r="AG25" s="21">
        <v>3.18087588686496</v>
      </c>
      <c r="AH25" s="21">
        <v>2.3787153504462899</v>
      </c>
      <c r="AI25" s="21">
        <v>3.7306455458141801</v>
      </c>
      <c r="AJ25" s="20"/>
      <c r="AK25" s="21">
        <f t="shared" si="3"/>
        <v>4.9503883090615197</v>
      </c>
      <c r="AL25" s="21">
        <f t="shared" si="4"/>
        <v>1.91557620959356</v>
      </c>
      <c r="AM25" s="21">
        <f t="shared" si="5"/>
        <v>3.088806120261236</v>
      </c>
      <c r="AN25" s="21">
        <f t="shared" si="6"/>
        <v>3.0375183919910298</v>
      </c>
      <c r="AO25" s="21">
        <f t="shared" si="7"/>
        <v>2.5331207669712601</v>
      </c>
      <c r="AP25" s="21">
        <f t="shared" si="8"/>
        <v>3.5102727785706498</v>
      </c>
      <c r="AQ25" s="21">
        <f t="shared" si="9"/>
        <v>0.97715201159938969</v>
      </c>
    </row>
    <row r="26" spans="2:43" x14ac:dyDescent="0.25">
      <c r="B26" s="4">
        <v>12</v>
      </c>
      <c r="C26" s="21">
        <v>2.8493667999282399</v>
      </c>
      <c r="D26" s="21">
        <v>2.20379311591386</v>
      </c>
      <c r="E26" s="21">
        <v>3.5069569200277302</v>
      </c>
      <c r="F26" s="21">
        <v>3.0844919197261298</v>
      </c>
      <c r="G26" s="21">
        <v>2.2808655911777098</v>
      </c>
      <c r="H26" s="21">
        <v>2.9388666201755398</v>
      </c>
      <c r="I26" s="21">
        <v>3.1397491134703102</v>
      </c>
      <c r="J26" s="21">
        <v>2.7532396921887901</v>
      </c>
      <c r="K26" s="21">
        <v>3.1816684305667802</v>
      </c>
      <c r="L26" s="21">
        <v>2.8248913624137599</v>
      </c>
      <c r="M26" s="21">
        <v>2.69961647852789</v>
      </c>
      <c r="N26" s="21">
        <v>3.1668795644491898</v>
      </c>
      <c r="O26" s="21">
        <v>2.29980574065819</v>
      </c>
      <c r="P26" s="21">
        <v>2.8360340371727899</v>
      </c>
      <c r="Q26" s="21">
        <v>3.6886523239500799</v>
      </c>
      <c r="R26" s="21">
        <v>3.4412441359274002</v>
      </c>
      <c r="S26" s="21">
        <v>3.0979916138621002</v>
      </c>
      <c r="T26" s="21">
        <v>2.14857105638366</v>
      </c>
      <c r="U26" s="21">
        <v>2.5070658467756499</v>
      </c>
      <c r="V26" s="21">
        <v>3.55247495653107</v>
      </c>
      <c r="W26" s="21">
        <v>3.2233213178813398</v>
      </c>
      <c r="X26" s="21">
        <v>2.4319896411197202</v>
      </c>
      <c r="Y26" s="21">
        <v>3.1893411123752502</v>
      </c>
      <c r="Z26" s="21">
        <v>3.39423209079541</v>
      </c>
      <c r="AA26" s="21">
        <v>3.6341172482352699</v>
      </c>
      <c r="AB26" s="21">
        <v>3.5526829083263798</v>
      </c>
      <c r="AC26" s="21">
        <v>1.9015491303987799</v>
      </c>
      <c r="AD26" s="21">
        <v>2.2421503737336002</v>
      </c>
      <c r="AE26" s="21">
        <v>2.8277024900866601</v>
      </c>
      <c r="AF26" s="21">
        <v>2.5002225367817998</v>
      </c>
      <c r="AG26" s="21">
        <v>2.7132768843322901</v>
      </c>
      <c r="AH26" s="21">
        <v>1.71824640098027</v>
      </c>
      <c r="AI26" s="21">
        <v>2.4079099895618801</v>
      </c>
      <c r="AJ26" s="20"/>
      <c r="AK26" s="21">
        <f t="shared" si="3"/>
        <v>3.6886523239500799</v>
      </c>
      <c r="AL26" s="21">
        <f t="shared" si="4"/>
        <v>1.71824640098027</v>
      </c>
      <c r="AM26" s="21">
        <f t="shared" si="5"/>
        <v>2.8466353771041066</v>
      </c>
      <c r="AN26" s="21">
        <f t="shared" si="6"/>
        <v>2.8360340371727899</v>
      </c>
      <c r="AO26" s="21">
        <f t="shared" si="7"/>
        <v>2.4319896411197202</v>
      </c>
      <c r="AP26" s="21">
        <f t="shared" si="8"/>
        <v>3.1893411123752502</v>
      </c>
      <c r="AQ26" s="21">
        <f t="shared" si="9"/>
        <v>0.75735147125553004</v>
      </c>
    </row>
    <row r="27" spans="2:43" x14ac:dyDescent="0.25">
      <c r="B27" s="4">
        <v>13</v>
      </c>
      <c r="C27" s="21">
        <v>2.7687568403780398</v>
      </c>
      <c r="D27" s="21">
        <v>2.20506327226758</v>
      </c>
      <c r="E27" s="21">
        <v>3.4610087685286901</v>
      </c>
      <c r="F27" s="21">
        <v>2.53305800259113</v>
      </c>
      <c r="G27" s="21">
        <v>2.2716322487499498</v>
      </c>
      <c r="H27" s="21">
        <v>2.73320695051923</v>
      </c>
      <c r="I27" s="21">
        <v>2.7966447547078102</v>
      </c>
      <c r="J27" s="21">
        <v>2.7464479650370701</v>
      </c>
      <c r="K27" s="21">
        <v>2.5660135373473101</v>
      </c>
      <c r="L27" s="21">
        <v>2.82584907867014</v>
      </c>
      <c r="M27" s="21">
        <v>2.6879175234958499</v>
      </c>
      <c r="N27" s="21">
        <v>3.1657642027828801</v>
      </c>
      <c r="O27" s="21">
        <v>2.2949968103040002</v>
      </c>
      <c r="P27" s="21">
        <v>2.7993672758340802</v>
      </c>
      <c r="Q27" s="21">
        <v>3.67951265892945</v>
      </c>
      <c r="R27" s="21">
        <v>2.96816015493124</v>
      </c>
      <c r="S27" s="21">
        <v>2.4990434877388101</v>
      </c>
      <c r="T27" s="21">
        <v>2.0502462123753502</v>
      </c>
      <c r="U27" s="21">
        <v>2.4649553413921899</v>
      </c>
      <c r="V27" s="21">
        <v>3.2097203004034198</v>
      </c>
      <c r="W27" s="21">
        <v>3.1733902189694301</v>
      </c>
      <c r="X27" s="21">
        <v>1.92162114927079</v>
      </c>
      <c r="Y27" s="21">
        <v>1.6016716056317</v>
      </c>
      <c r="Z27" s="21">
        <v>3.0911449287086699</v>
      </c>
      <c r="AA27" s="21">
        <v>2.96519655850715</v>
      </c>
      <c r="AB27" s="21">
        <v>3.4717329831421302</v>
      </c>
      <c r="AC27" s="21">
        <v>1.7788986321771501</v>
      </c>
      <c r="AD27" s="21">
        <v>1.89380485683213</v>
      </c>
      <c r="AE27" s="21">
        <v>2.2334327669301999</v>
      </c>
      <c r="AF27" s="21">
        <v>2.5004927239380699</v>
      </c>
      <c r="AG27" s="21">
        <v>2.6867208429984699</v>
      </c>
      <c r="AH27" s="21">
        <v>1.68578737247735</v>
      </c>
      <c r="AI27" s="21">
        <v>1.7380887906812099</v>
      </c>
      <c r="AJ27" s="20"/>
      <c r="AK27" s="21">
        <f t="shared" si="3"/>
        <v>3.67951265892945</v>
      </c>
      <c r="AL27" s="21">
        <f t="shared" si="4"/>
        <v>1.6016716056317</v>
      </c>
      <c r="AM27" s="21">
        <f t="shared" si="5"/>
        <v>2.589980267189353</v>
      </c>
      <c r="AN27" s="21">
        <f t="shared" si="6"/>
        <v>2.6867208429984699</v>
      </c>
      <c r="AO27" s="21">
        <f t="shared" si="7"/>
        <v>2.2334327669301999</v>
      </c>
      <c r="AP27" s="21">
        <f t="shared" si="8"/>
        <v>2.96519655850715</v>
      </c>
      <c r="AQ27" s="21">
        <f t="shared" si="9"/>
        <v>0.73176379157695015</v>
      </c>
    </row>
    <row r="28" spans="2:43" x14ac:dyDescent="0.25">
      <c r="B28" s="4">
        <v>14</v>
      </c>
      <c r="C28" s="21">
        <v>2.7040410647168698</v>
      </c>
      <c r="D28" s="21">
        <v>2.0198499504476701</v>
      </c>
      <c r="E28" s="21">
        <v>2.9947166685014901</v>
      </c>
      <c r="F28" s="21">
        <v>2.4470771476626298</v>
      </c>
      <c r="G28" s="21">
        <v>2.2680598074942799</v>
      </c>
      <c r="H28" s="21">
        <v>2.2116354753915202</v>
      </c>
      <c r="I28" s="21">
        <v>2.4562890874221899</v>
      </c>
      <c r="J28" s="21">
        <v>2.13669225387275</v>
      </c>
      <c r="K28" s="21">
        <v>2.4185997545719098</v>
      </c>
      <c r="L28" s="21">
        <v>1.96628197853453</v>
      </c>
      <c r="M28" s="21">
        <v>2.09161911586299</v>
      </c>
      <c r="N28" s="21">
        <v>3.1580573052540402</v>
      </c>
      <c r="O28" s="21">
        <v>2.2953946409840098</v>
      </c>
      <c r="P28" s="21">
        <v>2.7936233624815898</v>
      </c>
      <c r="Q28" s="21">
        <v>3.6798482310771901</v>
      </c>
      <c r="R28" s="21">
        <v>2.8353118278365499</v>
      </c>
      <c r="S28" s="21">
        <v>2.4619836775353101</v>
      </c>
      <c r="T28" s="21">
        <v>1.8600024728570099</v>
      </c>
      <c r="U28" s="21">
        <v>1.76493132795207</v>
      </c>
      <c r="V28" s="21">
        <v>2.3867373681161501</v>
      </c>
      <c r="W28" s="21">
        <v>3.04148939652368</v>
      </c>
      <c r="X28" s="21">
        <v>1.85206228916533</v>
      </c>
      <c r="Y28" s="21">
        <v>1.57471092853695</v>
      </c>
      <c r="Z28" s="21">
        <v>3.0766390368807999</v>
      </c>
      <c r="AA28" s="21">
        <v>2.7975114673608901</v>
      </c>
      <c r="AB28" s="21">
        <v>2.60931237477809</v>
      </c>
      <c r="AC28" s="21">
        <v>1.7771789213642399</v>
      </c>
      <c r="AD28" s="21">
        <v>1.7435401486</v>
      </c>
      <c r="AE28" s="21">
        <v>2.1351861022040199</v>
      </c>
      <c r="AF28" s="21">
        <v>2.4578367219539299</v>
      </c>
      <c r="AG28" s="21">
        <v>2.6323846738412899</v>
      </c>
      <c r="AH28" s="21">
        <v>1.5497502445429501</v>
      </c>
      <c r="AI28" s="21">
        <v>1.7255199881549901</v>
      </c>
      <c r="AJ28" s="20"/>
      <c r="AK28" s="21">
        <f t="shared" si="3"/>
        <v>3.6798482310771901</v>
      </c>
      <c r="AL28" s="21">
        <f t="shared" si="4"/>
        <v>1.5497502445429501</v>
      </c>
      <c r="AM28" s="21">
        <f t="shared" si="5"/>
        <v>2.3613295397721186</v>
      </c>
      <c r="AN28" s="21">
        <f t="shared" si="6"/>
        <v>2.3867373681161501</v>
      </c>
      <c r="AO28" s="21">
        <f t="shared" si="7"/>
        <v>1.96628197853453</v>
      </c>
      <c r="AP28" s="21">
        <f t="shared" si="8"/>
        <v>2.7040410647168698</v>
      </c>
      <c r="AQ28" s="21">
        <f t="shared" si="9"/>
        <v>0.73775908618233976</v>
      </c>
    </row>
    <row r="29" spans="2:43" x14ac:dyDescent="0.25">
      <c r="B29" s="4">
        <v>15</v>
      </c>
      <c r="C29" s="21">
        <v>2.5459277909249001</v>
      </c>
      <c r="D29" s="21">
        <v>1.9519271980971</v>
      </c>
      <c r="E29" s="21">
        <v>2.9324687942862502</v>
      </c>
      <c r="F29" s="21">
        <v>2.3179716616868902</v>
      </c>
      <c r="G29" s="21">
        <v>1.98453142141923</v>
      </c>
      <c r="H29" s="21">
        <v>2.2045670505613</v>
      </c>
      <c r="I29" s="21">
        <v>2.3986710002645801</v>
      </c>
      <c r="J29" s="21">
        <v>2.0893782074563201</v>
      </c>
      <c r="K29" s="21">
        <v>1.9155720546841599</v>
      </c>
      <c r="L29" s="21">
        <v>1.5806394909135899</v>
      </c>
      <c r="M29" s="21">
        <v>1.9364996769838001</v>
      </c>
      <c r="N29" s="21">
        <v>3.1580902509531001</v>
      </c>
      <c r="O29" s="21">
        <v>2.2979785859957298</v>
      </c>
      <c r="P29" s="21">
        <v>2.79453009068965</v>
      </c>
      <c r="Q29" s="21">
        <v>3.5364030571468099</v>
      </c>
      <c r="R29" s="21">
        <v>2.8161659471970002</v>
      </c>
      <c r="S29" s="21">
        <v>2.2742410020763</v>
      </c>
      <c r="T29" s="21">
        <v>1.7074100492289199</v>
      </c>
      <c r="U29" s="21">
        <v>1.7579216232150701</v>
      </c>
      <c r="V29" s="21">
        <v>2.3701015737187099</v>
      </c>
      <c r="W29" s="21">
        <v>2.7049906388297602</v>
      </c>
      <c r="X29" s="21">
        <v>1.8537729739258</v>
      </c>
      <c r="Y29" s="21">
        <v>1.57207073178142</v>
      </c>
      <c r="Z29" s="21">
        <v>2.9587868150556398</v>
      </c>
      <c r="AA29" s="21">
        <v>2.7802229353692298</v>
      </c>
      <c r="AB29" s="21">
        <v>2.3460933499038199</v>
      </c>
      <c r="AC29" s="21">
        <v>1.68767319959588</v>
      </c>
      <c r="AD29" s="21">
        <v>1.0992808487149801</v>
      </c>
      <c r="AE29" s="21">
        <v>2.0535696515394299</v>
      </c>
      <c r="AF29" s="21">
        <v>1.7703394440701199</v>
      </c>
      <c r="AG29" s="21">
        <v>2.4368789017014199</v>
      </c>
      <c r="AH29" s="21">
        <v>1.4607481053378399</v>
      </c>
      <c r="AI29" s="21">
        <v>1.6805846102815101</v>
      </c>
      <c r="AJ29" s="20"/>
      <c r="AK29" s="21">
        <f t="shared" si="3"/>
        <v>3.5364030571468099</v>
      </c>
      <c r="AL29" s="21">
        <f t="shared" si="4"/>
        <v>1.0992808487149801</v>
      </c>
      <c r="AM29" s="21">
        <f t="shared" si="5"/>
        <v>2.2113942040486747</v>
      </c>
      <c r="AN29" s="21">
        <f t="shared" si="6"/>
        <v>2.2045670505613</v>
      </c>
      <c r="AO29" s="21">
        <f t="shared" si="7"/>
        <v>1.7703394440701199</v>
      </c>
      <c r="AP29" s="21">
        <f t="shared" si="8"/>
        <v>2.5459277909249001</v>
      </c>
      <c r="AQ29" s="21">
        <f t="shared" si="9"/>
        <v>0.77558834685478018</v>
      </c>
    </row>
    <row r="30" spans="2:43" x14ac:dyDescent="0.25">
      <c r="B30" s="4">
        <v>16</v>
      </c>
      <c r="C30" s="21">
        <v>2.4629694549366801</v>
      </c>
      <c r="D30" s="21">
        <v>1.9293552916496901</v>
      </c>
      <c r="E30" s="21">
        <v>2.7502441760152498</v>
      </c>
      <c r="F30" s="21">
        <v>2.31952698901295</v>
      </c>
      <c r="G30" s="21">
        <v>1.8825362363085101</v>
      </c>
      <c r="H30" s="21">
        <v>2.1526621814724001</v>
      </c>
      <c r="I30" s="21">
        <v>1.8767802696675</v>
      </c>
      <c r="J30" s="21">
        <v>2.04942098725587</v>
      </c>
      <c r="K30" s="21">
        <v>1.87511248141527</v>
      </c>
      <c r="L30" s="21">
        <v>1.3865712207276299</v>
      </c>
      <c r="M30" s="21">
        <v>1.9294213367858899</v>
      </c>
      <c r="N30" s="21">
        <v>3.1579506809916298</v>
      </c>
      <c r="O30" s="21">
        <v>2.2197232065349799</v>
      </c>
      <c r="P30" s="21">
        <v>2.7480493873357701</v>
      </c>
      <c r="Q30" s="21">
        <v>2.2360586008010399</v>
      </c>
      <c r="R30" s="21">
        <v>2.73011335604824</v>
      </c>
      <c r="S30" s="21">
        <v>2.2639824619050999</v>
      </c>
      <c r="T30" s="21">
        <v>1.6179108181502599</v>
      </c>
      <c r="U30" s="21">
        <v>1.61007531162351</v>
      </c>
      <c r="V30" s="21">
        <v>2.3563125855289302</v>
      </c>
      <c r="W30" s="21">
        <v>2.6963252347707698</v>
      </c>
      <c r="X30" s="21">
        <v>1.85399613697081</v>
      </c>
      <c r="Y30" s="21">
        <v>1.4719216467440099</v>
      </c>
      <c r="Z30" s="21">
        <v>2.8288702425779699</v>
      </c>
      <c r="AA30" s="21">
        <v>2.5882881194120202</v>
      </c>
      <c r="AB30" s="21">
        <v>1.4764208407327499</v>
      </c>
      <c r="AC30" s="21">
        <v>1.5220052950317</v>
      </c>
      <c r="AD30" s="21">
        <v>1.08249349833931</v>
      </c>
      <c r="AE30" s="21">
        <v>1.98969731463119</v>
      </c>
      <c r="AF30" s="21">
        <v>1.70628380056004</v>
      </c>
      <c r="AG30" s="21">
        <v>2.4368685496598399</v>
      </c>
      <c r="AH30" s="21">
        <v>1.3409276722511201</v>
      </c>
      <c r="AI30" s="21">
        <v>1.6742819005530301</v>
      </c>
      <c r="AJ30" s="20"/>
      <c r="AK30" s="21">
        <f t="shared" si="3"/>
        <v>3.1579506809916298</v>
      </c>
      <c r="AL30" s="21">
        <f t="shared" si="4"/>
        <v>1.08249349833931</v>
      </c>
      <c r="AM30" s="21">
        <f t="shared" si="5"/>
        <v>2.0673684026182322</v>
      </c>
      <c r="AN30" s="21">
        <f t="shared" si="6"/>
        <v>1.98969731463119</v>
      </c>
      <c r="AO30" s="21">
        <f t="shared" si="7"/>
        <v>1.6742819005530301</v>
      </c>
      <c r="AP30" s="21">
        <f t="shared" si="8"/>
        <v>2.4368685496598399</v>
      </c>
      <c r="AQ30" s="21">
        <f t="shared" si="9"/>
        <v>0.76258664910680984</v>
      </c>
    </row>
    <row r="31" spans="2:43" x14ac:dyDescent="0.25">
      <c r="B31" s="4">
        <v>17</v>
      </c>
      <c r="C31" s="21">
        <v>2.4156723264604798</v>
      </c>
      <c r="D31" s="21">
        <v>1.9291624147444899</v>
      </c>
      <c r="E31" s="21">
        <v>2.7225789278745598</v>
      </c>
      <c r="F31" s="21">
        <v>2.3053819313645301</v>
      </c>
      <c r="G31" s="21">
        <v>1.87296019108034</v>
      </c>
      <c r="H31" s="21">
        <v>2.0224644872825501</v>
      </c>
      <c r="I31" s="21">
        <v>1.7309892689809201</v>
      </c>
      <c r="J31" s="21">
        <v>2.0450878124684002</v>
      </c>
      <c r="K31" s="21">
        <v>1.8666577562689699</v>
      </c>
      <c r="L31" s="21">
        <v>1.0938019103044601</v>
      </c>
      <c r="M31" s="21">
        <v>1.7306330560799601</v>
      </c>
      <c r="N31" s="21">
        <v>2.5846092595439401</v>
      </c>
      <c r="O31" s="21">
        <v>2.21930604892782</v>
      </c>
      <c r="P31" s="21">
        <v>2.4238262191414801</v>
      </c>
      <c r="Q31" s="21">
        <v>2.13262297889217</v>
      </c>
      <c r="R31" s="21">
        <v>2.09025912847369</v>
      </c>
      <c r="S31" s="21">
        <v>2.18603082363959</v>
      </c>
      <c r="T31" s="21">
        <v>1.6187364934012201</v>
      </c>
      <c r="U31" s="21">
        <v>1.608985972777</v>
      </c>
      <c r="V31" s="21">
        <v>2.2413711913162802</v>
      </c>
      <c r="W31" s="21">
        <v>1.71631149333901</v>
      </c>
      <c r="X31" s="21">
        <v>1.49269238408189</v>
      </c>
      <c r="Y31" s="21">
        <v>1.47347878482192</v>
      </c>
      <c r="Z31" s="21">
        <v>2.7284203724702798</v>
      </c>
      <c r="AA31" s="21">
        <v>2.0759576188866</v>
      </c>
      <c r="AB31" s="21">
        <v>1.3724736675806299</v>
      </c>
      <c r="AC31" s="21">
        <v>1.1423019815236299</v>
      </c>
      <c r="AD31" s="21">
        <v>1.0806333764921801</v>
      </c>
      <c r="AE31" s="21">
        <v>1.95759873777162</v>
      </c>
      <c r="AF31" s="21">
        <v>1.70713988447096</v>
      </c>
      <c r="AG31" s="21">
        <v>2.4362783135846202</v>
      </c>
      <c r="AH31" s="21">
        <v>1.3054490779060799</v>
      </c>
      <c r="AI31" s="21">
        <v>1.6598725636024001</v>
      </c>
      <c r="AJ31" s="20"/>
      <c r="AK31" s="21">
        <f t="shared" si="3"/>
        <v>2.7284203724702798</v>
      </c>
      <c r="AL31" s="21">
        <f t="shared" si="4"/>
        <v>1.0806333764921801</v>
      </c>
      <c r="AM31" s="21">
        <f t="shared" si="5"/>
        <v>1.9087801956228692</v>
      </c>
      <c r="AN31" s="21">
        <f t="shared" si="6"/>
        <v>1.9291624147444899</v>
      </c>
      <c r="AO31" s="21">
        <f t="shared" si="7"/>
        <v>1.6187364934012201</v>
      </c>
      <c r="AP31" s="21">
        <f t="shared" si="8"/>
        <v>2.21930604892782</v>
      </c>
      <c r="AQ31" s="21">
        <f t="shared" si="9"/>
        <v>0.60056955552659996</v>
      </c>
    </row>
    <row r="32" spans="2:43" x14ac:dyDescent="0.25">
      <c r="B32" s="4">
        <v>18</v>
      </c>
      <c r="C32" s="21">
        <v>1.97876180056482</v>
      </c>
      <c r="D32" s="21">
        <v>1.9312076177448001</v>
      </c>
      <c r="E32" s="21">
        <v>2.4828940462320999</v>
      </c>
      <c r="F32" s="21">
        <v>2.0021537505090201</v>
      </c>
      <c r="G32" s="21">
        <v>1.8698236703407001</v>
      </c>
      <c r="H32" s="21">
        <v>2.0138070515636302</v>
      </c>
      <c r="I32" s="21">
        <v>1.72607285901904</v>
      </c>
      <c r="J32" s="21">
        <v>2.03323800815269</v>
      </c>
      <c r="K32" s="21">
        <v>1.8512573316693299</v>
      </c>
      <c r="L32" s="21">
        <v>1.08837548999581</v>
      </c>
      <c r="M32" s="21">
        <v>1.7366817494062701</v>
      </c>
      <c r="N32" s="21">
        <v>2.0831311932625201</v>
      </c>
      <c r="O32" s="21">
        <v>1.8755208405200301</v>
      </c>
      <c r="P32" s="21">
        <v>2.0264213979244201</v>
      </c>
      <c r="Q32" s="21">
        <v>1.86148728493601</v>
      </c>
      <c r="R32" s="21">
        <v>2.0359011121094199</v>
      </c>
      <c r="S32" s="21">
        <v>2.1420459553180198</v>
      </c>
      <c r="T32" s="21">
        <v>1.61924160080961</v>
      </c>
      <c r="U32" s="21">
        <v>1.5766749251168199</v>
      </c>
      <c r="V32" s="21">
        <v>1.9948076019901699</v>
      </c>
      <c r="W32" s="21">
        <v>1.7146227880381</v>
      </c>
      <c r="X32" s="21">
        <v>1.3594663074100299</v>
      </c>
      <c r="Y32" s="21">
        <v>1.34183956868946</v>
      </c>
      <c r="Z32" s="21">
        <v>1.8512699161656201</v>
      </c>
      <c r="AA32" s="21">
        <v>2.0688835068140099</v>
      </c>
      <c r="AB32" s="21">
        <v>1.13625469390302</v>
      </c>
      <c r="AC32" s="21">
        <v>1.1374247784493401</v>
      </c>
      <c r="AD32" s="21">
        <v>0.98304141260450695</v>
      </c>
      <c r="AE32" s="21">
        <v>1.6826195342838699</v>
      </c>
      <c r="AF32" s="21">
        <v>1.62502329393755</v>
      </c>
      <c r="AG32" s="21">
        <v>2.3510988305322802</v>
      </c>
      <c r="AH32" s="21">
        <v>1.30533191451802</v>
      </c>
      <c r="AI32" s="21">
        <v>1.4723147331085</v>
      </c>
      <c r="AJ32" s="20"/>
      <c r="AK32" s="21">
        <f t="shared" si="3"/>
        <v>2.4828940462320999</v>
      </c>
      <c r="AL32" s="21">
        <f t="shared" si="4"/>
        <v>0.98304141260450695</v>
      </c>
      <c r="AM32" s="21">
        <f t="shared" si="5"/>
        <v>1.7563241383527133</v>
      </c>
      <c r="AN32" s="21">
        <f t="shared" si="6"/>
        <v>1.8512699161656201</v>
      </c>
      <c r="AO32" s="21">
        <f t="shared" si="7"/>
        <v>1.5766749251168199</v>
      </c>
      <c r="AP32" s="21">
        <f t="shared" si="8"/>
        <v>2.0138070515636302</v>
      </c>
      <c r="AQ32" s="21">
        <f t="shared" si="9"/>
        <v>0.43713212644681021</v>
      </c>
    </row>
    <row r="33" spans="1:43" x14ac:dyDescent="0.25">
      <c r="B33" s="4">
        <v>19</v>
      </c>
      <c r="C33" s="21">
        <v>1.89285326283425</v>
      </c>
      <c r="D33" s="21">
        <v>1.9171452987939099</v>
      </c>
      <c r="E33" s="21">
        <v>1.63535668421536</v>
      </c>
      <c r="F33" s="21">
        <v>1.9942935183644199</v>
      </c>
      <c r="G33" s="21">
        <v>1.84759699146263</v>
      </c>
      <c r="H33" s="21">
        <v>2.0135471912193998</v>
      </c>
      <c r="I33" s="21">
        <v>1.45459867082536</v>
      </c>
      <c r="J33" s="21">
        <v>1.80326773924753</v>
      </c>
      <c r="K33" s="21">
        <v>1.40763008221983</v>
      </c>
      <c r="L33" s="21">
        <v>0.84344003628473696</v>
      </c>
      <c r="M33" s="21">
        <v>1.6143125834083101</v>
      </c>
      <c r="N33" s="21">
        <v>1.83224290612153</v>
      </c>
      <c r="O33" s="21">
        <v>1.86416399068199</v>
      </c>
      <c r="P33" s="21">
        <v>1.82037468403577</v>
      </c>
      <c r="Q33" s="21">
        <v>1.65489660143852</v>
      </c>
      <c r="R33" s="21">
        <v>2.0048132167104602</v>
      </c>
      <c r="S33" s="21">
        <v>2.1423105527786501</v>
      </c>
      <c r="T33" s="21">
        <v>1.53308882922865</v>
      </c>
      <c r="U33" s="21">
        <v>1.5682699906639701</v>
      </c>
      <c r="V33" s="21">
        <v>1.32750680065713</v>
      </c>
      <c r="W33" s="21">
        <v>1.492776476508</v>
      </c>
      <c r="X33" s="21">
        <v>1.3564974387944599</v>
      </c>
      <c r="Y33" s="21">
        <v>1.33231213543564</v>
      </c>
      <c r="Z33" s="21">
        <v>1.7035938645713</v>
      </c>
      <c r="AA33" s="21">
        <v>1.9029572185827399</v>
      </c>
      <c r="AB33" s="21">
        <v>1.1089335163868901</v>
      </c>
      <c r="AC33" s="21">
        <v>1.0556585571030099</v>
      </c>
      <c r="AD33" s="21">
        <v>0.96591578852385196</v>
      </c>
      <c r="AE33" s="21">
        <v>1.3977215572516399</v>
      </c>
      <c r="AF33" s="21">
        <v>1.3324572723824499</v>
      </c>
      <c r="AG33" s="21">
        <v>2.3248221246153098</v>
      </c>
      <c r="AH33" s="21">
        <v>1.3099257329571901</v>
      </c>
      <c r="AI33" s="21">
        <v>1.4455035865399899</v>
      </c>
      <c r="AJ33" s="20"/>
      <c r="AK33" s="21">
        <f t="shared" si="3"/>
        <v>2.3248221246153098</v>
      </c>
      <c r="AL33" s="21">
        <f t="shared" si="4"/>
        <v>0.84344003628473696</v>
      </c>
      <c r="AM33" s="21">
        <f t="shared" si="5"/>
        <v>1.6030540879043906</v>
      </c>
      <c r="AN33" s="21">
        <f t="shared" si="6"/>
        <v>1.6143125834083101</v>
      </c>
      <c r="AO33" s="21">
        <f t="shared" si="7"/>
        <v>1.3564974387944599</v>
      </c>
      <c r="AP33" s="21">
        <f t="shared" si="8"/>
        <v>1.86416399068199</v>
      </c>
      <c r="AQ33" s="21">
        <f t="shared" si="9"/>
        <v>0.50766655188753007</v>
      </c>
    </row>
    <row r="34" spans="1:43" x14ac:dyDescent="0.25">
      <c r="B34" s="4">
        <v>20</v>
      </c>
      <c r="C34" s="21">
        <v>1.88682398293167</v>
      </c>
      <c r="D34" s="21">
        <v>1.45918120630085</v>
      </c>
      <c r="E34" s="21">
        <v>1.5658081145957099</v>
      </c>
      <c r="F34" s="21">
        <v>1.3882874045521001</v>
      </c>
      <c r="G34" s="21">
        <v>1.81610376932658</v>
      </c>
      <c r="H34" s="21">
        <v>1.99922486384399</v>
      </c>
      <c r="I34" s="21">
        <v>1.44108775537461</v>
      </c>
      <c r="J34" s="21">
        <v>1.34864726965315</v>
      </c>
      <c r="K34" s="21">
        <v>1.3968533836305099</v>
      </c>
      <c r="L34" s="21">
        <v>0.79271060428116402</v>
      </c>
      <c r="M34" s="21">
        <v>1.5887505568517299</v>
      </c>
      <c r="N34" s="21">
        <v>1.59391691386699</v>
      </c>
      <c r="O34" s="21">
        <v>1.81706014326773</v>
      </c>
      <c r="P34" s="21">
        <v>1.8199294209480199</v>
      </c>
      <c r="Q34" s="21">
        <v>1.4571178041561501</v>
      </c>
      <c r="R34" s="21">
        <v>1.0692079252051101</v>
      </c>
      <c r="S34" s="21">
        <v>2.08208062673918</v>
      </c>
      <c r="T34" s="21">
        <v>1.54699042744468</v>
      </c>
      <c r="U34" s="21">
        <v>1.54596026750747</v>
      </c>
      <c r="V34" s="21">
        <v>1.32447311122203</v>
      </c>
      <c r="W34" s="21">
        <v>1.34011509906966</v>
      </c>
      <c r="X34" s="21">
        <v>1.3435945968143601</v>
      </c>
      <c r="Y34" s="21">
        <v>1.33227438606321</v>
      </c>
      <c r="Z34" s="21">
        <v>1.67947939073201</v>
      </c>
      <c r="AA34" s="21">
        <v>1.89486449200194</v>
      </c>
      <c r="AB34" s="21">
        <v>0.87482273792847898</v>
      </c>
      <c r="AC34" s="21">
        <v>0.89658603578573004</v>
      </c>
      <c r="AD34" s="21">
        <v>0.86222354545025104</v>
      </c>
      <c r="AE34" s="21">
        <v>1.3076317424350401</v>
      </c>
      <c r="AF34" s="21">
        <v>1.2999492543633</v>
      </c>
      <c r="AG34" s="21">
        <v>1.75637709690257</v>
      </c>
      <c r="AH34" s="21">
        <v>1.2285114137572199</v>
      </c>
      <c r="AI34" s="21">
        <v>1.31350094694178</v>
      </c>
      <c r="AJ34" s="20"/>
      <c r="AK34" s="21">
        <f t="shared" si="3"/>
        <v>2.08208062673918</v>
      </c>
      <c r="AL34" s="21">
        <f t="shared" si="4"/>
        <v>0.79271060428116402</v>
      </c>
      <c r="AM34" s="21">
        <f t="shared" si="5"/>
        <v>1.4566710996953025</v>
      </c>
      <c r="AN34" s="21">
        <f t="shared" si="6"/>
        <v>1.44108775537461</v>
      </c>
      <c r="AO34" s="21">
        <f t="shared" si="7"/>
        <v>1.31350094694178</v>
      </c>
      <c r="AP34" s="21">
        <f t="shared" si="8"/>
        <v>1.67947939073201</v>
      </c>
      <c r="AQ34" s="21">
        <f t="shared" si="9"/>
        <v>0.36597844379023003</v>
      </c>
    </row>
    <row r="35" spans="1:43" x14ac:dyDescent="0.25">
      <c r="B35" s="4">
        <v>21</v>
      </c>
      <c r="C35" s="21">
        <v>1.7230921797454299</v>
      </c>
      <c r="D35" s="21">
        <v>1.4037331659346799</v>
      </c>
      <c r="E35" s="21">
        <v>1.3358147898688899</v>
      </c>
      <c r="F35" s="21">
        <v>1.29920962266623</v>
      </c>
      <c r="G35" s="21">
        <v>1.7917362753767501</v>
      </c>
      <c r="H35" s="21">
        <v>0.93526611037552299</v>
      </c>
      <c r="I35" s="21">
        <v>1.42433719476684</v>
      </c>
      <c r="J35" s="21">
        <v>1.2922590728849099</v>
      </c>
      <c r="K35" s="21">
        <v>1.0788004286587201</v>
      </c>
      <c r="L35" s="21">
        <v>0.70292486486490802</v>
      </c>
      <c r="M35" s="21">
        <v>1.45279378580162</v>
      </c>
      <c r="N35" s="21">
        <v>1.5848247994459199</v>
      </c>
      <c r="O35" s="21">
        <v>1.81172819152008</v>
      </c>
      <c r="P35" s="21">
        <v>1.82074147462844</v>
      </c>
      <c r="Q35" s="21">
        <v>1.29028380164643</v>
      </c>
      <c r="R35" s="21">
        <v>1.06305847152136</v>
      </c>
      <c r="S35" s="21">
        <v>1.8093380609946299</v>
      </c>
      <c r="T35" s="21">
        <v>1.5404827035730699</v>
      </c>
      <c r="U35" s="21">
        <v>1.3552278617606399</v>
      </c>
      <c r="V35" s="21">
        <v>1.1882577416743101</v>
      </c>
      <c r="W35" s="21">
        <v>1.33594293612986</v>
      </c>
      <c r="X35" s="21">
        <v>1.298960074489</v>
      </c>
      <c r="Y35" s="21">
        <v>0.95948493026196902</v>
      </c>
      <c r="Z35" s="21">
        <v>1.68012160772923</v>
      </c>
      <c r="AA35" s="21">
        <v>1.79596487537492</v>
      </c>
      <c r="AB35" s="21">
        <v>0.70552715086378104</v>
      </c>
      <c r="AC35" s="21">
        <v>0.843587324093096</v>
      </c>
      <c r="AD35" s="21">
        <v>0.856900758843403</v>
      </c>
      <c r="AE35" s="21">
        <v>1.0277946891984899</v>
      </c>
      <c r="AF35" s="21">
        <v>1.28657842887332</v>
      </c>
      <c r="AG35" s="21">
        <v>1.7500662547722401</v>
      </c>
      <c r="AH35" s="21">
        <v>1.2019484166172301</v>
      </c>
      <c r="AI35" s="21">
        <v>1.2272057605907301</v>
      </c>
      <c r="AJ35" s="20"/>
      <c r="AK35" s="21">
        <f t="shared" si="3"/>
        <v>1.82074147462844</v>
      </c>
      <c r="AL35" s="21">
        <f t="shared" si="4"/>
        <v>0.70292486486490802</v>
      </c>
      <c r="AM35" s="21">
        <f t="shared" si="5"/>
        <v>1.3295149638044435</v>
      </c>
      <c r="AN35" s="21">
        <f t="shared" si="6"/>
        <v>1.29920962266623</v>
      </c>
      <c r="AO35" s="21">
        <f t="shared" si="7"/>
        <v>1.0788004286587201</v>
      </c>
      <c r="AP35" s="21">
        <f t="shared" si="8"/>
        <v>1.5848247994459199</v>
      </c>
      <c r="AQ35" s="21">
        <f t="shared" si="9"/>
        <v>0.50602437078719986</v>
      </c>
    </row>
    <row r="36" spans="1:43" x14ac:dyDescent="0.25">
      <c r="B36" s="4">
        <v>22</v>
      </c>
      <c r="C36" s="21">
        <v>1.71637320425361</v>
      </c>
      <c r="D36" s="21">
        <v>1.40318948309868</v>
      </c>
      <c r="E36" s="21">
        <v>1.3306037634611101</v>
      </c>
      <c r="F36" s="21">
        <v>1.2948879599571199</v>
      </c>
      <c r="G36" s="21">
        <v>1.7748669016174901</v>
      </c>
      <c r="H36" s="21">
        <v>0.93400407977867805</v>
      </c>
      <c r="I36" s="21">
        <v>1.30488118622452</v>
      </c>
      <c r="J36" s="21">
        <v>0.95626241597346895</v>
      </c>
      <c r="K36" s="21">
        <v>1.0005707442760401</v>
      </c>
      <c r="L36" s="21">
        <v>0.70262749396730195</v>
      </c>
      <c r="M36" s="21">
        <v>1.4348075692797999</v>
      </c>
      <c r="N36" s="21">
        <v>1.5565096683078401</v>
      </c>
      <c r="O36" s="21">
        <v>1.7719033208955</v>
      </c>
      <c r="P36" s="21">
        <v>1.7515260010957701</v>
      </c>
      <c r="Q36" s="21">
        <v>0.52785278792492996</v>
      </c>
      <c r="R36" s="21">
        <v>1.01574166475795</v>
      </c>
      <c r="S36" s="21">
        <v>1.8092289888672499</v>
      </c>
      <c r="T36" s="21">
        <v>1.3617227825685401</v>
      </c>
      <c r="U36" s="21">
        <v>1.13631799715105</v>
      </c>
      <c r="V36" s="21">
        <v>1.1235815613297699</v>
      </c>
      <c r="W36" s="21">
        <v>0.88038312940858299</v>
      </c>
      <c r="X36" s="21">
        <v>1.27552891142433</v>
      </c>
      <c r="Y36" s="21">
        <v>0.68002472586929696</v>
      </c>
      <c r="Z36" s="21">
        <v>1.2408331152983001</v>
      </c>
      <c r="AA36" s="21">
        <v>0.94947343709645704</v>
      </c>
      <c r="AB36" s="21">
        <v>0.69447154328227001</v>
      </c>
      <c r="AC36" s="21">
        <v>0.73679411353077695</v>
      </c>
      <c r="AD36" s="21">
        <v>0.77431457048514796</v>
      </c>
      <c r="AE36" s="21">
        <v>1.0265010134805901</v>
      </c>
      <c r="AF36" s="21">
        <v>1.2786244464921701</v>
      </c>
      <c r="AG36" s="21">
        <v>1.7500879770889799</v>
      </c>
      <c r="AH36" s="21">
        <v>1.20207161705009</v>
      </c>
      <c r="AI36" s="21">
        <v>0.99691383730620098</v>
      </c>
      <c r="AJ36" s="20"/>
      <c r="AK36" s="21">
        <f t="shared" si="3"/>
        <v>1.8092289888672499</v>
      </c>
      <c r="AL36" s="21">
        <f t="shared" si="4"/>
        <v>0.52785278792492996</v>
      </c>
      <c r="AM36" s="21">
        <f t="shared" si="5"/>
        <v>1.193741879169685</v>
      </c>
      <c r="AN36" s="21">
        <f t="shared" si="6"/>
        <v>1.20207161705009</v>
      </c>
      <c r="AO36" s="21">
        <f t="shared" si="7"/>
        <v>0.94947343709645704</v>
      </c>
      <c r="AP36" s="21">
        <f t="shared" si="8"/>
        <v>1.40318948309868</v>
      </c>
      <c r="AQ36" s="21">
        <f t="shared" si="9"/>
        <v>0.45371604600222293</v>
      </c>
    </row>
    <row r="37" spans="1:43" x14ac:dyDescent="0.25">
      <c r="B37" s="4">
        <v>23</v>
      </c>
      <c r="C37" s="21">
        <v>1.7169762356206699</v>
      </c>
      <c r="D37" s="21">
        <v>1.38544719666242</v>
      </c>
      <c r="E37" s="21">
        <v>1.0404767999425499</v>
      </c>
      <c r="F37" s="21">
        <v>1.27054814249277</v>
      </c>
      <c r="G37" s="21">
        <v>1.1625276288622901</v>
      </c>
      <c r="H37" s="21">
        <v>0.74411440542898999</v>
      </c>
      <c r="I37" s="21">
        <v>1.2574953259900199</v>
      </c>
      <c r="J37" s="21">
        <v>0.85621560877188996</v>
      </c>
      <c r="K37" s="21">
        <v>0.99889318272471395</v>
      </c>
      <c r="L37" s="21">
        <v>0.68989784872625004</v>
      </c>
      <c r="M37" s="21">
        <v>1.38800053066341</v>
      </c>
      <c r="N37" s="21">
        <v>1.02011005954351</v>
      </c>
      <c r="O37" s="21">
        <v>1.7405212772404699</v>
      </c>
      <c r="P37" s="21">
        <v>1.60264923274517</v>
      </c>
      <c r="Q37" s="21">
        <v>0.43127581145265098</v>
      </c>
      <c r="R37" s="21">
        <v>0.97472802661824898</v>
      </c>
      <c r="S37" s="21">
        <v>1.53459345498355</v>
      </c>
      <c r="T37" s="21">
        <v>0.92449233705410705</v>
      </c>
      <c r="U37" s="21">
        <v>1.12117242536274</v>
      </c>
      <c r="V37" s="21">
        <v>1.1026506398571601</v>
      </c>
      <c r="W37" s="21">
        <v>0.72576015669386795</v>
      </c>
      <c r="X37" s="21">
        <v>1.19211089568212</v>
      </c>
      <c r="Y37" s="21">
        <v>0.53210724607110005</v>
      </c>
      <c r="Z37" s="21">
        <v>1.0641319530550299</v>
      </c>
      <c r="AA37" s="21">
        <v>0.90524717979133096</v>
      </c>
      <c r="AB37" s="21">
        <v>0.69165772749110999</v>
      </c>
      <c r="AC37" s="21">
        <v>0.73199008964002099</v>
      </c>
      <c r="AD37" s="21">
        <v>0.75759794309269601</v>
      </c>
      <c r="AE37" s="21">
        <v>0.82997786255786099</v>
      </c>
      <c r="AF37" s="21">
        <v>1.1351297671673799</v>
      </c>
      <c r="AG37" s="21">
        <v>1.7353772168979</v>
      </c>
      <c r="AH37" s="21">
        <v>1.17517747682286</v>
      </c>
      <c r="AI37" s="21">
        <v>0.95995520328171502</v>
      </c>
      <c r="AJ37" s="20"/>
      <c r="AK37" s="21">
        <f t="shared" si="3"/>
        <v>1.7405212772404699</v>
      </c>
      <c r="AL37" s="21">
        <f t="shared" si="4"/>
        <v>0.43127581145265098</v>
      </c>
      <c r="AM37" s="21">
        <f t="shared" si="5"/>
        <v>1.0726971784541992</v>
      </c>
      <c r="AN37" s="21">
        <f t="shared" si="6"/>
        <v>1.0404767999425499</v>
      </c>
      <c r="AO37" s="21">
        <f t="shared" si="7"/>
        <v>0.82997786255786099</v>
      </c>
      <c r="AP37" s="21">
        <f t="shared" si="8"/>
        <v>1.2574953259900199</v>
      </c>
      <c r="AQ37" s="21">
        <f t="shared" si="9"/>
        <v>0.42751746343215891</v>
      </c>
    </row>
    <row r="38" spans="1:43" x14ac:dyDescent="0.25">
      <c r="B38" s="4">
        <v>24</v>
      </c>
      <c r="C38" s="21">
        <v>1.4925557002425101</v>
      </c>
      <c r="D38" s="21">
        <v>1.38290414121001</v>
      </c>
      <c r="E38" s="21">
        <v>0.98886629007756699</v>
      </c>
      <c r="F38" s="21">
        <v>0.97479315474629402</v>
      </c>
      <c r="G38" s="21">
        <v>0.88890609917230901</v>
      </c>
      <c r="H38" s="21">
        <v>0.61799554496537801</v>
      </c>
      <c r="I38" s="21">
        <v>1.20426957029849</v>
      </c>
      <c r="J38" s="21">
        <v>0.84271464752964598</v>
      </c>
      <c r="K38" s="21">
        <v>0.96759966388344698</v>
      </c>
      <c r="L38" s="21">
        <v>0.68401938634458903</v>
      </c>
      <c r="M38" s="21">
        <v>1.38545296974945</v>
      </c>
      <c r="N38" s="21">
        <v>0.69865348271559902</v>
      </c>
      <c r="O38" s="21">
        <v>1.7331614096602399</v>
      </c>
      <c r="P38" s="21">
        <v>1.5092119157314301</v>
      </c>
      <c r="Q38" s="21">
        <v>0.394950722421053</v>
      </c>
      <c r="R38" s="21">
        <v>0.87020015527959904</v>
      </c>
      <c r="S38" s="21">
        <v>1.0503292822279</v>
      </c>
      <c r="T38" s="21">
        <v>0.81550787477754005</v>
      </c>
      <c r="U38" s="21">
        <v>1.10579416811233</v>
      </c>
      <c r="V38" s="21">
        <v>1.09776501973159</v>
      </c>
      <c r="W38" s="21">
        <v>0.700317182166036</v>
      </c>
      <c r="X38" s="21">
        <v>1.0814557694178</v>
      </c>
      <c r="Y38" s="21">
        <v>0.52628428770229196</v>
      </c>
      <c r="Z38" s="21">
        <v>0.88642505306052</v>
      </c>
      <c r="AA38" s="21">
        <v>0.78883580403635201</v>
      </c>
      <c r="AB38" s="21">
        <v>0.51717906285077297</v>
      </c>
      <c r="AC38" s="21">
        <v>0.71418422400019999</v>
      </c>
      <c r="AD38" s="21">
        <v>0.71214101410005204</v>
      </c>
      <c r="AE38" s="21">
        <v>0.65740575779462196</v>
      </c>
      <c r="AF38" s="21">
        <v>1.1052271720836799</v>
      </c>
      <c r="AG38" s="21">
        <v>1.57086308134719</v>
      </c>
      <c r="AH38" s="21">
        <v>1.1181729421159201</v>
      </c>
      <c r="AI38" s="21">
        <v>0.51904014926869402</v>
      </c>
      <c r="AJ38" s="20"/>
      <c r="AK38" s="21">
        <f t="shared" si="3"/>
        <v>1.7331614096602399</v>
      </c>
      <c r="AL38" s="21">
        <f t="shared" si="4"/>
        <v>0.394950722421053</v>
      </c>
      <c r="AM38" s="21">
        <f t="shared" si="5"/>
        <v>0.95767220299457878</v>
      </c>
      <c r="AN38" s="21">
        <f t="shared" si="6"/>
        <v>0.88890609917230901</v>
      </c>
      <c r="AO38" s="21">
        <f t="shared" si="7"/>
        <v>0.700317182166036</v>
      </c>
      <c r="AP38" s="21">
        <f t="shared" si="8"/>
        <v>1.10579416811233</v>
      </c>
      <c r="AQ38" s="21">
        <f t="shared" si="9"/>
        <v>0.405476985946294</v>
      </c>
    </row>
    <row r="39" spans="1:43" x14ac:dyDescent="0.25">
      <c r="B39" s="4">
        <v>25</v>
      </c>
      <c r="C39" s="21">
        <v>1.3963680621236501</v>
      </c>
      <c r="D39" s="21">
        <v>1.1391504667699299</v>
      </c>
      <c r="E39" s="21">
        <v>0.82874186290427998</v>
      </c>
      <c r="F39" s="21">
        <v>0.97162892110645704</v>
      </c>
      <c r="G39" s="21">
        <v>0.76760614767204904</v>
      </c>
      <c r="H39" s="21">
        <v>0.48459768180968199</v>
      </c>
      <c r="I39" s="21">
        <v>1.1146035580895799</v>
      </c>
      <c r="J39" s="21">
        <v>0.81128686433658004</v>
      </c>
      <c r="K39" s="21">
        <v>0.95475178211927403</v>
      </c>
      <c r="L39" s="21">
        <v>0.68155590070411498</v>
      </c>
      <c r="M39" s="21">
        <v>1.1415436665038501</v>
      </c>
      <c r="N39" s="21">
        <v>0.67751137902843706</v>
      </c>
      <c r="O39" s="21">
        <v>1.7148593525495299</v>
      </c>
      <c r="P39" s="21">
        <v>1.50464655384421</v>
      </c>
      <c r="Q39" s="21">
        <v>0.32219269825436597</v>
      </c>
      <c r="R39" s="21">
        <v>0.720286711351945</v>
      </c>
      <c r="S39" s="21">
        <v>1.03697649401379</v>
      </c>
      <c r="T39" s="21">
        <v>0.80255470504052895</v>
      </c>
      <c r="U39" s="21">
        <v>0.95746261681895595</v>
      </c>
      <c r="V39" s="21">
        <v>1.0658009374653901</v>
      </c>
      <c r="W39" s="21">
        <v>0.55397799117723401</v>
      </c>
      <c r="X39" s="21">
        <v>1.04085192304104</v>
      </c>
      <c r="Y39" s="21">
        <v>0.52287305295467301</v>
      </c>
      <c r="Z39" s="21">
        <v>0.78134576370939601</v>
      </c>
      <c r="AA39" s="21">
        <v>0.788924320484511</v>
      </c>
      <c r="AB39" s="21">
        <v>0.501105367289856</v>
      </c>
      <c r="AC39" s="21">
        <v>0.71371963822748496</v>
      </c>
      <c r="AD39" s="21">
        <v>0.691516903531737</v>
      </c>
      <c r="AE39" s="21">
        <v>0.64133681430481304</v>
      </c>
      <c r="AF39" s="21">
        <v>1.0976159180165199</v>
      </c>
      <c r="AG39" s="21">
        <v>0.82416302539408204</v>
      </c>
      <c r="AH39" s="21">
        <v>0.75088480059523099</v>
      </c>
      <c r="AI39" s="21">
        <v>0.48932702883845097</v>
      </c>
      <c r="AJ39" s="20"/>
      <c r="AK39" s="21">
        <f t="shared" si="3"/>
        <v>1.7148593525495299</v>
      </c>
      <c r="AL39" s="21">
        <f t="shared" si="4"/>
        <v>0.32219269825436597</v>
      </c>
      <c r="AM39" s="21">
        <f t="shared" si="5"/>
        <v>0.86338693666883704</v>
      </c>
      <c r="AN39" s="21">
        <f t="shared" si="6"/>
        <v>0.80255470504052895</v>
      </c>
      <c r="AO39" s="21">
        <f t="shared" si="7"/>
        <v>0.68155590070411498</v>
      </c>
      <c r="AP39" s="21">
        <f t="shared" si="8"/>
        <v>1.04085192304104</v>
      </c>
      <c r="AQ39" s="21">
        <f t="shared" si="9"/>
        <v>0.35929602233692504</v>
      </c>
    </row>
    <row r="40" spans="1:43" x14ac:dyDescent="0.25">
      <c r="B40" s="4">
        <v>26</v>
      </c>
      <c r="C40" s="21">
        <v>1.36821959167718</v>
      </c>
      <c r="D40" s="21">
        <v>1.1023165518417899</v>
      </c>
      <c r="E40" s="21">
        <v>0.68828077940270305</v>
      </c>
      <c r="F40" s="21">
        <v>0.82072052638977699</v>
      </c>
      <c r="G40" s="21">
        <v>0.66070745532866504</v>
      </c>
      <c r="H40" s="21">
        <v>0.48212406033882799</v>
      </c>
      <c r="I40" s="21">
        <v>0.8775589405559</v>
      </c>
      <c r="J40" s="21">
        <v>0.80878883623518005</v>
      </c>
      <c r="K40" s="21">
        <v>0.83801101148128498</v>
      </c>
      <c r="L40" s="21">
        <v>0.37628679694142098</v>
      </c>
      <c r="M40" s="21">
        <v>1.13153099048184</v>
      </c>
      <c r="N40" s="21">
        <v>0.58260779864969603</v>
      </c>
      <c r="O40" s="21">
        <v>1.0964656540378901</v>
      </c>
      <c r="P40" s="21">
        <v>1.4977992430329301</v>
      </c>
      <c r="Q40" s="21">
        <v>0.31389505801838802</v>
      </c>
      <c r="R40" s="21">
        <v>0.70993149896152297</v>
      </c>
      <c r="S40" s="21">
        <v>1.01921501784352</v>
      </c>
      <c r="T40" s="21">
        <v>0.62730197815108102</v>
      </c>
      <c r="U40" s="21">
        <v>0.90807492879917795</v>
      </c>
      <c r="V40" s="21">
        <v>1.0021037934394501</v>
      </c>
      <c r="W40" s="21">
        <v>0.55031515813665399</v>
      </c>
      <c r="X40" s="21">
        <v>0.83492861461825596</v>
      </c>
      <c r="Y40" s="21">
        <v>0.454513881746679</v>
      </c>
      <c r="Z40" s="21">
        <v>0.399049302301136</v>
      </c>
      <c r="AA40" s="21">
        <v>0.72304377029649902</v>
      </c>
      <c r="AB40" s="21">
        <v>0.356013465109281</v>
      </c>
      <c r="AC40" s="21">
        <v>0.71396264559589295</v>
      </c>
      <c r="AD40" s="21">
        <v>0.59446728980983599</v>
      </c>
      <c r="AE40" s="21">
        <v>0.56555855186772497</v>
      </c>
      <c r="AF40" s="21">
        <v>1.0915512807318</v>
      </c>
      <c r="AG40" s="21">
        <v>0.416819650609977</v>
      </c>
      <c r="AH40" s="21">
        <v>0.70333166945259995</v>
      </c>
      <c r="AI40" s="21">
        <v>0.42582801649114099</v>
      </c>
      <c r="AJ40" s="20"/>
      <c r="AK40" s="21">
        <f t="shared" si="3"/>
        <v>1.4977992430329301</v>
      </c>
      <c r="AL40" s="21">
        <f t="shared" si="4"/>
        <v>0.31389505801838802</v>
      </c>
      <c r="AM40" s="21">
        <f t="shared" si="5"/>
        <v>0.74973708510229398</v>
      </c>
      <c r="AN40" s="21">
        <f t="shared" si="6"/>
        <v>0.70993149896152297</v>
      </c>
      <c r="AO40" s="21">
        <f t="shared" si="7"/>
        <v>0.55031515813665399</v>
      </c>
      <c r="AP40" s="21">
        <f t="shared" si="8"/>
        <v>0.90807492879917795</v>
      </c>
      <c r="AQ40" s="21">
        <f t="shared" si="9"/>
        <v>0.35775977066252396</v>
      </c>
    </row>
    <row r="41" spans="1:43" x14ac:dyDescent="0.25">
      <c r="B41" s="4">
        <v>27</v>
      </c>
      <c r="C41" s="21">
        <v>1.21727687772363</v>
      </c>
      <c r="D41" s="21">
        <v>0.83054352551698596</v>
      </c>
      <c r="E41" s="21">
        <v>0.62607873883098297</v>
      </c>
      <c r="F41" s="21">
        <v>0.78944494482129801</v>
      </c>
      <c r="G41" s="21">
        <v>0.57647587162675296</v>
      </c>
      <c r="H41" s="21">
        <v>0.44701178808929298</v>
      </c>
      <c r="I41" s="21">
        <v>0.84033304359763805</v>
      </c>
      <c r="J41" s="21">
        <v>0.71252345049288102</v>
      </c>
      <c r="K41" s="21">
        <v>0.78212291002273504</v>
      </c>
      <c r="L41" s="21">
        <v>0.37119829085189798</v>
      </c>
      <c r="M41" s="21">
        <v>0.457390166270779</v>
      </c>
      <c r="N41" s="21">
        <v>0.479994774938095</v>
      </c>
      <c r="O41" s="21">
        <v>0.91454237464815302</v>
      </c>
      <c r="P41" s="21">
        <v>1.3061281241476499</v>
      </c>
      <c r="Q41" s="21">
        <v>0.24831887377484199</v>
      </c>
      <c r="R41" s="21">
        <v>0.69641947062453202</v>
      </c>
      <c r="S41" s="21">
        <v>0.70934454149566495</v>
      </c>
      <c r="T41" s="21">
        <v>0.61678518957341999</v>
      </c>
      <c r="U41" s="21">
        <v>0.86891118389787103</v>
      </c>
      <c r="V41" s="21">
        <v>0.92284251201432099</v>
      </c>
      <c r="W41" s="21">
        <v>0.51195668586995402</v>
      </c>
      <c r="X41" s="21">
        <v>0.81739579172339205</v>
      </c>
      <c r="Y41" s="21">
        <v>0.30830180751159703</v>
      </c>
      <c r="Z41" s="21">
        <v>0.39385555693297603</v>
      </c>
      <c r="AA41" s="21">
        <v>0.62495345334173102</v>
      </c>
      <c r="AB41" s="21">
        <v>0.33691341491415999</v>
      </c>
      <c r="AC41" s="21">
        <v>0.549647899938281</v>
      </c>
      <c r="AD41" s="21">
        <v>0.53604132282780403</v>
      </c>
      <c r="AE41" s="21">
        <v>0.54021114924573299</v>
      </c>
      <c r="AF41" s="21">
        <v>0.99320397459668996</v>
      </c>
      <c r="AG41" s="21">
        <v>0.25878580823074998</v>
      </c>
      <c r="AH41" s="21">
        <v>0.68573942276649102</v>
      </c>
      <c r="AI41" s="21">
        <v>0.32290465907310101</v>
      </c>
      <c r="AJ41" s="20"/>
      <c r="AK41" s="21">
        <f t="shared" si="3"/>
        <v>1.3061281241476499</v>
      </c>
      <c r="AL41" s="21">
        <f t="shared" si="4"/>
        <v>0.24831887377484199</v>
      </c>
      <c r="AM41" s="21">
        <f t="shared" si="5"/>
        <v>0.64526053333127531</v>
      </c>
      <c r="AN41" s="21">
        <f t="shared" si="6"/>
        <v>0.62495345334173102</v>
      </c>
      <c r="AO41" s="21">
        <f t="shared" si="7"/>
        <v>0.457390166270779</v>
      </c>
      <c r="AP41" s="21">
        <f t="shared" si="8"/>
        <v>0.81739579172339205</v>
      </c>
      <c r="AQ41" s="21">
        <f t="shared" si="9"/>
        <v>0.36000562545261305</v>
      </c>
    </row>
    <row r="42" spans="1:43" x14ac:dyDescent="0.25">
      <c r="B42" s="4">
        <v>28</v>
      </c>
      <c r="C42" s="21">
        <v>0.72764512849971597</v>
      </c>
      <c r="D42" s="21">
        <v>0.70614247815683395</v>
      </c>
      <c r="E42" s="21">
        <v>0.62554700765758697</v>
      </c>
      <c r="F42" s="21">
        <v>0.55725553538650197</v>
      </c>
      <c r="G42" s="21">
        <v>0.57186019803397303</v>
      </c>
      <c r="H42" s="21">
        <v>0.43899398711510002</v>
      </c>
      <c r="I42" s="21">
        <v>0.78508514678105701</v>
      </c>
      <c r="J42" s="21">
        <v>0.34749873785767699</v>
      </c>
      <c r="K42" s="21">
        <v>0.50209098495543003</v>
      </c>
      <c r="L42" s="21">
        <v>0.27317702963249701</v>
      </c>
      <c r="M42" s="21">
        <v>0.457481491776416</v>
      </c>
      <c r="N42" s="21">
        <v>0.42079295109724602</v>
      </c>
      <c r="O42" s="21">
        <v>0.57628189865732504</v>
      </c>
      <c r="P42" s="21">
        <v>1.1780021578073501</v>
      </c>
      <c r="Q42" s="21">
        <v>0.23962604232307</v>
      </c>
      <c r="R42" s="21">
        <v>0.522286601832602</v>
      </c>
      <c r="S42" s="21">
        <v>0.490311822721268</v>
      </c>
      <c r="T42" s="21">
        <v>0.52378880261094296</v>
      </c>
      <c r="U42" s="21">
        <v>0.83551070908550096</v>
      </c>
      <c r="V42" s="21">
        <v>0.92091524855000795</v>
      </c>
      <c r="W42" s="21">
        <v>0.43916346142999801</v>
      </c>
      <c r="X42" s="21">
        <v>0.80046557862544399</v>
      </c>
      <c r="Y42" s="21">
        <v>0.23176890872418801</v>
      </c>
      <c r="Z42" s="21">
        <v>0.30870563782809701</v>
      </c>
      <c r="AA42" s="21">
        <v>0.56796061189379499</v>
      </c>
      <c r="AB42" s="21">
        <v>0.33619924433063703</v>
      </c>
      <c r="AC42" s="21">
        <v>0.52330754846334404</v>
      </c>
      <c r="AD42" s="21">
        <v>0.505556073522893</v>
      </c>
      <c r="AE42" s="21">
        <v>0.427785391994984</v>
      </c>
      <c r="AF42" s="21">
        <v>0.87323293534573099</v>
      </c>
      <c r="AG42" s="21">
        <v>0.20265695397276401</v>
      </c>
      <c r="AH42" s="21">
        <v>0.27085169839730899</v>
      </c>
      <c r="AI42" s="21">
        <v>0.30343500186572703</v>
      </c>
      <c r="AJ42" s="20"/>
      <c r="AK42" s="21">
        <f t="shared" si="3"/>
        <v>1.1780021578073501</v>
      </c>
      <c r="AL42" s="21">
        <f t="shared" si="4"/>
        <v>0.20265695397276401</v>
      </c>
      <c r="AM42" s="21">
        <f t="shared" si="5"/>
        <v>0.53004190930100026</v>
      </c>
      <c r="AN42" s="21">
        <f t="shared" si="6"/>
        <v>0.505556073522893</v>
      </c>
      <c r="AO42" s="21">
        <f t="shared" si="7"/>
        <v>0.34749873785767699</v>
      </c>
      <c r="AP42" s="21">
        <f t="shared" si="8"/>
        <v>0.62554700765758697</v>
      </c>
      <c r="AQ42" s="21">
        <f t="shared" si="9"/>
        <v>0.27804826979990999</v>
      </c>
    </row>
    <row r="43" spans="1:43" x14ac:dyDescent="0.25">
      <c r="B43" s="4">
        <v>29</v>
      </c>
      <c r="C43" s="21">
        <v>0.71757816593162704</v>
      </c>
      <c r="D43" s="21">
        <v>0.66525553818792105</v>
      </c>
      <c r="E43" s="21">
        <v>0.57649252284318198</v>
      </c>
      <c r="F43" s="21">
        <v>0.55647541303187598</v>
      </c>
      <c r="G43" s="21">
        <v>0.31401191589538902</v>
      </c>
      <c r="H43" s="21">
        <v>0.37903229011455503</v>
      </c>
      <c r="I43" s="21">
        <v>0.458881412632763</v>
      </c>
      <c r="J43" s="21">
        <v>0.30381529312580802</v>
      </c>
      <c r="K43" s="21">
        <v>0.41987440362572598</v>
      </c>
      <c r="L43" s="21">
        <v>0.20727034887531701</v>
      </c>
      <c r="M43" s="21">
        <v>0.30269928678811903</v>
      </c>
      <c r="N43" s="21">
        <v>0.23425190714187899</v>
      </c>
      <c r="O43" s="21">
        <v>0.265211993287084</v>
      </c>
      <c r="P43" s="21">
        <v>1.0158162981271699</v>
      </c>
      <c r="Q43" s="21">
        <v>0.23035560960415699</v>
      </c>
      <c r="R43" s="21">
        <v>0.45614385267253899</v>
      </c>
      <c r="S43" s="21">
        <v>0.48998121525510202</v>
      </c>
      <c r="T43" s="21">
        <v>0.21675724858068801</v>
      </c>
      <c r="U43" s="21">
        <v>0.70531974911573303</v>
      </c>
      <c r="V43" s="21">
        <v>0.31571912401006502</v>
      </c>
      <c r="W43" s="21">
        <v>0.28197265759110401</v>
      </c>
      <c r="X43" s="21">
        <v>0.78161264978349099</v>
      </c>
      <c r="Y43" s="21">
        <v>0.171453130915761</v>
      </c>
      <c r="Z43" s="21">
        <v>0.13542171249719101</v>
      </c>
      <c r="AA43" s="21">
        <v>0.34249111893586798</v>
      </c>
      <c r="AB43" s="21">
        <v>0.32780310968868398</v>
      </c>
      <c r="AC43" s="21">
        <v>0.102709580703231</v>
      </c>
      <c r="AD43" s="21">
        <v>0.50528660514974</v>
      </c>
      <c r="AE43" s="21">
        <v>0.40273378955433098</v>
      </c>
      <c r="AF43" s="21">
        <v>0.83899473702767802</v>
      </c>
      <c r="AG43" s="21">
        <v>0.15624690605560301</v>
      </c>
      <c r="AH43" s="21">
        <v>0.246035643148352</v>
      </c>
      <c r="AI43" s="21">
        <v>0.30327108773519201</v>
      </c>
      <c r="AJ43" s="20"/>
      <c r="AK43" s="21">
        <f t="shared" si="3"/>
        <v>1.0158162981271699</v>
      </c>
      <c r="AL43" s="21">
        <f t="shared" si="4"/>
        <v>0.102709580703231</v>
      </c>
      <c r="AM43" s="21">
        <f t="shared" si="5"/>
        <v>0.40687807023130079</v>
      </c>
      <c r="AN43" s="21">
        <f t="shared" si="6"/>
        <v>0.32780310968868398</v>
      </c>
      <c r="AO43" s="21">
        <f t="shared" si="7"/>
        <v>0.246035643148352</v>
      </c>
      <c r="AP43" s="21">
        <f t="shared" si="8"/>
        <v>0.50528660514974</v>
      </c>
      <c r="AQ43" s="21">
        <f t="shared" si="9"/>
        <v>0.25925096200138797</v>
      </c>
    </row>
    <row r="44" spans="1:43" x14ac:dyDescent="0.25">
      <c r="B44" s="4">
        <v>30</v>
      </c>
      <c r="C44" s="21">
        <v>0.49314384697936398</v>
      </c>
      <c r="D44" s="21">
        <v>0.55296344449743595</v>
      </c>
      <c r="E44" s="21">
        <v>0.21176371630281199</v>
      </c>
      <c r="F44" s="21">
        <v>0.47052201349288197</v>
      </c>
      <c r="G44" s="21">
        <v>0.31364217756315999</v>
      </c>
      <c r="H44" s="21">
        <v>0.18674956217408101</v>
      </c>
      <c r="I44" s="21">
        <v>0.241097801481373</v>
      </c>
      <c r="J44" s="21">
        <v>0.187519145256374</v>
      </c>
      <c r="K44" s="21">
        <v>0.27402568235993302</v>
      </c>
      <c r="L44" s="21">
        <v>0.185716685143997</v>
      </c>
      <c r="M44" s="21">
        <v>0.25761305909079901</v>
      </c>
      <c r="N44" s="21">
        <v>0.22032788165321099</v>
      </c>
      <c r="O44" s="21">
        <v>0.252253261494915</v>
      </c>
      <c r="P44" s="21">
        <v>0.113807102851569</v>
      </c>
      <c r="Q44" s="21">
        <v>0.21904540708637699</v>
      </c>
      <c r="R44" s="21">
        <v>0.286976161926286</v>
      </c>
      <c r="S44" s="21">
        <v>0.28103016607055897</v>
      </c>
      <c r="T44" s="21">
        <v>0.19860699971031801</v>
      </c>
      <c r="U44" s="21">
        <v>0.54497315063257701</v>
      </c>
      <c r="V44" s="21">
        <v>0.26915325638547</v>
      </c>
      <c r="W44" s="21">
        <v>0.26345336155849503</v>
      </c>
      <c r="X44" s="21">
        <v>0.76773392606992197</v>
      </c>
      <c r="Y44" s="21">
        <v>0.12501423657406099</v>
      </c>
      <c r="Z44" s="21">
        <v>0.12924988513987001</v>
      </c>
      <c r="AA44" s="21">
        <v>2.7281702999971399E-2</v>
      </c>
      <c r="AB44" s="21">
        <v>4.05506692169001E-2</v>
      </c>
      <c r="AC44" s="21">
        <v>7.6938691193936301E-2</v>
      </c>
      <c r="AD44" s="21">
        <v>0.49724539428716502</v>
      </c>
      <c r="AE44" s="21">
        <v>0.37404955925303501</v>
      </c>
      <c r="AF44" s="21">
        <v>0.75745348138734603</v>
      </c>
      <c r="AG44" s="21">
        <v>0.144194032538216</v>
      </c>
      <c r="AH44" s="21">
        <v>0.23492373550427101</v>
      </c>
      <c r="AI44" s="21">
        <v>0.30265781572088601</v>
      </c>
      <c r="AJ44" s="20"/>
      <c r="AK44" s="21">
        <f t="shared" si="3"/>
        <v>0.76773392606992197</v>
      </c>
      <c r="AL44" s="21">
        <f t="shared" si="4"/>
        <v>2.7281702999971399E-2</v>
      </c>
      <c r="AM44" s="21">
        <f t="shared" si="5"/>
        <v>0.28792960647265364</v>
      </c>
      <c r="AN44" s="21">
        <f t="shared" si="6"/>
        <v>0.252253261494915</v>
      </c>
      <c r="AO44" s="21">
        <f t="shared" si="7"/>
        <v>0.18674956217408101</v>
      </c>
      <c r="AP44" s="21">
        <f t="shared" si="8"/>
        <v>0.31364217756315999</v>
      </c>
      <c r="AQ44" s="21">
        <f t="shared" si="9"/>
        <v>0.12689261538907898</v>
      </c>
    </row>
    <row r="45" spans="1:43" x14ac:dyDescent="0.25">
      <c r="B45" s="4">
        <v>31</v>
      </c>
      <c r="C45" s="21">
        <v>0.10954766883514799</v>
      </c>
      <c r="D45" s="21">
        <v>2.39111373957712E-2</v>
      </c>
      <c r="E45" s="21">
        <v>8.5927175183314802E-2</v>
      </c>
      <c r="F45" s="21">
        <v>8.35944258142262E-2</v>
      </c>
      <c r="G45" s="21">
        <v>0.297504379309248</v>
      </c>
      <c r="H45" s="21">
        <v>0.16571954975835901</v>
      </c>
      <c r="I45" s="21">
        <v>0.232862251577898</v>
      </c>
      <c r="J45" s="21">
        <v>0.11067828402156001</v>
      </c>
      <c r="K45" s="21">
        <v>2.7566344477236202E-2</v>
      </c>
      <c r="L45" s="21">
        <v>5.9609456942416698E-2</v>
      </c>
      <c r="M45" s="21">
        <v>2.2441444929754601E-2</v>
      </c>
      <c r="N45" s="21">
        <v>0.214843071690411</v>
      </c>
      <c r="O45" s="21">
        <v>0.126173577264999</v>
      </c>
      <c r="P45" s="21">
        <v>0.109492469858378</v>
      </c>
      <c r="Q45" s="21">
        <v>0.191380428929987</v>
      </c>
      <c r="R45" s="21">
        <v>7.5445992765307807E-2</v>
      </c>
      <c r="S45" s="21">
        <v>0.23569917674933</v>
      </c>
      <c r="T45" s="21">
        <v>0.157858602667693</v>
      </c>
      <c r="U45" s="21">
        <v>0.53084720035781996</v>
      </c>
      <c r="V45" s="21">
        <v>0.11133433061710001</v>
      </c>
      <c r="W45" s="21">
        <v>0.24500050081987801</v>
      </c>
      <c r="X45" s="21">
        <v>0.75538829594850498</v>
      </c>
      <c r="Y45" s="21">
        <v>3.4206838579848402E-2</v>
      </c>
      <c r="Z45" s="21">
        <v>5.8395665066200302E-2</v>
      </c>
      <c r="AA45" s="21">
        <v>1.9440543113887501E-2</v>
      </c>
      <c r="AB45" s="21">
        <v>3.5985466846032002E-2</v>
      </c>
      <c r="AC45" s="21">
        <v>4.0744728946447102E-2</v>
      </c>
      <c r="AD45" s="21">
        <v>0.16565100332663801</v>
      </c>
      <c r="AE45" s="21">
        <v>0.20071423241228301</v>
      </c>
      <c r="AF45" s="21">
        <v>0.230608913500327</v>
      </c>
      <c r="AG45" s="21">
        <v>7.1803133900393695E-2</v>
      </c>
      <c r="AH45" s="21">
        <v>4.1252557221014202E-2</v>
      </c>
      <c r="AI45" s="21">
        <v>4.45110607158858E-2</v>
      </c>
      <c r="AJ45" s="20"/>
      <c r="AK45" s="21">
        <f t="shared" si="3"/>
        <v>0.75538829594850498</v>
      </c>
      <c r="AL45" s="21">
        <f t="shared" si="4"/>
        <v>1.9440543113887501E-2</v>
      </c>
      <c r="AM45" s="21">
        <f t="shared" si="5"/>
        <v>0.14897393665282724</v>
      </c>
      <c r="AN45" s="21">
        <f t="shared" si="6"/>
        <v>0.10954766883514799</v>
      </c>
      <c r="AO45" s="21">
        <f t="shared" si="7"/>
        <v>4.45110607158858E-2</v>
      </c>
      <c r="AP45" s="21">
        <f t="shared" si="8"/>
        <v>0.20071423241228301</v>
      </c>
      <c r="AQ45" s="21">
        <f t="shared" si="9"/>
        <v>0.15620317169639719</v>
      </c>
    </row>
    <row r="46" spans="1:43" x14ac:dyDescent="0.25">
      <c r="B46" s="4">
        <v>32</v>
      </c>
      <c r="C46" s="21">
        <v>1.5715344297006999E-5</v>
      </c>
      <c r="D46" s="21">
        <v>1.1176006466939699E-4</v>
      </c>
      <c r="E46" s="21">
        <v>1.4686648428323601E-3</v>
      </c>
      <c r="F46" s="21">
        <v>8.2538750120875095E-4</v>
      </c>
      <c r="G46" s="21">
        <v>6.4804995149870496E-4</v>
      </c>
      <c r="H46" s="21">
        <v>2.1470911996311699E-3</v>
      </c>
      <c r="I46" s="21">
        <v>6.0146203577460203E-3</v>
      </c>
      <c r="J46" s="21">
        <v>3.53638386513921E-3</v>
      </c>
      <c r="K46" s="21">
        <v>1.9914622316718998E-3</v>
      </c>
      <c r="L46" s="21">
        <v>7.1189786559625601E-3</v>
      </c>
      <c r="M46" s="21">
        <v>2.6314857710758501E-3</v>
      </c>
      <c r="N46" s="21">
        <v>5.3911529996275897E-3</v>
      </c>
      <c r="O46" s="21">
        <v>4.3430389298373404E-3</v>
      </c>
      <c r="P46" s="21">
        <v>1.2085227092029499E-3</v>
      </c>
      <c r="Q46" s="21">
        <v>1.5792930460838701E-3</v>
      </c>
      <c r="R46" s="21">
        <v>3.4987092201481502E-3</v>
      </c>
      <c r="S46" s="21">
        <v>2.9071671920792102E-3</v>
      </c>
      <c r="T46" s="21">
        <v>2.0858847591853102E-3</v>
      </c>
      <c r="U46" s="21">
        <v>4.76327796181067E-3</v>
      </c>
      <c r="V46" s="21">
        <v>7.9468485789038808E-3</v>
      </c>
      <c r="W46" s="21">
        <v>1.2910677229183399E-3</v>
      </c>
      <c r="X46" s="21">
        <v>3.4530069565425901E-3</v>
      </c>
      <c r="Y46" s="21">
        <v>1.9250047119567101E-3</v>
      </c>
      <c r="Z46" s="21">
        <v>3.25186794907494E-3</v>
      </c>
      <c r="AA46" s="21">
        <v>1.4861644599477499E-3</v>
      </c>
      <c r="AB46" s="21">
        <v>4.2089546802890204E-3</v>
      </c>
      <c r="AC46" s="21">
        <v>3.4320038855639701E-3</v>
      </c>
      <c r="AD46" s="21">
        <v>4.0358918095535004E-3</v>
      </c>
      <c r="AE46" s="21">
        <v>2.8366674266544498E-3</v>
      </c>
      <c r="AF46" s="21">
        <v>2.8476293460698702E-3</v>
      </c>
      <c r="AG46" s="21">
        <v>1.46300065107425E-3</v>
      </c>
      <c r="AH46" s="21">
        <v>3.3743327684078298E-3</v>
      </c>
      <c r="AI46" s="21">
        <v>2.4090413300837102E-3</v>
      </c>
      <c r="AJ46" s="20"/>
      <c r="AK46" s="21">
        <f t="shared" si="3"/>
        <v>7.9468485789038808E-3</v>
      </c>
      <c r="AL46" s="21">
        <f t="shared" si="4"/>
        <v>1.5715344297006999E-5</v>
      </c>
      <c r="AM46" s="21">
        <f t="shared" si="5"/>
        <v>2.9166099660832981E-3</v>
      </c>
      <c r="AN46" s="21">
        <f t="shared" si="6"/>
        <v>2.8366674266544498E-3</v>
      </c>
      <c r="AO46" s="21">
        <f t="shared" si="7"/>
        <v>1.4861644599477499E-3</v>
      </c>
      <c r="AP46" s="21">
        <f t="shared" si="8"/>
        <v>3.53638386513921E-3</v>
      </c>
      <c r="AQ46" s="21">
        <f t="shared" si="9"/>
        <v>2.0502194051914601E-3</v>
      </c>
    </row>
    <row r="47" spans="1:43" x14ac:dyDescent="0.25">
      <c r="A47"/>
    </row>
    <row r="48" spans="1:43" x14ac:dyDescent="0.25">
      <c r="A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C96E-6D92-FD49-A16B-5FDF9D0C1A3B}">
  <dimension ref="A1:GN16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J28" sqref="J28"/>
    </sheetView>
  </sheetViews>
  <sheetFormatPr defaultColWidth="11" defaultRowHeight="15.75" x14ac:dyDescent="0.25"/>
  <cols>
    <col min="1" max="26" width="10.875" customWidth="1"/>
  </cols>
  <sheetData>
    <row r="1" spans="1:196" x14ac:dyDescent="0.25">
      <c r="A1" s="1" t="s">
        <v>0</v>
      </c>
    </row>
    <row r="2" spans="1:196" x14ac:dyDescent="0.25">
      <c r="A2" s="1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  <c r="AG2" s="1">
        <v>32</v>
      </c>
      <c r="AH2" s="1">
        <v>33</v>
      </c>
      <c r="AJ2" s="4" t="s">
        <v>9</v>
      </c>
      <c r="AK2" s="4" t="s">
        <v>10</v>
      </c>
      <c r="AL2" s="4" t="s">
        <v>15</v>
      </c>
      <c r="AM2" s="4" t="s">
        <v>11</v>
      </c>
      <c r="AN2" s="4" t="s">
        <v>16</v>
      </c>
      <c r="AO2" s="4" t="s">
        <v>17</v>
      </c>
      <c r="AP2" s="4" t="s">
        <v>18</v>
      </c>
    </row>
    <row r="3" spans="1:196" x14ac:dyDescent="0.25">
      <c r="A3" s="5" t="s">
        <v>15</v>
      </c>
      <c r="B3" s="6">
        <v>3.6159571027383197E-4</v>
      </c>
      <c r="C3" s="12">
        <v>8.2898058462888002E-4</v>
      </c>
      <c r="D3" s="12">
        <v>1.1004819534718899E-3</v>
      </c>
      <c r="E3" s="12">
        <v>1.5545401256531401E-3</v>
      </c>
      <c r="F3" s="12">
        <v>6.3884950941428499E-4</v>
      </c>
      <c r="G3" s="12">
        <v>8.3407695638015801E-4</v>
      </c>
      <c r="H3" s="12">
        <v>1.57303758896887E-3</v>
      </c>
      <c r="I3" s="12">
        <v>1.15729647222906E-3</v>
      </c>
      <c r="J3" s="12">
        <v>8.0943910870700999E-4</v>
      </c>
      <c r="K3" s="12">
        <v>2.3047397844493298E-3</v>
      </c>
      <c r="L3" s="12">
        <v>1.17375398986041E-3</v>
      </c>
      <c r="M3" s="12">
        <v>1.5414556255564E-3</v>
      </c>
      <c r="N3" s="12">
        <v>1.43961247522383E-3</v>
      </c>
      <c r="O3" s="12">
        <v>5.9270893689244899E-4</v>
      </c>
      <c r="P3" s="12">
        <v>7.8131660120561697E-4</v>
      </c>
      <c r="Q3" s="12">
        <v>1.17437588050961E-3</v>
      </c>
      <c r="R3" s="12">
        <v>1.22642738278955E-3</v>
      </c>
      <c r="S3" s="12">
        <v>1.0548185091465701E-3</v>
      </c>
      <c r="T3" s="12">
        <v>1.64945377036929E-3</v>
      </c>
      <c r="U3" s="12">
        <v>2.2603911347687201E-3</v>
      </c>
      <c r="V3" s="12">
        <v>6.7166442750021804E-4</v>
      </c>
      <c r="W3" s="12">
        <v>1.1295577278360701E-3</v>
      </c>
      <c r="X3" s="12">
        <v>9.3844084767624703E-4</v>
      </c>
      <c r="Y3" s="12">
        <v>1.00726482924073E-3</v>
      </c>
      <c r="Z3" s="12">
        <v>6.7964720074087295E-4</v>
      </c>
      <c r="AA3" s="12">
        <v>1.38249993324279E-3</v>
      </c>
      <c r="AB3" s="12">
        <v>1.52050808537751E-3</v>
      </c>
      <c r="AC3" s="12">
        <v>1.5011234208941399E-3</v>
      </c>
      <c r="AD3" s="12">
        <v>1.0075710015371401E-3</v>
      </c>
      <c r="AE3" s="12">
        <v>1.0463749058544601E-3</v>
      </c>
      <c r="AF3" s="12">
        <v>5.6900782510638204E-4</v>
      </c>
      <c r="AG3" s="12">
        <v>1.52656692080199E-3</v>
      </c>
      <c r="AH3" s="12">
        <v>1.0689367773011301E-3</v>
      </c>
      <c r="AJ3" s="12">
        <f t="shared" ref="AJ3:AJ7" si="0">MIN(B3:AH3)</f>
        <v>3.6159571027383197E-4</v>
      </c>
      <c r="AK3" s="12">
        <f t="shared" ref="AK3:AK7" si="1">MAX(B3:AH3)</f>
        <v>2.3047397844493298E-3</v>
      </c>
      <c r="AL3" s="12">
        <f t="shared" ref="AL3:AL7" si="2">AVERAGE(B3:AH3)</f>
        <v>1.1547429092002603E-3</v>
      </c>
      <c r="AM3" s="12">
        <f t="shared" ref="AM3:AM7" si="3">MEDIAN(B3:AH3)</f>
        <v>1.1004819534718899E-3</v>
      </c>
      <c r="AN3" s="6">
        <f t="shared" ref="AN3:AN7" si="4">QUARTILE(B3:AH3,1)</f>
        <v>8.2898058462888002E-4</v>
      </c>
      <c r="AO3" s="6">
        <f t="shared" ref="AO3:AO7" si="5">QUARTILE(B3:AH3,3)</f>
        <v>1.5011234208941399E-3</v>
      </c>
      <c r="AP3" s="6">
        <f>AO3-AN3</f>
        <v>6.7214283626525987E-4</v>
      </c>
    </row>
    <row r="4" spans="1:196" x14ac:dyDescent="0.25">
      <c r="A4" s="7" t="s">
        <v>19</v>
      </c>
      <c r="B4" s="13">
        <v>5.0058431224897504E-4</v>
      </c>
      <c r="C4" s="13">
        <v>1.1595367686823E-3</v>
      </c>
      <c r="D4" s="13">
        <v>2.3082513362169201E-3</v>
      </c>
      <c r="E4" s="13">
        <v>3.9338432252406996E-3</v>
      </c>
      <c r="F4" s="13">
        <v>6.3774548470973903E-4</v>
      </c>
      <c r="G4" s="13">
        <v>1.8472454976290399E-3</v>
      </c>
      <c r="H4" s="13">
        <v>3.9616562426090197E-3</v>
      </c>
      <c r="I4" s="13">
        <v>1.47398631088435E-3</v>
      </c>
      <c r="J4" s="13">
        <v>3.3688309486024E-4</v>
      </c>
      <c r="K4" s="13">
        <v>2.1762274205684599E-2</v>
      </c>
      <c r="L4" s="13">
        <v>1.4741109916940299E-3</v>
      </c>
      <c r="M4" s="13">
        <v>4.3519795872271E-3</v>
      </c>
      <c r="N4" s="13">
        <v>4.3497560545802099E-3</v>
      </c>
      <c r="O4" s="13">
        <v>6.4714351901784496E-4</v>
      </c>
      <c r="P4" s="13">
        <v>3.5003662924282199E-4</v>
      </c>
      <c r="Q4" s="13">
        <v>1.39237858820706E-3</v>
      </c>
      <c r="R4" s="13">
        <v>3.29987658187747E-3</v>
      </c>
      <c r="S4" s="13">
        <v>2.3081984836608102E-3</v>
      </c>
      <c r="T4" s="13">
        <v>2.9917133506387398E-3</v>
      </c>
      <c r="U4" s="13">
        <v>2.3542884737253099E-2</v>
      </c>
      <c r="V4" s="13">
        <v>1.0478701442480001E-3</v>
      </c>
      <c r="W4" s="13">
        <v>1.20812200475484E-3</v>
      </c>
      <c r="X4" s="13">
        <v>5.0001521594822396E-4</v>
      </c>
      <c r="Y4" s="13">
        <v>2.2576898336410501E-3</v>
      </c>
      <c r="Z4" s="13">
        <v>2.4906924227252603E-4</v>
      </c>
      <c r="AA4" s="13">
        <v>2.1788200829177999E-3</v>
      </c>
      <c r="AB4" s="13">
        <v>1.56496174167841E-3</v>
      </c>
      <c r="AC4" s="13">
        <v>2.10372987203299E-3</v>
      </c>
      <c r="AD4" s="13">
        <v>1.16715894546359E-3</v>
      </c>
      <c r="AE4" s="13">
        <v>2.4786558933556002E-3</v>
      </c>
      <c r="AF4" s="13">
        <v>5.9989304281771096E-4</v>
      </c>
      <c r="AG4" s="13">
        <v>3.2317482400685501E-3</v>
      </c>
      <c r="AH4" s="13">
        <v>2.2640689276158801E-3</v>
      </c>
      <c r="AJ4" s="13">
        <f t="shared" si="0"/>
        <v>2.4906924227252603E-4</v>
      </c>
      <c r="AK4" s="13">
        <f t="shared" si="1"/>
        <v>2.3542884737253099E-2</v>
      </c>
      <c r="AL4" s="13">
        <f t="shared" si="2"/>
        <v>3.1358147936054615E-3</v>
      </c>
      <c r="AM4" s="13">
        <f t="shared" si="3"/>
        <v>1.8472454976290399E-3</v>
      </c>
      <c r="AN4" s="8">
        <f t="shared" si="4"/>
        <v>1.0478701442480001E-3</v>
      </c>
      <c r="AO4" s="8">
        <f t="shared" si="5"/>
        <v>2.9917133506387398E-3</v>
      </c>
      <c r="AP4" s="8">
        <f t="shared" ref="AP4:AP7" si="6">AO4-AN4</f>
        <v>1.9438432063907398E-3</v>
      </c>
    </row>
    <row r="5" spans="1:196" x14ac:dyDescent="0.25">
      <c r="A5" s="9" t="s">
        <v>20</v>
      </c>
      <c r="B5" s="14">
        <v>3.3879416878335102E-4</v>
      </c>
      <c r="C5" s="14">
        <v>6.4019713317975402E-4</v>
      </c>
      <c r="D5" s="14">
        <v>2.7563763433136003E-4</v>
      </c>
      <c r="E5" s="14">
        <v>4.0469970554113301E-3</v>
      </c>
      <c r="F5" s="14">
        <v>6.9521210389211698E-4</v>
      </c>
      <c r="G5" s="14">
        <v>1.2006151519017201E-4</v>
      </c>
      <c r="H5" s="14">
        <v>4.1923914104700002E-3</v>
      </c>
      <c r="I5" s="14">
        <v>2.2133828606456501E-3</v>
      </c>
      <c r="J5" s="14">
        <v>1.2167592067271399E-3</v>
      </c>
      <c r="K5" s="14">
        <v>4.5936708338558596E-3</v>
      </c>
      <c r="L5" s="14">
        <v>2.27361544966697E-3</v>
      </c>
      <c r="M5" s="14">
        <v>1.14516599569469E-3</v>
      </c>
      <c r="N5" s="14">
        <v>8.3791767247021101E-4</v>
      </c>
      <c r="O5" s="14">
        <v>6.1402242863550695E-4</v>
      </c>
      <c r="P5" s="14">
        <v>1.0802457109093601E-3</v>
      </c>
      <c r="Q5" s="14">
        <v>1.9821745809167602E-3</v>
      </c>
      <c r="R5" s="14">
        <v>5.0104816909879403E-4</v>
      </c>
      <c r="S5" s="14">
        <v>9.1789188445545706E-5</v>
      </c>
      <c r="T5" s="14">
        <v>3.6010611802339502E-3</v>
      </c>
      <c r="U5" s="14">
        <v>5.2262810058891704E-3</v>
      </c>
      <c r="V5" s="14">
        <v>4.2503600707277601E-4</v>
      </c>
      <c r="W5" s="14">
        <v>1.7234967090189401E-3</v>
      </c>
      <c r="X5" s="14">
        <v>1.2086570495739499E-3</v>
      </c>
      <c r="Y5" s="14">
        <v>1.3678352115675799E-4</v>
      </c>
      <c r="Z5" s="14">
        <v>9.3633838696405205E-4</v>
      </c>
      <c r="AA5" s="14">
        <v>9.0587051818147302E-4</v>
      </c>
      <c r="AB5" s="14">
        <v>3.00808600150048E-3</v>
      </c>
      <c r="AC5" s="14">
        <v>2.58915242739021E-3</v>
      </c>
      <c r="AD5" s="14">
        <v>9.5445086481049603E-4</v>
      </c>
      <c r="AE5" s="14">
        <v>4.78907633805647E-4</v>
      </c>
      <c r="AF5" s="14">
        <v>6.0927227605134205E-4</v>
      </c>
      <c r="AG5" s="14">
        <v>4.29086940130218E-4</v>
      </c>
      <c r="AH5" s="14">
        <v>1.5481843729503401E-4</v>
      </c>
      <c r="AJ5" s="14">
        <f t="shared" si="0"/>
        <v>9.1789188445545706E-5</v>
      </c>
      <c r="AK5" s="14">
        <f t="shared" si="1"/>
        <v>5.2262810058891704E-3</v>
      </c>
      <c r="AL5" s="14">
        <f t="shared" si="2"/>
        <v>1.4923146084060324E-3</v>
      </c>
      <c r="AM5" s="14">
        <f t="shared" si="3"/>
        <v>9.3633838696405205E-4</v>
      </c>
      <c r="AN5" s="10">
        <f t="shared" si="4"/>
        <v>4.78907633805647E-4</v>
      </c>
      <c r="AO5" s="10">
        <f t="shared" si="5"/>
        <v>2.2133828606456501E-3</v>
      </c>
      <c r="AP5" s="10">
        <f t="shared" si="6"/>
        <v>1.734475226840003E-3</v>
      </c>
    </row>
    <row r="6" spans="1:196" x14ac:dyDescent="0.25">
      <c r="A6" s="7" t="s">
        <v>21</v>
      </c>
      <c r="B6" s="13">
        <v>1.5776731015648601E-4</v>
      </c>
      <c r="C6" s="13">
        <v>5.2648730343207695E-4</v>
      </c>
      <c r="D6" s="13">
        <v>2.4820372927933901E-3</v>
      </c>
      <c r="E6" s="13">
        <v>3.8018892519176002E-3</v>
      </c>
      <c r="F6" s="13">
        <v>9.2794152442365798E-4</v>
      </c>
      <c r="G6" s="13">
        <v>1.82350631803274E-3</v>
      </c>
      <c r="H6" s="13">
        <v>4.1502774693071799E-3</v>
      </c>
      <c r="I6" s="13">
        <v>1.15770113188773E-3</v>
      </c>
      <c r="J6" s="13">
        <v>4.7188883763737901E-4</v>
      </c>
      <c r="K6" s="13">
        <v>2.9898455832153498E-3</v>
      </c>
      <c r="L6" s="13">
        <v>1.9528570119291501E-3</v>
      </c>
      <c r="M6" s="13">
        <v>2.44019390083849E-3</v>
      </c>
      <c r="N6" s="13">
        <v>3.9176414720713997E-3</v>
      </c>
      <c r="O6" s="13">
        <v>6.9154647644609202E-4</v>
      </c>
      <c r="P6" s="13">
        <v>8.7644613813608798E-4</v>
      </c>
      <c r="Q6" s="13">
        <v>1.11249659676104E-3</v>
      </c>
      <c r="R6" s="13">
        <v>2.82911607064306E-3</v>
      </c>
      <c r="S6" s="13">
        <v>7.3384738061576995E-4</v>
      </c>
      <c r="T6" s="13">
        <v>1.5451733488589499E-3</v>
      </c>
      <c r="U6" s="13">
        <v>6.43310137093067E-3</v>
      </c>
      <c r="V6" s="13">
        <v>8.9950242545455597E-4</v>
      </c>
      <c r="W6" s="13">
        <v>1.11541745718568E-3</v>
      </c>
      <c r="X6" s="13">
        <v>1.6050186241045501E-3</v>
      </c>
      <c r="Y6" s="13">
        <v>3.7214551120996401E-3</v>
      </c>
      <c r="Z6" s="13">
        <v>1.78404385223984E-3</v>
      </c>
      <c r="AA6" s="13">
        <v>1.0284536518156501E-2</v>
      </c>
      <c r="AB6" s="13">
        <v>4.0618875063955697E-3</v>
      </c>
      <c r="AC6" s="13">
        <v>1.59297173377126E-3</v>
      </c>
      <c r="AD6" s="13">
        <v>3.8526738062500902E-3</v>
      </c>
      <c r="AE6" s="13">
        <v>1.53870787471532E-3</v>
      </c>
      <c r="AF6" s="13">
        <v>7.42498144973069E-4</v>
      </c>
      <c r="AG6" s="13">
        <v>1.01946899667382E-2</v>
      </c>
      <c r="AH6" s="13">
        <v>1.4156396500766199E-3</v>
      </c>
      <c r="AJ6" s="13">
        <f t="shared" si="0"/>
        <v>1.5776731015648601E-4</v>
      </c>
      <c r="AK6" s="13">
        <f t="shared" si="1"/>
        <v>1.0284536518156501E-2</v>
      </c>
      <c r="AL6" s="13">
        <f t="shared" si="2"/>
        <v>2.5403274079453088E-3</v>
      </c>
      <c r="AM6" s="13">
        <f t="shared" si="3"/>
        <v>1.6050186241045501E-3</v>
      </c>
      <c r="AN6" s="8">
        <f t="shared" si="4"/>
        <v>9.2794152442365798E-4</v>
      </c>
      <c r="AO6" s="8">
        <f t="shared" si="5"/>
        <v>3.7214551120996401E-3</v>
      </c>
      <c r="AP6" s="8">
        <f t="shared" si="6"/>
        <v>2.7935135876759822E-3</v>
      </c>
    </row>
    <row r="7" spans="1:196" x14ac:dyDescent="0.25">
      <c r="A7" s="9" t="s">
        <v>22</v>
      </c>
      <c r="B7" s="14">
        <v>5.0691456999629703E-4</v>
      </c>
      <c r="C7" s="14">
        <v>1.11819279845803E-3</v>
      </c>
      <c r="D7" s="14">
        <v>3.02789593115448E-3</v>
      </c>
      <c r="E7" s="14">
        <v>3.82021046243607E-3</v>
      </c>
      <c r="F7" s="14">
        <v>3.9436138467863202E-4</v>
      </c>
      <c r="G7" s="14">
        <v>7.7807938214391405E-4</v>
      </c>
      <c r="H7" s="14">
        <v>4.62996214628219E-3</v>
      </c>
      <c r="I7" s="14">
        <v>1.6543318051844801E-3</v>
      </c>
      <c r="J7" s="14">
        <v>1.34240242186933E-3</v>
      </c>
      <c r="K7" s="14">
        <v>6.1680963262915603E-3</v>
      </c>
      <c r="L7" s="14">
        <v>1.52018235530704E-3</v>
      </c>
      <c r="M7" s="14">
        <v>2.7501464355736902E-3</v>
      </c>
      <c r="N7" s="14">
        <v>4.4109765440225601E-3</v>
      </c>
      <c r="O7" s="14">
        <v>1.28694309387356E-3</v>
      </c>
      <c r="P7" s="14">
        <v>7.0867157774045998E-4</v>
      </c>
      <c r="Q7" s="14">
        <v>1.30899623036384E-3</v>
      </c>
      <c r="R7" s="14">
        <v>3.3142657484859202E-3</v>
      </c>
      <c r="S7" s="14">
        <v>1.67581974528729E-3</v>
      </c>
      <c r="T7" s="14">
        <v>1.7451101448386901E-3</v>
      </c>
      <c r="U7" s="14">
        <v>3.2731390092521902E-3</v>
      </c>
      <c r="V7" s="14">
        <v>4.9268733710050496E-4</v>
      </c>
      <c r="W7" s="14">
        <v>1.13823160063475E-3</v>
      </c>
      <c r="X7" s="14">
        <v>4.5453841448761501E-4</v>
      </c>
      <c r="Y7" s="14">
        <v>2.0671649836003698E-3</v>
      </c>
      <c r="Z7" s="14">
        <v>6.9890578743070299E-4</v>
      </c>
      <c r="AA7" s="14">
        <v>6.2489314004778801E-3</v>
      </c>
      <c r="AB7" s="14">
        <v>1.8267057603225099E-3</v>
      </c>
      <c r="AC7" s="14">
        <v>1.5964107587933499E-3</v>
      </c>
      <c r="AD7" s="14">
        <v>1.9771491643041299E-3</v>
      </c>
      <c r="AE7" s="14">
        <v>1.3110439758747801E-3</v>
      </c>
      <c r="AF7" s="14">
        <v>4.25945210736244E-4</v>
      </c>
      <c r="AG7" s="14">
        <v>5.33094815909862E-3</v>
      </c>
      <c r="AH7" s="14">
        <v>8.2184653729200298E-4</v>
      </c>
      <c r="AJ7" s="14">
        <f t="shared" si="0"/>
        <v>3.9436138467863202E-4</v>
      </c>
      <c r="AK7" s="14">
        <f t="shared" si="1"/>
        <v>6.2489314004778801E-3</v>
      </c>
      <c r="AL7" s="14">
        <f t="shared" si="2"/>
        <v>2.1159153697998087E-3</v>
      </c>
      <c r="AM7" s="14">
        <f t="shared" si="3"/>
        <v>1.5964107587933499E-3</v>
      </c>
      <c r="AN7" s="10">
        <f t="shared" si="4"/>
        <v>8.2184653729200298E-4</v>
      </c>
      <c r="AO7" s="10">
        <f t="shared" si="5"/>
        <v>3.02789593115448E-3</v>
      </c>
      <c r="AP7" s="10">
        <f t="shared" si="6"/>
        <v>2.2060493938624772E-3</v>
      </c>
    </row>
    <row r="9" spans="1:196" x14ac:dyDescent="0.25">
      <c r="A9" s="1" t="s">
        <v>12</v>
      </c>
    </row>
    <row r="11" spans="1:196" x14ac:dyDescent="0.25">
      <c r="A11" s="11"/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>
        <v>10</v>
      </c>
      <c r="L11" s="1">
        <v>11</v>
      </c>
      <c r="M11" s="1">
        <v>12</v>
      </c>
      <c r="N11" s="1">
        <v>13</v>
      </c>
      <c r="O11" s="1">
        <v>14</v>
      </c>
      <c r="P11" s="1">
        <v>15</v>
      </c>
      <c r="Q11" s="1">
        <v>16</v>
      </c>
      <c r="R11" s="1">
        <v>17</v>
      </c>
      <c r="S11" s="1">
        <v>18</v>
      </c>
      <c r="T11" s="1">
        <v>19</v>
      </c>
      <c r="U11" s="1">
        <v>20</v>
      </c>
      <c r="V11" s="1">
        <v>21</v>
      </c>
      <c r="W11" s="1">
        <v>22</v>
      </c>
      <c r="X11" s="1">
        <v>23</v>
      </c>
      <c r="Y11" s="1">
        <v>24</v>
      </c>
      <c r="Z11" s="1">
        <v>25</v>
      </c>
      <c r="AA11" s="1">
        <v>26</v>
      </c>
      <c r="AB11" s="1">
        <v>27</v>
      </c>
      <c r="AC11" s="1">
        <v>28</v>
      </c>
      <c r="AD11" s="1">
        <v>29</v>
      </c>
      <c r="AE11" s="1">
        <v>30</v>
      </c>
      <c r="AF11" s="1">
        <v>31</v>
      </c>
      <c r="AG11" s="1">
        <v>32</v>
      </c>
      <c r="AH11" s="1">
        <v>33</v>
      </c>
      <c r="AJ11" s="4" t="s">
        <v>9</v>
      </c>
      <c r="AK11" s="4" t="s">
        <v>10</v>
      </c>
      <c r="AL11" s="4" t="s">
        <v>15</v>
      </c>
      <c r="AM11" s="4" t="s">
        <v>11</v>
      </c>
      <c r="AN11" s="4" t="s">
        <v>16</v>
      </c>
      <c r="AO11" s="4" t="s">
        <v>17</v>
      </c>
      <c r="AP11" s="4" t="s">
        <v>18</v>
      </c>
    </row>
    <row r="12" spans="1:196" s="17" customFormat="1" x14ac:dyDescent="0.25">
      <c r="A12" s="5" t="s">
        <v>15</v>
      </c>
      <c r="B12" s="12">
        <v>0.13770583689683699</v>
      </c>
      <c r="C12" s="12">
        <v>0.315699168806789</v>
      </c>
      <c r="D12" s="12">
        <v>0.41909454146442399</v>
      </c>
      <c r="E12" s="12">
        <v>0.59201268961589604</v>
      </c>
      <c r="F12" s="12">
        <v>0.243291897125679</v>
      </c>
      <c r="G12" s="12">
        <v>0.317640010794698</v>
      </c>
      <c r="H12" s="12">
        <v>0.59905704493867196</v>
      </c>
      <c r="I12" s="12">
        <v>0.44073111134359</v>
      </c>
      <c r="J12" s="12">
        <v>0.30825722406141998</v>
      </c>
      <c r="K12" s="12">
        <v>0.87770986167586895</v>
      </c>
      <c r="L12" s="12">
        <v>0.44699859786037799</v>
      </c>
      <c r="M12" s="12">
        <v>0.58702974323405499</v>
      </c>
      <c r="N12" s="12">
        <v>0.54824500146226696</v>
      </c>
      <c r="O12" s="12">
        <v>0.22572026678413901</v>
      </c>
      <c r="P12" s="12">
        <v>0.297547380661496</v>
      </c>
      <c r="Q12" s="12">
        <v>0.44723543134560301</v>
      </c>
      <c r="R12" s="12">
        <v>0.46705811031977601</v>
      </c>
      <c r="S12" s="12">
        <v>0.40170461498645299</v>
      </c>
      <c r="T12" s="12">
        <v>0.62815848036288202</v>
      </c>
      <c r="U12" s="12">
        <v>0.86082064605191</v>
      </c>
      <c r="V12" s="12">
        <v>0.25578874271685798</v>
      </c>
      <c r="W12" s="12">
        <v>0.430167415750488</v>
      </c>
      <c r="X12" s="12">
        <v>0.35738472176445801</v>
      </c>
      <c r="Y12" s="12">
        <v>0.38359483352915202</v>
      </c>
      <c r="Z12" s="12">
        <v>0.25882880773596301</v>
      </c>
      <c r="AA12" s="12">
        <v>0.52649493594061203</v>
      </c>
      <c r="AB12" s="12">
        <v>0.57905232959416297</v>
      </c>
      <c r="AC12" s="12">
        <v>0.57167010306380595</v>
      </c>
      <c r="AD12" s="12">
        <v>0.38371143256811502</v>
      </c>
      <c r="AE12" s="12">
        <v>0.39848905289672598</v>
      </c>
      <c r="AF12" s="12">
        <v>0.21669421547558099</v>
      </c>
      <c r="AG12" s="12">
        <v>0.58135970487280397</v>
      </c>
      <c r="AH12" s="12">
        <v>0.40708124937817702</v>
      </c>
      <c r="AI12"/>
      <c r="AJ12" s="22">
        <f t="shared" ref="AJ12:AJ16" si="7">MIN(B12:AH12)</f>
        <v>0.13770583689683699</v>
      </c>
      <c r="AK12" s="22">
        <f t="shared" ref="AK12:AK16" si="8">MAX(B12:AH12)</f>
        <v>0.87770986167586895</v>
      </c>
      <c r="AL12" s="22">
        <f t="shared" ref="AL12:AL16" si="9">AVERAGE(B12:AH12)</f>
        <v>0.43975864257817376</v>
      </c>
      <c r="AM12" s="22">
        <f t="shared" ref="AM12:AM16" si="10">MEDIAN(B12:AH12)</f>
        <v>0.41909454146442399</v>
      </c>
      <c r="AN12" s="22">
        <f t="shared" ref="AN12:AN16" si="11">QUARTILE(B12:AH12,1)</f>
        <v>0.315699168806789</v>
      </c>
      <c r="AO12" s="22">
        <f t="shared" ref="AO12:AO16" si="12">QUARTILE(B12:AH12,3)</f>
        <v>0.57167010306380595</v>
      </c>
      <c r="AP12" s="22">
        <f t="shared" ref="AP12:AP16" si="13">AO12-AN12</f>
        <v>0.25597093425701695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</row>
    <row r="13" spans="1:196" s="16" customFormat="1" x14ac:dyDescent="0.25">
      <c r="A13" s="7" t="s">
        <v>19</v>
      </c>
      <c r="B13" s="13">
        <v>0.190636613480482</v>
      </c>
      <c r="C13" s="13">
        <v>0.44158427936861</v>
      </c>
      <c r="D13" s="13">
        <v>0.87904715955087998</v>
      </c>
      <c r="E13" s="13">
        <v>1.4981183630261901</v>
      </c>
      <c r="F13" s="13">
        <v>0.24287145340476499</v>
      </c>
      <c r="G13" s="13">
        <v>0.70348314423389202</v>
      </c>
      <c r="H13" s="13">
        <v>1.50871034386144</v>
      </c>
      <c r="I13" s="13">
        <v>0.56133552679897802</v>
      </c>
      <c r="J13" s="13">
        <v>0.128294576500907</v>
      </c>
      <c r="K13" s="13">
        <v>8.2876873179796</v>
      </c>
      <c r="L13" s="13">
        <v>0.561383008765035</v>
      </c>
      <c r="M13" s="13">
        <v>1.65735647351354</v>
      </c>
      <c r="N13" s="13">
        <v>1.6565096896183999</v>
      </c>
      <c r="O13" s="13">
        <v>0.246450489722986</v>
      </c>
      <c r="P13" s="13">
        <v>0.133303813084309</v>
      </c>
      <c r="Q13" s="13">
        <v>0.53025700614946303</v>
      </c>
      <c r="R13" s="13">
        <v>1.2566859989007899</v>
      </c>
      <c r="S13" s="13">
        <v>0.87902703180803299</v>
      </c>
      <c r="T13" s="13">
        <v>1.1393287558449301</v>
      </c>
      <c r="U13" s="13">
        <v>8.9657939892431493</v>
      </c>
      <c r="V13" s="13">
        <v>0.399058481815525</v>
      </c>
      <c r="W13" s="13">
        <v>0.46008690648532302</v>
      </c>
      <c r="X13" s="13">
        <v>0.19041988557098699</v>
      </c>
      <c r="Y13" s="13">
        <v>0.85979191445491499</v>
      </c>
      <c r="Z13" s="13">
        <v>9.4852586681478293E-2</v>
      </c>
      <c r="AA13" s="13">
        <v>0.829756090686529</v>
      </c>
      <c r="AB13" s="13">
        <v>0.59598153469840598</v>
      </c>
      <c r="AC13" s="13">
        <v>0.80115962220292303</v>
      </c>
      <c r="AD13" s="13">
        <v>0.44448701909372801</v>
      </c>
      <c r="AE13" s="13">
        <v>0.94394201721953697</v>
      </c>
      <c r="AF13" s="13">
        <v>0.22845617678164501</v>
      </c>
      <c r="AG13" s="13">
        <v>1.2307408063594101</v>
      </c>
      <c r="AH13" s="13">
        <v>0.86222125321499599</v>
      </c>
      <c r="AI13"/>
      <c r="AJ13" s="23">
        <f t="shared" si="7"/>
        <v>9.4852586681478293E-2</v>
      </c>
      <c r="AK13" s="23">
        <f t="shared" si="8"/>
        <v>8.9657939892431493</v>
      </c>
      <c r="AL13" s="23">
        <f t="shared" si="9"/>
        <v>1.1942066463673267</v>
      </c>
      <c r="AM13" s="23">
        <f t="shared" si="10"/>
        <v>0.70348314423389202</v>
      </c>
      <c r="AN13" s="23">
        <f t="shared" si="11"/>
        <v>0.399058481815525</v>
      </c>
      <c r="AO13" s="23">
        <f t="shared" si="12"/>
        <v>1.1393287558449301</v>
      </c>
      <c r="AP13" s="23">
        <f t="shared" si="13"/>
        <v>0.74027027402940515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</row>
    <row r="14" spans="1:196" x14ac:dyDescent="0.25">
      <c r="A14" s="18" t="s">
        <v>20</v>
      </c>
      <c r="B14" s="19">
        <v>0.129022367308366</v>
      </c>
      <c r="C14" s="19">
        <v>0.24380511023405799</v>
      </c>
      <c r="D14" s="19">
        <v>0.104970579123076</v>
      </c>
      <c r="E14" s="19">
        <v>1.5412105304358299</v>
      </c>
      <c r="F14" s="19">
        <v>0.26475636150322801</v>
      </c>
      <c r="G14" s="19">
        <v>4.5722808536209497E-2</v>
      </c>
      <c r="H14" s="19">
        <v>1.59658079831945</v>
      </c>
      <c r="I14" s="19">
        <v>0.84291857048720897</v>
      </c>
      <c r="J14" s="19">
        <v>0.46337619640843197</v>
      </c>
      <c r="K14" s="19">
        <v>1.74939931152854</v>
      </c>
      <c r="L14" s="19">
        <v>0.86585683785040202</v>
      </c>
      <c r="M14" s="19">
        <v>0.43611148402041899</v>
      </c>
      <c r="N14" s="19">
        <v>0.319102663720153</v>
      </c>
      <c r="O14" s="19">
        <v>0.233837045092844</v>
      </c>
      <c r="P14" s="19">
        <v>0.41138801000250302</v>
      </c>
      <c r="Q14" s="19">
        <v>0.75486794169674698</v>
      </c>
      <c r="R14" s="19">
        <v>0.190813263241222</v>
      </c>
      <c r="S14" s="19">
        <v>3.4955909746283598E-2</v>
      </c>
      <c r="T14" s="19">
        <v>1.37138558188453</v>
      </c>
      <c r="U14" s="19">
        <v>1.9903150931436699</v>
      </c>
      <c r="V14" s="19">
        <v>0.161865689780785</v>
      </c>
      <c r="W14" s="19">
        <v>0.65635611806530503</v>
      </c>
      <c r="X14" s="19">
        <v>0.46029066663097801</v>
      </c>
      <c r="Y14" s="19">
        <v>5.2091019664816898E-2</v>
      </c>
      <c r="Z14" s="19">
        <v>0.35658404547408901</v>
      </c>
      <c r="AA14" s="19">
        <v>0.344981022401744</v>
      </c>
      <c r="AB14" s="19">
        <v>1.1455639227041501</v>
      </c>
      <c r="AC14" s="19">
        <v>0.98602221137314805</v>
      </c>
      <c r="AD14" s="19">
        <v>0.36348178748057203</v>
      </c>
      <c r="AE14" s="19">
        <v>0.18238152344105199</v>
      </c>
      <c r="AF14" s="19">
        <v>0.232028053120858</v>
      </c>
      <c r="AG14" s="19">
        <v>0.16340839925171799</v>
      </c>
      <c r="AH14" s="19">
        <v>5.8959223987000098E-2</v>
      </c>
      <c r="AJ14" s="24">
        <f t="shared" si="7"/>
        <v>3.4955909746283598E-2</v>
      </c>
      <c r="AK14" s="24">
        <f t="shared" si="8"/>
        <v>1.9903150931436699</v>
      </c>
      <c r="AL14" s="24">
        <f t="shared" si="9"/>
        <v>0.56831545901998126</v>
      </c>
      <c r="AM14" s="24">
        <f t="shared" si="10"/>
        <v>0.35658404547408901</v>
      </c>
      <c r="AN14" s="24">
        <f t="shared" si="11"/>
        <v>0.18238152344105199</v>
      </c>
      <c r="AO14" s="24">
        <f t="shared" si="12"/>
        <v>0.84291857048720897</v>
      </c>
      <c r="AP14" s="24">
        <f t="shared" si="13"/>
        <v>0.66053704704615701</v>
      </c>
    </row>
    <row r="15" spans="1:196" x14ac:dyDescent="0.25">
      <c r="A15" s="7" t="s">
        <v>21</v>
      </c>
      <c r="B15" s="13">
        <v>6.008223787724E-2</v>
      </c>
      <c r="C15" s="13">
        <v>0.200501202516395</v>
      </c>
      <c r="D15" s="13">
        <v>0.94522974941943005</v>
      </c>
      <c r="E15" s="13">
        <v>1.4478665712818599</v>
      </c>
      <c r="F15" s="13">
        <v>0.35338628357985302</v>
      </c>
      <c r="G15" s="13">
        <v>0.69444259563037603</v>
      </c>
      <c r="H15" s="13">
        <v>1.5805426226772099</v>
      </c>
      <c r="I15" s="13">
        <v>0.44088521714565598</v>
      </c>
      <c r="J15" s="13">
        <v>0.17970856805773799</v>
      </c>
      <c r="K15" s="13">
        <v>1.1386174573730199</v>
      </c>
      <c r="L15" s="13">
        <v>0.74370298520386702</v>
      </c>
      <c r="M15" s="13">
        <v>0.92929460654013996</v>
      </c>
      <c r="N15" s="13">
        <v>1.49194827882446</v>
      </c>
      <c r="O15" s="13">
        <v>0.26336038726773497</v>
      </c>
      <c r="P15" s="13">
        <v>0.33377538924793299</v>
      </c>
      <c r="Q15" s="13">
        <v>0.42367005622342402</v>
      </c>
      <c r="R15" s="13">
        <v>1.07740712933559</v>
      </c>
      <c r="S15" s="13">
        <v>0.27946976369193899</v>
      </c>
      <c r="T15" s="13">
        <v>0.58844555703986601</v>
      </c>
      <c r="U15" s="13">
        <v>2.44990629854358</v>
      </c>
      <c r="V15" s="13">
        <v>0.34255587322690301</v>
      </c>
      <c r="W15" s="13">
        <v>0.424782402188284</v>
      </c>
      <c r="X15" s="13">
        <v>0.61123632440205899</v>
      </c>
      <c r="Y15" s="13">
        <v>1.41723498405888</v>
      </c>
      <c r="Z15" s="13">
        <v>0.67941417653240499</v>
      </c>
      <c r="AA15" s="13">
        <v>3.9166413430522402</v>
      </c>
      <c r="AB15" s="13">
        <v>1.5468812338106099</v>
      </c>
      <c r="AC15" s="13">
        <v>0.60664852905986699</v>
      </c>
      <c r="AD15" s="13">
        <v>1.4672067607727499</v>
      </c>
      <c r="AE15" s="13">
        <v>0.58598332227715699</v>
      </c>
      <c r="AF15" s="13">
        <v>0.28276421855346601</v>
      </c>
      <c r="AG15" s="13">
        <v>3.8824252442329699</v>
      </c>
      <c r="AH15" s="13">
        <v>0.53911547404840898</v>
      </c>
      <c r="AJ15" s="23">
        <f t="shared" si="7"/>
        <v>6.008223787724E-2</v>
      </c>
      <c r="AK15" s="23">
        <f t="shared" si="8"/>
        <v>3.9166413430522402</v>
      </c>
      <c r="AL15" s="23">
        <f t="shared" si="9"/>
        <v>0.96742826799070658</v>
      </c>
      <c r="AM15" s="23">
        <f t="shared" si="10"/>
        <v>0.61123632440205899</v>
      </c>
      <c r="AN15" s="23">
        <f t="shared" si="11"/>
        <v>0.35338628357985302</v>
      </c>
      <c r="AO15" s="23">
        <f t="shared" si="12"/>
        <v>1.41723498405888</v>
      </c>
      <c r="AP15" s="23">
        <f t="shared" si="13"/>
        <v>1.0638487004790269</v>
      </c>
    </row>
    <row r="16" spans="1:196" x14ac:dyDescent="0.25">
      <c r="A16" s="18" t="s">
        <v>22</v>
      </c>
      <c r="B16" s="19">
        <v>0.19304735402883499</v>
      </c>
      <c r="C16" s="19">
        <v>0.42583933035895899</v>
      </c>
      <c r="D16" s="19">
        <v>1.1531081021962299</v>
      </c>
      <c r="E16" s="19">
        <v>1.45484380457232</v>
      </c>
      <c r="F16" s="19">
        <v>0.150183929106464</v>
      </c>
      <c r="G16" s="19">
        <v>0.29631455641208099</v>
      </c>
      <c r="H16" s="19">
        <v>1.7632200660556501</v>
      </c>
      <c r="I16" s="19">
        <v>0.63001617349239702</v>
      </c>
      <c r="J16" s="19">
        <v>0.51122467358882295</v>
      </c>
      <c r="K16" s="19">
        <v>2.34898490922102</v>
      </c>
      <c r="L16" s="19">
        <v>0.57892828240366201</v>
      </c>
      <c r="M16" s="19">
        <v>1.04733326679328</v>
      </c>
      <c r="N16" s="19">
        <v>1.67982417730275</v>
      </c>
      <c r="O16" s="19">
        <v>0.49010419854333298</v>
      </c>
      <c r="P16" s="19">
        <v>0.26988210845712102</v>
      </c>
      <c r="Q16" s="19">
        <v>0.49850265441631703</v>
      </c>
      <c r="R16" s="19">
        <v>1.2621657990581601</v>
      </c>
      <c r="S16" s="19">
        <v>0.63819938665276998</v>
      </c>
      <c r="T16" s="19">
        <v>0.66458712353138205</v>
      </c>
      <c r="U16" s="19">
        <v>1.24650357773167</v>
      </c>
      <c r="V16" s="19">
        <v>0.18762922279282701</v>
      </c>
      <c r="W16" s="19">
        <v>0.43347067095773201</v>
      </c>
      <c r="X16" s="19">
        <v>0.17310103795583701</v>
      </c>
      <c r="Y16" s="19">
        <v>0.78723468222274295</v>
      </c>
      <c r="Z16" s="19">
        <v>0.266163020289439</v>
      </c>
      <c r="AA16" s="19">
        <v>2.3797691835505299</v>
      </c>
      <c r="AB16" s="19">
        <v>0.69566103342042096</v>
      </c>
      <c r="AC16" s="19">
        <v>0.607958206706256</v>
      </c>
      <c r="AD16" s="19">
        <v>0.75295412142528195</v>
      </c>
      <c r="AE16" s="19">
        <v>0.49928249361607302</v>
      </c>
      <c r="AF16" s="19">
        <v>0.16221194015884599</v>
      </c>
      <c r="AG16" s="19">
        <v>2.0301752947965102</v>
      </c>
      <c r="AH16" s="19">
        <v>0.31298232253048203</v>
      </c>
      <c r="AJ16" s="24">
        <f t="shared" si="7"/>
        <v>0.150183929106464</v>
      </c>
      <c r="AK16" s="24">
        <f t="shared" si="8"/>
        <v>2.3797691835505299</v>
      </c>
      <c r="AL16" s="24">
        <f t="shared" si="9"/>
        <v>0.80580020316200607</v>
      </c>
      <c r="AM16" s="24">
        <f t="shared" si="10"/>
        <v>0.607958206706256</v>
      </c>
      <c r="AN16" s="24">
        <f t="shared" si="11"/>
        <v>0.31298232253048203</v>
      </c>
      <c r="AO16" s="24">
        <f t="shared" si="12"/>
        <v>1.1531081021962299</v>
      </c>
      <c r="AP16" s="24">
        <f t="shared" si="13"/>
        <v>0.84012577966574797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07FF-2D9B-E947-8412-CEDC4CC3B219}">
  <dimension ref="A1:AQ64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0" sqref="F20"/>
    </sheetView>
  </sheetViews>
  <sheetFormatPr defaultColWidth="11" defaultRowHeight="15.75" x14ac:dyDescent="0.25"/>
  <cols>
    <col min="2" max="2" width="10.875" style="1"/>
    <col min="3" max="27" width="11" style="1"/>
    <col min="39" max="41" width="11.625" bestFit="1" customWidth="1"/>
    <col min="42" max="42" width="12.625" bestFit="1" customWidth="1"/>
    <col min="43" max="43" width="11.625" bestFit="1" customWidth="1"/>
  </cols>
  <sheetData>
    <row r="1" spans="1:43" s="1" customFormat="1" x14ac:dyDescent="0.25"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4">
        <v>20</v>
      </c>
      <c r="W1" s="4">
        <v>21</v>
      </c>
      <c r="X1" s="4">
        <v>22</v>
      </c>
      <c r="Y1" s="4">
        <v>23</v>
      </c>
      <c r="Z1" s="4">
        <v>24</v>
      </c>
      <c r="AA1" s="4">
        <v>25</v>
      </c>
      <c r="AB1" s="4">
        <v>26</v>
      </c>
      <c r="AC1" s="4">
        <v>27</v>
      </c>
      <c r="AD1" s="4">
        <v>28</v>
      </c>
      <c r="AE1" s="4">
        <v>29</v>
      </c>
      <c r="AF1" s="4">
        <v>30</v>
      </c>
      <c r="AG1" s="4">
        <v>31</v>
      </c>
      <c r="AH1" s="4">
        <v>32</v>
      </c>
      <c r="AI1" s="4">
        <v>33</v>
      </c>
      <c r="AK1" s="4" t="s">
        <v>23</v>
      </c>
      <c r="AL1" s="4" t="s">
        <v>10</v>
      </c>
      <c r="AM1" s="4" t="s">
        <v>15</v>
      </c>
      <c r="AN1" s="4" t="s">
        <v>11</v>
      </c>
      <c r="AO1" s="4" t="s">
        <v>16</v>
      </c>
      <c r="AP1" s="4" t="s">
        <v>17</v>
      </c>
      <c r="AQ1" s="4" t="s">
        <v>18</v>
      </c>
    </row>
    <row r="2" spans="1:43" x14ac:dyDescent="0.25">
      <c r="A2" s="31" t="s">
        <v>24</v>
      </c>
      <c r="B2" s="4" t="s">
        <v>25</v>
      </c>
      <c r="C2" s="21">
        <v>2.29863165623884</v>
      </c>
      <c r="D2" s="21">
        <v>2.8304459192159399</v>
      </c>
      <c r="E2" s="21">
        <v>4.1769656310067198</v>
      </c>
      <c r="F2" s="21">
        <v>4.0567136000959501</v>
      </c>
      <c r="G2" s="21">
        <v>2.5286445990581901</v>
      </c>
      <c r="H2" s="21">
        <v>3.0454691767056001</v>
      </c>
      <c r="I2" s="21">
        <v>3.42218615754545</v>
      </c>
      <c r="J2" s="21">
        <v>3.7130661562050702</v>
      </c>
      <c r="K2" s="21">
        <v>3.4801600753100401</v>
      </c>
      <c r="L2" s="21">
        <v>4.01034800271945</v>
      </c>
      <c r="M2" s="21">
        <v>3.3323428867918201</v>
      </c>
      <c r="N2" s="21">
        <v>4.3401253131743402</v>
      </c>
      <c r="O2" s="21">
        <v>4.1079345013621902</v>
      </c>
      <c r="P2" s="21">
        <v>2.6385905527682101</v>
      </c>
      <c r="Q2" s="21">
        <v>4.1010971695240803</v>
      </c>
      <c r="R2" s="21">
        <v>4.0299641930854202</v>
      </c>
      <c r="S2" s="21">
        <v>3.11484893708151</v>
      </c>
      <c r="T2" s="21">
        <v>3.1751895247364099</v>
      </c>
      <c r="U2" s="21">
        <v>2.3450281811954499</v>
      </c>
      <c r="V2" s="21">
        <v>3.6404139660658701</v>
      </c>
      <c r="W2" s="21">
        <v>3.34603607521528</v>
      </c>
      <c r="X2" s="21">
        <v>1.8160601834641501</v>
      </c>
      <c r="Y2" s="21">
        <v>5.7472819669209603</v>
      </c>
      <c r="Z2" s="21">
        <v>3.6353767669572199</v>
      </c>
      <c r="AA2" s="21">
        <v>3.3561432214510898</v>
      </c>
      <c r="AB2" s="21">
        <v>5.3951169781658397</v>
      </c>
      <c r="AC2" s="21">
        <v>3.46955913693788</v>
      </c>
      <c r="AD2" s="21">
        <v>2.79230892423123</v>
      </c>
      <c r="AE2" s="21">
        <v>3.3983555442897</v>
      </c>
      <c r="AF2" s="21">
        <v>2.1947651520918998</v>
      </c>
      <c r="AG2" s="21">
        <v>3.0164049990978099</v>
      </c>
      <c r="AH2" s="21">
        <v>3.0331330034144099</v>
      </c>
      <c r="AI2" s="21">
        <v>3.8795059053594798</v>
      </c>
      <c r="AK2" s="21">
        <f t="shared" ref="AK2:AK7" si="0">MIN(C2:AI2)</f>
        <v>1.8160601834641501</v>
      </c>
      <c r="AL2" s="21">
        <f t="shared" ref="AL2:AL7" si="1">MAX(C2:AI2)</f>
        <v>5.7472819669209603</v>
      </c>
      <c r="AM2" s="21">
        <f t="shared" ref="AM2:AM7" si="2">AVERAGE(C2:AI2)</f>
        <v>3.4384307290146516</v>
      </c>
      <c r="AN2" s="21">
        <f t="shared" ref="AN2:AN7" si="3">MEDIAN(C2:AI2)</f>
        <v>3.3983555442897</v>
      </c>
      <c r="AO2" s="21">
        <f t="shared" ref="AO2:AO7" si="4">QUARTILE(C2:AI2,1)</f>
        <v>3.0164049990978099</v>
      </c>
      <c r="AP2" s="21">
        <f t="shared" ref="AP2:AP7" si="5">QUARTILE(C2:AI2,3)</f>
        <v>4.01034800271945</v>
      </c>
      <c r="AQ2" s="21">
        <f>AP2-AO2</f>
        <v>0.99394300362164012</v>
      </c>
    </row>
    <row r="3" spans="1:43" x14ac:dyDescent="0.25">
      <c r="A3" s="31"/>
      <c r="B3" s="4" t="s">
        <v>26</v>
      </c>
      <c r="C3" s="21">
        <v>2.23905153498389</v>
      </c>
      <c r="D3" s="21">
        <v>2.68241643201323</v>
      </c>
      <c r="E3" s="21">
        <v>3.73084354876636</v>
      </c>
      <c r="F3" s="21">
        <v>4.2263283105568803</v>
      </c>
      <c r="G3" s="21">
        <v>2.5002109523917402</v>
      </c>
      <c r="H3" s="21">
        <v>3.2608752171030901</v>
      </c>
      <c r="I3" s="21">
        <v>3.7359234972998001</v>
      </c>
      <c r="J3" s="21">
        <v>3.4240009562803402</v>
      </c>
      <c r="K3" s="21">
        <v>3.75080216495373</v>
      </c>
      <c r="L3" s="21">
        <v>5.0057341436513303</v>
      </c>
      <c r="M3" s="21">
        <v>3.1333743660040998</v>
      </c>
      <c r="N3" s="21">
        <v>4.96799585205562</v>
      </c>
      <c r="O3" s="21">
        <v>4.3600633248765099</v>
      </c>
      <c r="P3" s="21">
        <v>2.6970340588606798</v>
      </c>
      <c r="Q3" s="21">
        <v>4.1909262178127697</v>
      </c>
      <c r="R3" s="21">
        <v>4.4047247783913299</v>
      </c>
      <c r="S3" s="21">
        <v>3.2937408520099498</v>
      </c>
      <c r="T3" s="21">
        <v>3.4552914030891202</v>
      </c>
      <c r="U3" s="21">
        <v>2.6165222709772298</v>
      </c>
      <c r="V3" s="21">
        <v>4.2569626725562504</v>
      </c>
      <c r="W3" s="21">
        <v>3.4546317972993399</v>
      </c>
      <c r="X3" s="21">
        <v>2.1411350147045098</v>
      </c>
      <c r="Y3" s="21">
        <v>4.9257009254755504</v>
      </c>
      <c r="Z3" s="21">
        <v>3.0181974819401098</v>
      </c>
      <c r="AA3" s="21">
        <v>3.03427420287059</v>
      </c>
      <c r="AB3" s="21">
        <v>5.1137297416161003</v>
      </c>
      <c r="AC3" s="21">
        <v>3.52769227149702</v>
      </c>
      <c r="AD3" s="21">
        <v>2.5953442079776798</v>
      </c>
      <c r="AE3" s="21">
        <v>3.8068061345414201</v>
      </c>
      <c r="AF3" s="21">
        <v>2.1104971706842401</v>
      </c>
      <c r="AG3" s="21">
        <v>3.2890890036076899</v>
      </c>
      <c r="AH3" s="21">
        <v>3.2869379219869899</v>
      </c>
      <c r="AI3" s="21">
        <v>4.3250303666628103</v>
      </c>
      <c r="AK3" s="21">
        <f t="shared" si="0"/>
        <v>2.1104971706842401</v>
      </c>
      <c r="AL3" s="21">
        <f t="shared" si="1"/>
        <v>5.1137297416161003</v>
      </c>
      <c r="AM3" s="21">
        <f t="shared" si="2"/>
        <v>3.5321784483484246</v>
      </c>
      <c r="AN3" s="21">
        <f t="shared" si="3"/>
        <v>3.4546317972993399</v>
      </c>
      <c r="AO3" s="21">
        <f t="shared" si="4"/>
        <v>3.0181974819401098</v>
      </c>
      <c r="AP3" s="21">
        <f t="shared" si="5"/>
        <v>4.2263283105568803</v>
      </c>
      <c r="AQ3" s="21">
        <f t="shared" ref="AQ3:AQ7" si="6">AP3-AO3</f>
        <v>1.2081308286167705</v>
      </c>
    </row>
    <row r="4" spans="1:43" x14ac:dyDescent="0.25">
      <c r="A4" s="31" t="s">
        <v>27</v>
      </c>
      <c r="B4" s="4" t="s">
        <v>25</v>
      </c>
      <c r="C4" s="21">
        <v>3.8743513416197102</v>
      </c>
      <c r="D4" s="21">
        <v>4.8742906788006497</v>
      </c>
      <c r="E4" s="21">
        <v>8.9005000696033303</v>
      </c>
      <c r="F4" s="21">
        <v>6.14962317799767</v>
      </c>
      <c r="G4" s="21">
        <v>5.1358739885118396</v>
      </c>
      <c r="H4" s="21">
        <v>4.4818484727712704</v>
      </c>
      <c r="I4" s="21">
        <v>4.9417435231007696</v>
      </c>
      <c r="J4" s="21">
        <v>6.9214893336629597</v>
      </c>
      <c r="K4" s="21">
        <v>4.8038575415198199</v>
      </c>
      <c r="L4" s="21">
        <v>5.1659720830368103</v>
      </c>
      <c r="M4" s="21">
        <v>7.3202648087141098</v>
      </c>
      <c r="N4" s="21">
        <v>8.3337973298406194</v>
      </c>
      <c r="O4" s="21">
        <v>5.7563956556573999</v>
      </c>
      <c r="P4" s="21">
        <v>6.00305074291383</v>
      </c>
      <c r="Q4" s="21">
        <v>6.3766073825271796</v>
      </c>
      <c r="R4" s="21">
        <v>7.8851150736994997</v>
      </c>
      <c r="S4" s="21">
        <v>6.1579156617438002</v>
      </c>
      <c r="T4" s="21">
        <v>5.15352666893902</v>
      </c>
      <c r="U4" s="21">
        <v>3.6457074052037099</v>
      </c>
      <c r="V4" s="21">
        <v>5.0150247218856796</v>
      </c>
      <c r="W4" s="21">
        <v>5.42261252479258</v>
      </c>
      <c r="X4" s="21">
        <v>2.3940036200596602</v>
      </c>
      <c r="Y4" s="21">
        <v>11.744287936019401</v>
      </c>
      <c r="Z4" s="21">
        <v>7.9514532226650401</v>
      </c>
      <c r="AA4" s="21">
        <v>5.9136940441446502</v>
      </c>
      <c r="AB4" s="21">
        <v>8.8620437333635191</v>
      </c>
      <c r="AC4" s="21">
        <v>6.2431742376009796</v>
      </c>
      <c r="AD4" s="21">
        <v>3.7544539231380401</v>
      </c>
      <c r="AE4" s="21">
        <v>4.7018178878284296</v>
      </c>
      <c r="AF4" s="21">
        <v>4.9745689848820396</v>
      </c>
      <c r="AG4" s="21">
        <v>5.0194739330040097</v>
      </c>
      <c r="AH4" s="21">
        <v>4.0370901346573698</v>
      </c>
      <c r="AI4" s="21">
        <v>5.5285503933419999</v>
      </c>
      <c r="AK4" s="21">
        <f t="shared" si="0"/>
        <v>2.3940036200596602</v>
      </c>
      <c r="AL4" s="21">
        <f t="shared" si="1"/>
        <v>11.744287936019401</v>
      </c>
      <c r="AM4" s="21">
        <f t="shared" si="2"/>
        <v>5.8619448556741638</v>
      </c>
      <c r="AN4" s="21">
        <f t="shared" si="3"/>
        <v>5.42261252479258</v>
      </c>
      <c r="AO4" s="21">
        <f t="shared" si="4"/>
        <v>4.8742906788006497</v>
      </c>
      <c r="AP4" s="21">
        <f t="shared" si="5"/>
        <v>6.3766073825271796</v>
      </c>
      <c r="AQ4" s="21">
        <f t="shared" si="6"/>
        <v>1.5023167037265299</v>
      </c>
    </row>
    <row r="5" spans="1:43" x14ac:dyDescent="0.25">
      <c r="A5" s="31"/>
      <c r="B5" s="4" t="s">
        <v>26</v>
      </c>
      <c r="C5" s="21">
        <v>6.0013934100885296</v>
      </c>
      <c r="D5" s="21">
        <v>7.7186918764203796</v>
      </c>
      <c r="E5" s="21">
        <v>14.371889575441701</v>
      </c>
      <c r="F5" s="21">
        <v>9.1363767058506706</v>
      </c>
      <c r="G5" s="21">
        <v>8.3756327746673502</v>
      </c>
      <c r="H5" s="21">
        <v>6.8425648353949997</v>
      </c>
      <c r="I5" s="21">
        <v>7.4814322224591896</v>
      </c>
      <c r="J5" s="21">
        <v>10.709378487372</v>
      </c>
      <c r="K5" s="21">
        <v>7.5397355054158899</v>
      </c>
      <c r="L5" s="21">
        <v>8.0121641094289195</v>
      </c>
      <c r="M5" s="21">
        <v>12.6607710759596</v>
      </c>
      <c r="N5" s="21">
        <v>14.0423649681531</v>
      </c>
      <c r="O5" s="21">
        <v>8.7572643858406405</v>
      </c>
      <c r="P5" s="21">
        <v>10.0195886673256</v>
      </c>
      <c r="Q5" s="21">
        <v>10.376755267079499</v>
      </c>
      <c r="R5" s="21">
        <v>13.650694217117699</v>
      </c>
      <c r="S5" s="21">
        <v>9.8935153721903308</v>
      </c>
      <c r="T5" s="21">
        <v>8.2517449949066304</v>
      </c>
      <c r="U5" s="21">
        <v>5.8030658434594402</v>
      </c>
      <c r="V5" s="21">
        <v>7.7681677932122</v>
      </c>
      <c r="W5" s="21">
        <v>8.5782582928987097</v>
      </c>
      <c r="X5" s="21">
        <v>3.69837839488186</v>
      </c>
      <c r="Y5" s="21">
        <v>18.825007515087801</v>
      </c>
      <c r="Z5" s="21">
        <v>13.249704310934399</v>
      </c>
      <c r="AA5" s="21">
        <v>8.8024473305043909</v>
      </c>
      <c r="AB5" s="21">
        <v>13.3372408646963</v>
      </c>
      <c r="AC5" s="21">
        <v>10.019437642147899</v>
      </c>
      <c r="AD5" s="21">
        <v>5.1256610997079202</v>
      </c>
      <c r="AE5" s="21">
        <v>7.1453811119913802</v>
      </c>
      <c r="AF5" s="21">
        <v>8.4450152078056302</v>
      </c>
      <c r="AG5" s="21">
        <v>8.2908442393688802</v>
      </c>
      <c r="AH5" s="21">
        <v>6.0636179996216102</v>
      </c>
      <c r="AI5" s="21">
        <v>8.74879351700835</v>
      </c>
      <c r="AK5" s="21">
        <f t="shared" si="0"/>
        <v>3.69837839488186</v>
      </c>
      <c r="AL5" s="21">
        <f t="shared" si="1"/>
        <v>18.825007515087801</v>
      </c>
      <c r="AM5" s="21">
        <f t="shared" si="2"/>
        <v>9.3255448368011962</v>
      </c>
      <c r="AN5" s="21">
        <f t="shared" si="3"/>
        <v>8.5782582928987097</v>
      </c>
      <c r="AO5" s="21">
        <f t="shared" si="4"/>
        <v>7.5397355054158899</v>
      </c>
      <c r="AP5" s="21">
        <f t="shared" si="5"/>
        <v>10.376755267079499</v>
      </c>
      <c r="AQ5" s="21">
        <f t="shared" si="6"/>
        <v>2.8370197616636093</v>
      </c>
    </row>
    <row r="6" spans="1:43" x14ac:dyDescent="0.25">
      <c r="A6" s="31" t="s">
        <v>28</v>
      </c>
      <c r="B6" s="4" t="s">
        <v>25</v>
      </c>
      <c r="C6" s="21">
        <v>2.8526176558807399</v>
      </c>
      <c r="D6" s="21">
        <v>4.7004091180860899</v>
      </c>
      <c r="E6" s="21">
        <v>6.1746905893087298</v>
      </c>
      <c r="F6" s="21">
        <v>6.4227302372455499</v>
      </c>
      <c r="G6" s="21">
        <v>3.2461029529385201</v>
      </c>
      <c r="H6" s="21">
        <v>4.0022936815023398</v>
      </c>
      <c r="I6" s="21">
        <v>6.6386903636157504</v>
      </c>
      <c r="J6" s="21">
        <v>6.0990770570933801</v>
      </c>
      <c r="K6" s="21">
        <v>4.69917969405651</v>
      </c>
      <c r="L6" s="21">
        <v>7.76644291564822</v>
      </c>
      <c r="M6" s="21">
        <v>5.7543114310596097</v>
      </c>
      <c r="N6" s="21">
        <v>6.9966433663107397</v>
      </c>
      <c r="O6" s="21">
        <v>6.2581671519763704</v>
      </c>
      <c r="P6" s="21">
        <v>3.1847919628024002</v>
      </c>
      <c r="Q6" s="21">
        <v>4.9740748220868403</v>
      </c>
      <c r="R6" s="21">
        <v>5.7194513585418401</v>
      </c>
      <c r="S6" s="21">
        <v>5.1597690308187101</v>
      </c>
      <c r="T6" s="21">
        <v>4.6359521667007302</v>
      </c>
      <c r="U6" s="21">
        <v>4.3307767897657996</v>
      </c>
      <c r="V6" s="21">
        <v>6.5319935597665602</v>
      </c>
      <c r="W6" s="21">
        <v>4.3024126543290899</v>
      </c>
      <c r="X6" s="21">
        <v>3.4460099911596598</v>
      </c>
      <c r="Y6" s="21">
        <v>8.0861467760801293</v>
      </c>
      <c r="Z6" s="21">
        <v>4.6629463564604503</v>
      </c>
      <c r="AA6" s="21">
        <v>4.1560105867683799</v>
      </c>
      <c r="AB6" s="21">
        <v>6.4217518095672101</v>
      </c>
      <c r="AC6" s="21">
        <v>5.2556210872717202</v>
      </c>
      <c r="AD6" s="21">
        <v>4.2319675866514403</v>
      </c>
      <c r="AE6" s="21">
        <v>4.4863582701981004</v>
      </c>
      <c r="AF6" s="21">
        <v>3.9441639423370298</v>
      </c>
      <c r="AG6" s="21">
        <v>3.6918014077842201</v>
      </c>
      <c r="AH6" s="21">
        <v>5.4363424495793797</v>
      </c>
      <c r="AI6" s="21">
        <v>5.1052060457691502</v>
      </c>
      <c r="AK6" s="21">
        <f t="shared" si="0"/>
        <v>2.8526176558807399</v>
      </c>
      <c r="AL6" s="21">
        <f t="shared" si="1"/>
        <v>8.0861467760801293</v>
      </c>
      <c r="AM6" s="21">
        <f t="shared" si="2"/>
        <v>5.1325728748230723</v>
      </c>
      <c r="AN6" s="21">
        <f t="shared" si="3"/>
        <v>4.9740748220868403</v>
      </c>
      <c r="AO6" s="21">
        <f t="shared" si="4"/>
        <v>4.2319675866514403</v>
      </c>
      <c r="AP6" s="21">
        <f t="shared" si="5"/>
        <v>6.1746905893087298</v>
      </c>
      <c r="AQ6" s="21">
        <f t="shared" si="6"/>
        <v>1.9427230026572895</v>
      </c>
    </row>
    <row r="7" spans="1:43" x14ac:dyDescent="0.25">
      <c r="A7" s="31"/>
      <c r="B7" s="4" t="s">
        <v>26</v>
      </c>
      <c r="C7" s="21">
        <v>3.5607710015028702</v>
      </c>
      <c r="D7" s="21">
        <v>5.7435691729187903</v>
      </c>
      <c r="E7" s="21">
        <v>8.1302731856703705</v>
      </c>
      <c r="F7" s="21">
        <v>7.8762210160493797</v>
      </c>
      <c r="G7" s="21">
        <v>3.8292627662233998</v>
      </c>
      <c r="H7" s="21">
        <v>5.2946404672041503</v>
      </c>
      <c r="I7" s="21">
        <v>8.6344446614384598</v>
      </c>
      <c r="J7" s="21">
        <v>8.0023445263504893</v>
      </c>
      <c r="K7" s="21">
        <v>6.6596391797065699</v>
      </c>
      <c r="L7" s="21">
        <v>10.489214270599099</v>
      </c>
      <c r="M7" s="21">
        <v>8.0236675097793295</v>
      </c>
      <c r="N7" s="21">
        <v>10.383826227933101</v>
      </c>
      <c r="O7" s="21">
        <v>8.2981312606483701</v>
      </c>
      <c r="P7" s="21">
        <v>3.7836130350828099</v>
      </c>
      <c r="Q7" s="21">
        <v>6.6105776688829003</v>
      </c>
      <c r="R7" s="21">
        <v>7.3541968085244296</v>
      </c>
      <c r="S7" s="21">
        <v>7.25574325399473</v>
      </c>
      <c r="T7" s="21">
        <v>6.3244239659048596</v>
      </c>
      <c r="U7" s="21">
        <v>5.4682302213273903</v>
      </c>
      <c r="V7" s="21">
        <v>7.9563786939158998</v>
      </c>
      <c r="W7" s="21">
        <v>5.7514383014663997</v>
      </c>
      <c r="X7" s="21">
        <v>4.5391109405178502</v>
      </c>
      <c r="Y7" s="21">
        <v>10.9237849873304</v>
      </c>
      <c r="Z7" s="21">
        <v>5.8614198039285803</v>
      </c>
      <c r="AA7" s="21">
        <v>5.0144789398182104</v>
      </c>
      <c r="AB7" s="21">
        <v>7.8356223499774904</v>
      </c>
      <c r="AC7" s="21">
        <v>7.48158432561904</v>
      </c>
      <c r="AD7" s="21">
        <v>5.3492526506073697</v>
      </c>
      <c r="AE7" s="21">
        <v>6.2708323588035997</v>
      </c>
      <c r="AF7" s="21">
        <v>4.7671812028158396</v>
      </c>
      <c r="AG7" s="21">
        <v>5.0899226867034999</v>
      </c>
      <c r="AH7" s="21">
        <v>6.9911787180416196</v>
      </c>
      <c r="AI7" s="21">
        <v>6.7744369444996098</v>
      </c>
      <c r="AK7" s="21">
        <f t="shared" si="0"/>
        <v>3.5607710015028702</v>
      </c>
      <c r="AL7" s="21">
        <f t="shared" si="1"/>
        <v>10.9237849873304</v>
      </c>
      <c r="AM7" s="21">
        <f t="shared" si="2"/>
        <v>6.7372549425389971</v>
      </c>
      <c r="AN7" s="21">
        <f t="shared" si="3"/>
        <v>6.6596391797065699</v>
      </c>
      <c r="AO7" s="21">
        <f t="shared" si="4"/>
        <v>5.3492526506073697</v>
      </c>
      <c r="AP7" s="21">
        <f t="shared" si="5"/>
        <v>7.9563786939158998</v>
      </c>
      <c r="AQ7" s="21">
        <f t="shared" si="6"/>
        <v>2.6071260433085302</v>
      </c>
    </row>
    <row r="8" spans="1:43" x14ac:dyDescent="0.25">
      <c r="C8"/>
    </row>
    <row r="9" spans="1:43" x14ac:dyDescent="0.25">
      <c r="AB9" s="1"/>
      <c r="AC9" s="1"/>
      <c r="AD9" s="1"/>
      <c r="AE9" s="1"/>
      <c r="AF9" s="1"/>
    </row>
    <row r="11" spans="1:43" x14ac:dyDescent="0.25">
      <c r="B11"/>
      <c r="C11"/>
      <c r="D11"/>
      <c r="E11"/>
      <c r="G11"/>
      <c r="H11"/>
      <c r="I11"/>
      <c r="K11"/>
      <c r="L11"/>
      <c r="M11"/>
    </row>
    <row r="12" spans="1:43" x14ac:dyDescent="0.25">
      <c r="B12"/>
      <c r="C12"/>
      <c r="D12"/>
      <c r="E12"/>
      <c r="G12"/>
      <c r="H12"/>
      <c r="I12"/>
      <c r="K12"/>
      <c r="L12"/>
      <c r="M12"/>
    </row>
    <row r="13" spans="1:43" x14ac:dyDescent="0.25">
      <c r="B13"/>
      <c r="C13" s="25"/>
      <c r="D13" s="25"/>
      <c r="E13" s="25"/>
      <c r="G13" s="25"/>
      <c r="H13" s="25"/>
      <c r="I13" s="25"/>
      <c r="J13"/>
      <c r="K13" s="25"/>
      <c r="L13" s="25"/>
      <c r="M13" s="25"/>
    </row>
    <row r="14" spans="1:43" x14ac:dyDescent="0.25">
      <c r="B14"/>
      <c r="C14"/>
      <c r="D14"/>
      <c r="E14"/>
      <c r="G14"/>
      <c r="H14"/>
      <c r="I14"/>
      <c r="J14"/>
      <c r="K14"/>
      <c r="L14"/>
      <c r="M14"/>
    </row>
    <row r="15" spans="1:43" x14ac:dyDescent="0.25">
      <c r="B15"/>
      <c r="C15"/>
      <c r="D15"/>
      <c r="E15"/>
      <c r="G15"/>
      <c r="H15"/>
      <c r="I15"/>
      <c r="J15"/>
      <c r="K15"/>
      <c r="L15"/>
      <c r="M15"/>
    </row>
    <row r="16" spans="1:43" x14ac:dyDescent="0.25">
      <c r="B16"/>
      <c r="C16"/>
      <c r="D16"/>
      <c r="E16"/>
      <c r="G16"/>
      <c r="H16"/>
      <c r="I16"/>
      <c r="J16"/>
      <c r="K16"/>
      <c r="L16"/>
      <c r="M16"/>
    </row>
    <row r="17" spans="2:13" x14ac:dyDescent="0.25">
      <c r="B17"/>
      <c r="C17"/>
      <c r="D17"/>
      <c r="E17"/>
      <c r="G17"/>
      <c r="H17"/>
      <c r="I17"/>
      <c r="J17"/>
      <c r="K17"/>
      <c r="L17"/>
      <c r="M17"/>
    </row>
    <row r="18" spans="2:13" x14ac:dyDescent="0.25">
      <c r="B18"/>
      <c r="C18"/>
      <c r="D18"/>
      <c r="E18"/>
      <c r="G18"/>
      <c r="H18"/>
      <c r="I18"/>
      <c r="J18"/>
      <c r="K18"/>
      <c r="L18"/>
      <c r="M18"/>
    </row>
    <row r="19" spans="2:13" x14ac:dyDescent="0.25">
      <c r="B19"/>
      <c r="C19"/>
      <c r="D19"/>
      <c r="E19"/>
      <c r="G19"/>
      <c r="H19"/>
      <c r="I19"/>
      <c r="J19"/>
      <c r="K19"/>
      <c r="L19"/>
      <c r="M19"/>
    </row>
    <row r="20" spans="2:13" x14ac:dyDescent="0.25">
      <c r="B20"/>
      <c r="C20"/>
      <c r="D20"/>
      <c r="E20"/>
      <c r="F20"/>
      <c r="G20"/>
      <c r="H20"/>
      <c r="I20"/>
      <c r="J20"/>
      <c r="K20"/>
      <c r="L20"/>
      <c r="M20"/>
    </row>
    <row r="21" spans="2:13" x14ac:dyDescent="0.25">
      <c r="B21"/>
      <c r="C21"/>
      <c r="D21"/>
      <c r="E21"/>
      <c r="F21"/>
      <c r="G21"/>
      <c r="H21"/>
      <c r="I21"/>
      <c r="J21"/>
      <c r="K21"/>
      <c r="L21"/>
      <c r="M21"/>
    </row>
    <row r="22" spans="2:13" x14ac:dyDescent="0.25">
      <c r="B22"/>
      <c r="C22"/>
      <c r="D22"/>
      <c r="E22"/>
      <c r="F22"/>
      <c r="G22"/>
      <c r="H22"/>
      <c r="I22"/>
      <c r="J22"/>
      <c r="K22"/>
      <c r="L22"/>
      <c r="M22"/>
    </row>
    <row r="23" spans="2:13" x14ac:dyDescent="0.25">
      <c r="B23"/>
      <c r="C23"/>
      <c r="D23"/>
      <c r="E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G24"/>
      <c r="H24"/>
      <c r="I24"/>
      <c r="J24"/>
      <c r="K24"/>
      <c r="L24"/>
      <c r="M24"/>
    </row>
    <row r="25" spans="2:13" x14ac:dyDescent="0.25">
      <c r="B25"/>
      <c r="C25"/>
      <c r="J25"/>
    </row>
    <row r="26" spans="2:13" x14ac:dyDescent="0.25">
      <c r="B26"/>
      <c r="C26"/>
      <c r="J26"/>
    </row>
    <row r="27" spans="2:13" x14ac:dyDescent="0.25">
      <c r="B27"/>
      <c r="C27"/>
      <c r="D27" s="3"/>
      <c r="G27"/>
      <c r="H27" s="3"/>
      <c r="J27"/>
      <c r="K27"/>
      <c r="L27" s="3"/>
    </row>
    <row r="28" spans="2:13" ht="16.5" x14ac:dyDescent="0.3">
      <c r="B28"/>
      <c r="C28"/>
      <c r="D28" s="26"/>
      <c r="G28"/>
      <c r="J28"/>
      <c r="K28"/>
    </row>
    <row r="29" spans="2:13" x14ac:dyDescent="0.25">
      <c r="B29"/>
      <c r="C29"/>
      <c r="D29"/>
      <c r="G29"/>
      <c r="J29"/>
      <c r="K29"/>
    </row>
    <row r="30" spans="2:13" x14ac:dyDescent="0.25">
      <c r="B30"/>
      <c r="C30"/>
      <c r="D30" s="20"/>
      <c r="E30"/>
      <c r="F30"/>
      <c r="G30"/>
      <c r="H30" s="20"/>
      <c r="I30"/>
      <c r="J30"/>
      <c r="K30"/>
      <c r="L30" s="20"/>
    </row>
    <row r="31" spans="2:13" x14ac:dyDescent="0.25">
      <c r="B31"/>
      <c r="C31"/>
      <c r="D31"/>
      <c r="E31"/>
      <c r="F31"/>
      <c r="G31"/>
      <c r="H31"/>
      <c r="I31"/>
    </row>
    <row r="32" spans="2:13" x14ac:dyDescent="0.25">
      <c r="B32"/>
      <c r="C32"/>
      <c r="D32"/>
      <c r="E32"/>
      <c r="F32"/>
      <c r="G32"/>
      <c r="H32"/>
      <c r="I3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C34"/>
      <c r="D34" s="3"/>
      <c r="H34"/>
      <c r="I34"/>
    </row>
    <row r="35" spans="2:9" ht="16.5" x14ac:dyDescent="0.3">
      <c r="C35"/>
      <c r="D35" s="26"/>
      <c r="H35"/>
      <c r="I35"/>
    </row>
    <row r="36" spans="2:9" x14ac:dyDescent="0.25">
      <c r="C36"/>
      <c r="D36"/>
      <c r="H36"/>
      <c r="I36"/>
    </row>
    <row r="37" spans="2:9" x14ac:dyDescent="0.25">
      <c r="C37"/>
      <c r="D37" s="20"/>
      <c r="H37"/>
      <c r="I37"/>
    </row>
    <row r="38" spans="2:9" x14ac:dyDescent="0.25">
      <c r="H38"/>
      <c r="I38"/>
    </row>
    <row r="39" spans="2:9" x14ac:dyDescent="0.25">
      <c r="H39"/>
      <c r="I39"/>
    </row>
    <row r="40" spans="2:9" x14ac:dyDescent="0.25">
      <c r="H40"/>
      <c r="I40"/>
    </row>
    <row r="41" spans="2:9" x14ac:dyDescent="0.25">
      <c r="B41"/>
      <c r="C41"/>
      <c r="D41"/>
      <c r="E41"/>
      <c r="F41"/>
      <c r="G41"/>
      <c r="H41"/>
      <c r="I41"/>
    </row>
    <row r="42" spans="2:9" x14ac:dyDescent="0.25">
      <c r="B42"/>
      <c r="C42"/>
      <c r="D42"/>
      <c r="E42"/>
      <c r="F42"/>
      <c r="G42"/>
      <c r="H42"/>
      <c r="I42"/>
    </row>
    <row r="62" spans="2:9" x14ac:dyDescent="0.25">
      <c r="B62"/>
      <c r="C62"/>
      <c r="D62"/>
      <c r="E62"/>
      <c r="F62"/>
      <c r="G62"/>
      <c r="H62"/>
      <c r="I62"/>
    </row>
    <row r="63" spans="2:9" x14ac:dyDescent="0.25">
      <c r="B63"/>
      <c r="C63"/>
      <c r="D63"/>
      <c r="E63"/>
      <c r="F63"/>
      <c r="G63"/>
      <c r="H63"/>
      <c r="I63"/>
    </row>
    <row r="64" spans="2:9" x14ac:dyDescent="0.25">
      <c r="B64"/>
      <c r="C64"/>
      <c r="D64"/>
      <c r="E64"/>
      <c r="F64"/>
      <c r="G64"/>
      <c r="H64"/>
      <c r="I64"/>
    </row>
  </sheetData>
  <mergeCells count="3">
    <mergeCell ref="A2:A3"/>
    <mergeCell ref="A4:A5"/>
    <mergeCell ref="A6:A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2CE9-4D8E-A74D-9AC8-67653A5AA4B2}">
  <dimension ref="A1:BX21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22" sqref="H22"/>
    </sheetView>
  </sheetViews>
  <sheetFormatPr defaultColWidth="11" defaultRowHeight="15.75" x14ac:dyDescent="0.25"/>
  <cols>
    <col min="2" max="2" width="10.875" style="1"/>
    <col min="3" max="27" width="11" style="1"/>
  </cols>
  <sheetData>
    <row r="1" spans="1:76" x14ac:dyDescent="0.25"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4">
        <v>20</v>
      </c>
      <c r="W1" s="4">
        <v>21</v>
      </c>
      <c r="X1" s="4">
        <v>22</v>
      </c>
      <c r="Y1" s="4">
        <v>23</v>
      </c>
      <c r="Z1" s="4">
        <v>24</v>
      </c>
      <c r="AA1" s="4">
        <v>25</v>
      </c>
      <c r="AB1" s="4">
        <v>26</v>
      </c>
      <c r="AC1" s="4">
        <v>27</v>
      </c>
      <c r="AD1" s="4">
        <v>28</v>
      </c>
      <c r="AE1" s="4">
        <v>29</v>
      </c>
      <c r="AF1" s="4">
        <v>30</v>
      </c>
      <c r="AG1" s="4">
        <v>31</v>
      </c>
      <c r="AH1" s="4">
        <v>32</v>
      </c>
      <c r="AI1" s="4">
        <v>33</v>
      </c>
      <c r="AK1" s="4" t="s">
        <v>23</v>
      </c>
      <c r="AL1" s="4" t="s">
        <v>10</v>
      </c>
      <c r="AM1" s="4" t="s">
        <v>15</v>
      </c>
      <c r="AN1" s="4" t="s">
        <v>11</v>
      </c>
      <c r="AO1" s="4" t="s">
        <v>16</v>
      </c>
      <c r="AP1" s="4" t="s">
        <v>17</v>
      </c>
      <c r="AQ1" s="4" t="s">
        <v>18</v>
      </c>
    </row>
    <row r="2" spans="1:76" x14ac:dyDescent="0.25">
      <c r="A2" s="31" t="s">
        <v>30</v>
      </c>
      <c r="B2" s="4" t="s">
        <v>29</v>
      </c>
      <c r="C2" s="21">
        <v>20.964209735393499</v>
      </c>
      <c r="D2" s="21">
        <v>29.029411077499301</v>
      </c>
      <c r="E2" s="21">
        <v>32.013128876685997</v>
      </c>
      <c r="F2" s="21">
        <v>12.701653242111201</v>
      </c>
      <c r="G2" s="21">
        <v>16.372442886829301</v>
      </c>
      <c r="H2" s="21">
        <v>34.956817023754098</v>
      </c>
      <c r="I2" s="21">
        <v>39.846723973750997</v>
      </c>
      <c r="J2" s="21">
        <v>42.713857397437003</v>
      </c>
      <c r="K2" s="21">
        <v>41.166983127593902</v>
      </c>
      <c r="L2" s="21">
        <v>19.574943891763599</v>
      </c>
      <c r="M2" s="21">
        <v>38.820092023164001</v>
      </c>
      <c r="N2" s="21">
        <v>8.92236939400434</v>
      </c>
      <c r="O2" s="21">
        <v>39.893710098862599</v>
      </c>
      <c r="P2" s="21">
        <v>21.985204029083199</v>
      </c>
      <c r="Q2" s="21">
        <v>18.188183511495499</v>
      </c>
      <c r="R2" s="21">
        <v>15.0416126024723</v>
      </c>
      <c r="S2" s="21">
        <v>8.2561899688839908</v>
      </c>
      <c r="T2" s="21">
        <v>22.737099581956802</v>
      </c>
      <c r="U2" s="21">
        <v>8.4186253651976504</v>
      </c>
      <c r="V2" s="21">
        <v>18.368673807978599</v>
      </c>
      <c r="W2" s="21">
        <v>18.513522450327802</v>
      </c>
      <c r="X2" s="21">
        <v>11.1153299930691</v>
      </c>
      <c r="Y2" s="21">
        <v>35.7356006145477</v>
      </c>
      <c r="Z2" s="21">
        <v>23.0399940162897</v>
      </c>
      <c r="AA2" s="21">
        <v>30.2965173274278</v>
      </c>
      <c r="AB2" s="21">
        <v>38.6382169604301</v>
      </c>
      <c r="AC2" s="21">
        <v>29.281749397516201</v>
      </c>
      <c r="AD2" s="21">
        <v>25.932257977873</v>
      </c>
      <c r="AE2" s="21">
        <v>29.3994586193561</v>
      </c>
      <c r="AF2" s="21">
        <v>18.2688489988446</v>
      </c>
      <c r="AG2" s="21">
        <v>28.090061838626799</v>
      </c>
      <c r="AH2" s="21">
        <v>10.397850605547401</v>
      </c>
      <c r="AI2" s="21">
        <v>21.242291362881598</v>
      </c>
      <c r="AJ2" s="20"/>
      <c r="AK2" s="21">
        <f t="shared" ref="AK2:AK7" si="0">MIN(C2:AI2)</f>
        <v>8.2561899688839908</v>
      </c>
      <c r="AL2" s="21">
        <f t="shared" ref="AL2:AL7" si="1">MAX(C2:AI2)</f>
        <v>42.713857397437003</v>
      </c>
      <c r="AM2" s="21">
        <f t="shared" ref="AM2:AM7" si="2">AVERAGE(C2:AI2)</f>
        <v>24.543140356928966</v>
      </c>
      <c r="AN2" s="21">
        <f t="shared" ref="AN2:AN7" si="3">MEDIAN(C2:AI2)</f>
        <v>22.737099581956802</v>
      </c>
      <c r="AO2" s="21">
        <f t="shared" ref="AO2:AO7" si="4">QUARTILE(C2:AI2,1)</f>
        <v>18.188183511495499</v>
      </c>
      <c r="AP2" s="21">
        <f t="shared" ref="AP2:AP7" si="5">QUARTILE(C2:AI2,3)</f>
        <v>32.013128876685997</v>
      </c>
      <c r="AQ2" s="21">
        <f>AP2-AO2</f>
        <v>13.824945365190498</v>
      </c>
    </row>
    <row r="3" spans="1:76" x14ac:dyDescent="0.25">
      <c r="A3" s="31"/>
      <c r="B3" s="4" t="s">
        <v>24</v>
      </c>
      <c r="C3" s="21">
        <v>23.089647889137201</v>
      </c>
      <c r="D3" s="21">
        <v>26.702963113784701</v>
      </c>
      <c r="E3" s="21">
        <v>29.555271267890902</v>
      </c>
      <c r="F3" s="21">
        <v>20.102098584175099</v>
      </c>
      <c r="G3" s="21">
        <v>16.007243970036502</v>
      </c>
      <c r="H3" s="21">
        <v>33.583906508088099</v>
      </c>
      <c r="I3" s="21">
        <v>39.824827611446302</v>
      </c>
      <c r="J3" s="21">
        <v>37.276417881250303</v>
      </c>
      <c r="K3" s="21">
        <v>40.491016387939403</v>
      </c>
      <c r="L3" s="21">
        <v>13.6462971782684</v>
      </c>
      <c r="M3" s="21">
        <v>41.4260346509516</v>
      </c>
      <c r="N3" s="21">
        <v>9.5854812562465597</v>
      </c>
      <c r="O3" s="21">
        <v>38.8406713986396</v>
      </c>
      <c r="P3" s="21">
        <v>21.2746945381164</v>
      </c>
      <c r="Q3" s="21">
        <v>14.9449326151609</v>
      </c>
      <c r="R3" s="21">
        <v>19.0785382765531</v>
      </c>
      <c r="S3" s="21">
        <v>8.2425736051797802</v>
      </c>
      <c r="T3" s="21">
        <v>23.400188592076301</v>
      </c>
      <c r="U3" s="21">
        <v>6.2983509284257799</v>
      </c>
      <c r="V3" s="21">
        <v>18.130254464149399</v>
      </c>
      <c r="W3" s="21">
        <v>20.723031738400401</v>
      </c>
      <c r="X3" s="21">
        <v>14.264256224334201</v>
      </c>
      <c r="Y3" s="21">
        <v>29.907919902801499</v>
      </c>
      <c r="Z3" s="21">
        <v>21.6193855255842</v>
      </c>
      <c r="AA3" s="21">
        <v>29.300505399703901</v>
      </c>
      <c r="AB3" s="21">
        <v>32.318934080600698</v>
      </c>
      <c r="AC3" s="21">
        <v>30.372670845687299</v>
      </c>
      <c r="AD3" s="21">
        <v>19.289400655776198</v>
      </c>
      <c r="AE3" s="21">
        <v>32.504708687067001</v>
      </c>
      <c r="AF3" s="21">
        <v>18.5961180225014</v>
      </c>
      <c r="AG3" s="21">
        <v>22.020748790502498</v>
      </c>
      <c r="AH3" s="21">
        <v>16.1197074124217</v>
      </c>
      <c r="AI3" s="21">
        <v>20.0462214875221</v>
      </c>
      <c r="AJ3" s="20"/>
      <c r="AK3" s="21">
        <f t="shared" si="0"/>
        <v>6.2983509284257799</v>
      </c>
      <c r="AL3" s="21">
        <f t="shared" si="1"/>
        <v>41.4260346509516</v>
      </c>
      <c r="AM3" s="21">
        <f t="shared" si="2"/>
        <v>23.896515742133914</v>
      </c>
      <c r="AN3" s="21">
        <f t="shared" si="3"/>
        <v>21.6193855255842</v>
      </c>
      <c r="AO3" s="21">
        <f t="shared" si="4"/>
        <v>18.130254464149399</v>
      </c>
      <c r="AP3" s="21">
        <f t="shared" si="5"/>
        <v>30.372670845687299</v>
      </c>
      <c r="AQ3" s="21">
        <f t="shared" ref="AQ3:AQ7" si="6">AP3-AO3</f>
        <v>12.2424163815379</v>
      </c>
    </row>
    <row r="4" spans="1:76" x14ac:dyDescent="0.25">
      <c r="A4" s="31" t="s">
        <v>27</v>
      </c>
      <c r="B4" s="4" t="s">
        <v>25</v>
      </c>
      <c r="C4" s="21">
        <v>14.8764902353286</v>
      </c>
      <c r="D4" s="21">
        <v>17.689070105552599</v>
      </c>
      <c r="E4" s="21">
        <v>-1.06162956953048</v>
      </c>
      <c r="F4" s="21">
        <v>13.177164196968</v>
      </c>
      <c r="G4" s="21">
        <v>32.628713514804801</v>
      </c>
      <c r="H4" s="21">
        <v>25.226215546131101</v>
      </c>
      <c r="I4" s="21">
        <v>28.007695674896201</v>
      </c>
      <c r="J4" s="21">
        <v>17.664973944425501</v>
      </c>
      <c r="K4" s="21">
        <v>41.092943191528299</v>
      </c>
      <c r="L4" s="21">
        <v>20.8493858528137</v>
      </c>
      <c r="M4" s="21">
        <v>12.236341652274101</v>
      </c>
      <c r="N4" s="21">
        <v>38.300661834776399</v>
      </c>
      <c r="O4" s="21">
        <v>32.4395514357089</v>
      </c>
      <c r="P4" s="21">
        <v>-1.3344790458679101</v>
      </c>
      <c r="Q4" s="21">
        <v>34.5046739438176</v>
      </c>
      <c r="R4" s="21">
        <v>39.372295122742599</v>
      </c>
      <c r="S4" s="21">
        <v>28.273148407638001</v>
      </c>
      <c r="T4" s="21">
        <v>31.574891467392401</v>
      </c>
      <c r="U4" s="21">
        <v>13.0403721904754</v>
      </c>
      <c r="V4" s="21">
        <v>15.351654163598999</v>
      </c>
      <c r="W4" s="21">
        <v>32.910917958021102</v>
      </c>
      <c r="X4" s="21">
        <v>15.317761126756601</v>
      </c>
      <c r="Y4" s="21">
        <v>-9.1311111593246395</v>
      </c>
      <c r="Z4" s="21">
        <v>42.782800585031502</v>
      </c>
      <c r="AA4" s="21">
        <v>12.7781689018011</v>
      </c>
      <c r="AB4" s="21">
        <v>15.0200430178642</v>
      </c>
      <c r="AC4" s="21">
        <v>10.6233923345804</v>
      </c>
      <c r="AD4" s="21">
        <v>6.2652327969670196</v>
      </c>
      <c r="AE4" s="21">
        <v>35.403952037393999</v>
      </c>
      <c r="AF4" s="21">
        <v>3.45886719971895</v>
      </c>
      <c r="AG4" s="21">
        <v>31.7222830045223</v>
      </c>
      <c r="AH4" s="21">
        <v>19.227693750560199</v>
      </c>
      <c r="AI4" s="21">
        <v>24.199967293739299</v>
      </c>
      <c r="AJ4" s="20"/>
      <c r="AK4" s="21">
        <f t="shared" si="0"/>
        <v>-9.1311111593246395</v>
      </c>
      <c r="AL4" s="21">
        <f t="shared" si="1"/>
        <v>42.782800585031502</v>
      </c>
      <c r="AM4" s="21">
        <f t="shared" si="2"/>
        <v>21.045154627669898</v>
      </c>
      <c r="AN4" s="21">
        <f t="shared" si="3"/>
        <v>19.227693750560199</v>
      </c>
      <c r="AO4" s="21">
        <f t="shared" si="4"/>
        <v>13.0403721904754</v>
      </c>
      <c r="AP4" s="21">
        <f t="shared" si="5"/>
        <v>32.4395514357089</v>
      </c>
      <c r="AQ4" s="21">
        <f t="shared" si="6"/>
        <v>19.399179245233498</v>
      </c>
    </row>
    <row r="5" spans="1:76" x14ac:dyDescent="0.25">
      <c r="A5" s="31"/>
      <c r="B5" s="4" t="s">
        <v>26</v>
      </c>
      <c r="C5" s="21">
        <v>14.07748401165</v>
      </c>
      <c r="D5" s="21">
        <v>17.031672000884999</v>
      </c>
      <c r="E5" s="21">
        <v>-7.36206030845642</v>
      </c>
      <c r="F5" s="21">
        <v>9.2807084321975708</v>
      </c>
      <c r="G5" s="21">
        <v>34.610486394166898</v>
      </c>
      <c r="H5" s="21">
        <v>23.900235680937701</v>
      </c>
      <c r="I5" s="21">
        <v>28.810089826583798</v>
      </c>
      <c r="J5" s="21">
        <v>21.101517051458298</v>
      </c>
      <c r="K5" s="21">
        <v>38.033309459686201</v>
      </c>
      <c r="L5" s="21">
        <v>23.2277094483375</v>
      </c>
      <c r="M5" s="21">
        <v>12.5116545715928</v>
      </c>
      <c r="N5" s="21">
        <v>36.038419252037997</v>
      </c>
      <c r="O5" s="21">
        <v>30.825144112706099</v>
      </c>
      <c r="P5" s="21">
        <v>1.2102848052978501</v>
      </c>
      <c r="Q5" s="21">
        <v>35.811250323355203</v>
      </c>
      <c r="R5" s="21">
        <v>38.307845036387398</v>
      </c>
      <c r="S5" s="21">
        <v>28.227685212492901</v>
      </c>
      <c r="T5" s="21">
        <v>33.131752467155401</v>
      </c>
      <c r="U5" s="21">
        <v>13.360488044917499</v>
      </c>
      <c r="V5" s="21">
        <v>15.336003490090301</v>
      </c>
      <c r="W5" s="21">
        <v>33.416554487347597</v>
      </c>
      <c r="X5" s="21">
        <v>14.414683771133401</v>
      </c>
      <c r="Y5" s="21">
        <v>-7.7975615787506101</v>
      </c>
      <c r="Z5" s="21">
        <v>43.520767346024499</v>
      </c>
      <c r="AA5" s="21">
        <v>14.264083981513901</v>
      </c>
      <c r="AB5" s="21">
        <v>17.901939079761501</v>
      </c>
      <c r="AC5" s="21">
        <v>10.880460602045</v>
      </c>
      <c r="AD5" s="21">
        <v>8.2375283524393996</v>
      </c>
      <c r="AE5" s="21">
        <v>33.5356206518411</v>
      </c>
      <c r="AF5" s="21">
        <v>3.0479993224143902</v>
      </c>
      <c r="AG5" s="21">
        <v>33.9851184618473</v>
      </c>
      <c r="AH5" s="21">
        <v>17.428665131330401</v>
      </c>
      <c r="AI5" s="21">
        <v>27.2466745823621</v>
      </c>
      <c r="AJ5" s="20"/>
      <c r="AK5" s="21">
        <f t="shared" si="0"/>
        <v>-7.7975615787506101</v>
      </c>
      <c r="AL5" s="21">
        <f t="shared" si="1"/>
        <v>43.520767346024499</v>
      </c>
      <c r="AM5" s="21">
        <f t="shared" si="2"/>
        <v>21.138006469842118</v>
      </c>
      <c r="AN5" s="21">
        <f t="shared" si="3"/>
        <v>21.101517051458298</v>
      </c>
      <c r="AO5" s="21">
        <f t="shared" si="4"/>
        <v>13.360488044917499</v>
      </c>
      <c r="AP5" s="21">
        <f t="shared" si="5"/>
        <v>33.416554487347597</v>
      </c>
      <c r="AQ5" s="21">
        <f t="shared" si="6"/>
        <v>20.056066442430097</v>
      </c>
    </row>
    <row r="6" spans="1:76" x14ac:dyDescent="0.25">
      <c r="A6" s="31" t="s">
        <v>28</v>
      </c>
      <c r="B6" s="4" t="s">
        <v>25</v>
      </c>
      <c r="C6" s="21">
        <v>23.7308156490325</v>
      </c>
      <c r="D6" s="21">
        <v>18.209629654884299</v>
      </c>
      <c r="E6" s="21">
        <v>16.2774399518966</v>
      </c>
      <c r="F6" s="21">
        <v>22.079575061798</v>
      </c>
      <c r="G6" s="21">
        <v>22.887630790471999</v>
      </c>
      <c r="H6" s="21">
        <v>26.612467687725999</v>
      </c>
      <c r="I6" s="21">
        <v>17.526724487543099</v>
      </c>
      <c r="J6" s="21">
        <v>22.190211236476799</v>
      </c>
      <c r="K6" s="21">
        <v>24.8121962547302</v>
      </c>
      <c r="L6" s="21">
        <v>29.439564351439401</v>
      </c>
      <c r="M6" s="21">
        <v>21.553060527741899</v>
      </c>
      <c r="N6" s="21">
        <v>37.3795432180166</v>
      </c>
      <c r="O6" s="21">
        <v>28.1303051018714</v>
      </c>
      <c r="P6" s="21">
        <v>20.787374877929601</v>
      </c>
      <c r="Q6" s="21">
        <v>22.442032485604201</v>
      </c>
      <c r="R6" s="21">
        <v>24.231087414622301</v>
      </c>
      <c r="S6" s="21">
        <v>24.8559643667936</v>
      </c>
      <c r="T6" s="21">
        <v>21.833772179484299</v>
      </c>
      <c r="U6" s="21">
        <v>15.2916950795054</v>
      </c>
      <c r="V6" s="21">
        <v>29.291310991644799</v>
      </c>
      <c r="W6" s="21">
        <v>27.2184260094165</v>
      </c>
      <c r="X6" s="21">
        <v>21.417340442240199</v>
      </c>
      <c r="Y6" s="21">
        <v>21.429286594390799</v>
      </c>
      <c r="Z6" s="21">
        <v>29.230288714170399</v>
      </c>
      <c r="AA6" s="21">
        <v>23.217057168483699</v>
      </c>
      <c r="AB6" s="21">
        <v>34.459332883358002</v>
      </c>
      <c r="AC6" s="21">
        <v>15.306673488020801</v>
      </c>
      <c r="AD6" s="21">
        <v>5.7313193768262796</v>
      </c>
      <c r="AE6" s="21">
        <v>30.0731527456641</v>
      </c>
      <c r="AF6" s="21">
        <v>22.607301479577998</v>
      </c>
      <c r="AG6" s="21">
        <v>24.073355666398999</v>
      </c>
      <c r="AH6" s="21">
        <v>28.250932209789699</v>
      </c>
      <c r="AI6" s="21">
        <v>27.036328541636401</v>
      </c>
      <c r="AJ6" s="20"/>
      <c r="AK6" s="21">
        <f t="shared" si="0"/>
        <v>5.7313193768262796</v>
      </c>
      <c r="AL6" s="21">
        <f t="shared" si="1"/>
        <v>37.3795432180166</v>
      </c>
      <c r="AM6" s="21">
        <f t="shared" si="2"/>
        <v>23.624642323914756</v>
      </c>
      <c r="AN6" s="21">
        <f t="shared" si="3"/>
        <v>23.217057168483699</v>
      </c>
      <c r="AO6" s="21">
        <f t="shared" si="4"/>
        <v>21.429286594390799</v>
      </c>
      <c r="AP6" s="21">
        <f t="shared" si="5"/>
        <v>27.2184260094165</v>
      </c>
      <c r="AQ6" s="21">
        <f t="shared" si="6"/>
        <v>5.7891394150257014</v>
      </c>
    </row>
    <row r="7" spans="1:76" x14ac:dyDescent="0.25">
      <c r="A7" s="31"/>
      <c r="B7" s="4" t="s">
        <v>26</v>
      </c>
      <c r="C7" s="21">
        <v>22.255774736404401</v>
      </c>
      <c r="D7" s="21">
        <v>24.2963689565658</v>
      </c>
      <c r="E7" s="21">
        <v>20.8676081895828</v>
      </c>
      <c r="F7" s="21">
        <v>11.511095762252801</v>
      </c>
      <c r="G7" s="21">
        <v>22.963195880055402</v>
      </c>
      <c r="H7" s="21">
        <v>28.149870439767799</v>
      </c>
      <c r="I7" s="21">
        <v>10.360919982194901</v>
      </c>
      <c r="J7" s="21">
        <v>19.058367609977701</v>
      </c>
      <c r="K7" s="21">
        <v>19.9616537094116</v>
      </c>
      <c r="L7" s="21">
        <v>44.148247234225202</v>
      </c>
      <c r="M7" s="21">
        <v>16.991813933253201</v>
      </c>
      <c r="N7" s="21">
        <v>36.749784383475699</v>
      </c>
      <c r="O7" s="21">
        <v>30.579288226961999</v>
      </c>
      <c r="P7" s="21">
        <v>24.5345903396606</v>
      </c>
      <c r="Q7" s="21">
        <v>19.911030722260399</v>
      </c>
      <c r="R7" s="21">
        <v>16.617857342362399</v>
      </c>
      <c r="S7" s="21">
        <v>27.444024832248601</v>
      </c>
      <c r="T7" s="21">
        <v>26.054317261278602</v>
      </c>
      <c r="U7" s="21">
        <v>12.245762375593101</v>
      </c>
      <c r="V7" s="21">
        <v>37.126562311649302</v>
      </c>
      <c r="W7" s="21">
        <v>26.952904416322699</v>
      </c>
      <c r="X7" s="21">
        <v>16.685490728616699</v>
      </c>
      <c r="Y7" s="21">
        <v>21.055216484069799</v>
      </c>
      <c r="Z7" s="21">
        <v>29.5136911869049</v>
      </c>
      <c r="AA7" s="21">
        <v>23.922451317310301</v>
      </c>
      <c r="AB7" s="21">
        <v>37.497618021965003</v>
      </c>
      <c r="AC7" s="21">
        <v>16.376621957123199</v>
      </c>
      <c r="AD7" s="21">
        <v>4.56928522735834</v>
      </c>
      <c r="AE7" s="21">
        <v>29.578766987621702</v>
      </c>
      <c r="AF7" s="21">
        <v>28.372970944643001</v>
      </c>
      <c r="AG7" s="21">
        <v>25.6289667963981</v>
      </c>
      <c r="AH7" s="21">
        <v>32.395518195331</v>
      </c>
      <c r="AI7" s="21">
        <v>32.486998087763702</v>
      </c>
      <c r="AJ7" s="20"/>
      <c r="AK7" s="21">
        <f t="shared" si="0"/>
        <v>4.56928522735834</v>
      </c>
      <c r="AL7" s="21">
        <f t="shared" si="1"/>
        <v>44.148247234225202</v>
      </c>
      <c r="AM7" s="21">
        <f t="shared" si="2"/>
        <v>24.14741316910942</v>
      </c>
      <c r="AN7" s="21">
        <f t="shared" si="3"/>
        <v>24.2963689565658</v>
      </c>
      <c r="AO7" s="21">
        <f t="shared" si="4"/>
        <v>19.058367609977701</v>
      </c>
      <c r="AP7" s="21">
        <f t="shared" si="5"/>
        <v>29.5136911869049</v>
      </c>
      <c r="AQ7" s="21">
        <f t="shared" si="6"/>
        <v>10.455323576927199</v>
      </c>
    </row>
    <row r="8" spans="1:76" x14ac:dyDescent="0.2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76" x14ac:dyDescent="0.25">
      <c r="A9" s="32" t="s">
        <v>31</v>
      </c>
      <c r="B9" s="4" t="s">
        <v>24</v>
      </c>
      <c r="C9" s="21">
        <f>C3-C$2</f>
        <v>2.1254381537437013</v>
      </c>
      <c r="D9" s="21">
        <f>D3-D$2</f>
        <v>-2.3264479637145996</v>
      </c>
      <c r="E9" s="21">
        <f>E3-E$2</f>
        <v>-2.457857608795095</v>
      </c>
      <c r="F9" s="21">
        <f>F3-F$2</f>
        <v>7.4004453420638985</v>
      </c>
      <c r="G9" s="21">
        <f>G3-G$2</f>
        <v>-0.36519891679279937</v>
      </c>
      <c r="H9" s="21">
        <f>H3-H$2</f>
        <v>-1.3729105156659998</v>
      </c>
      <c r="I9" s="21">
        <f>I3-I$2</f>
        <v>-2.1896362304694605E-2</v>
      </c>
      <c r="J9" s="21">
        <f>J3-J$2</f>
        <v>-5.4374395161867</v>
      </c>
      <c r="K9" s="21">
        <f>K3-K$2</f>
        <v>-0.67596673965449838</v>
      </c>
      <c r="L9" s="21">
        <f>L3-L$2</f>
        <v>-5.9286467134951994</v>
      </c>
      <c r="M9" s="21">
        <f>M3-M$2</f>
        <v>2.6059426277875986</v>
      </c>
      <c r="N9" s="21">
        <f>N3-N$2</f>
        <v>0.66311186224221963</v>
      </c>
      <c r="O9" s="21">
        <f>O3-O$2</f>
        <v>-1.0530387002229986</v>
      </c>
      <c r="P9" s="21">
        <f>P3-P$2</f>
        <v>-0.71050949096679972</v>
      </c>
      <c r="Q9" s="21">
        <f>Q3-Q$2</f>
        <v>-3.2432508963345992</v>
      </c>
      <c r="R9" s="21">
        <f>R3-R$2</f>
        <v>4.0369256740808002</v>
      </c>
      <c r="S9" s="21">
        <f>S3-S$2</f>
        <v>-1.3616363704210599E-2</v>
      </c>
      <c r="T9" s="21">
        <f>T3-T$2</f>
        <v>0.66308901011949928</v>
      </c>
      <c r="U9" s="21">
        <f>U3-U$2</f>
        <v>-2.1202744367718704</v>
      </c>
      <c r="V9" s="21">
        <f>V3-V$2</f>
        <v>-0.23841934382920016</v>
      </c>
      <c r="W9" s="21">
        <f>W3-W$2</f>
        <v>2.2095092880725993</v>
      </c>
      <c r="X9" s="21">
        <f>X3-X$2</f>
        <v>3.1489262312651007</v>
      </c>
      <c r="Y9" s="21">
        <f>Y3-Y$2</f>
        <v>-5.8276807117462006</v>
      </c>
      <c r="Z9" s="21">
        <f>Z3-Z$2</f>
        <v>-1.4206084907055008</v>
      </c>
      <c r="AA9" s="21">
        <f>AA3-AA$2</f>
        <v>-0.99601192772389879</v>
      </c>
      <c r="AB9" s="21">
        <f>AB3-AB$2</f>
        <v>-6.3192828798294016</v>
      </c>
      <c r="AC9" s="21">
        <f>AC3-AC$2</f>
        <v>1.0909214481710983</v>
      </c>
      <c r="AD9" s="21">
        <f>AD3-AD$2</f>
        <v>-6.6428573220968019</v>
      </c>
      <c r="AE9" s="21">
        <f>AE3-AE$2</f>
        <v>3.1052500677109016</v>
      </c>
      <c r="AF9" s="21">
        <f>AF3-AF$2</f>
        <v>0.32726902365680033</v>
      </c>
      <c r="AG9" s="21">
        <f>AG3-AG$2</f>
        <v>-6.0693130481243003</v>
      </c>
      <c r="AH9" s="21">
        <f>AH3-AH$2</f>
        <v>5.7218568068742997</v>
      </c>
      <c r="AI9" s="21">
        <f>AI3-AI$2</f>
        <v>-1.1960698753594983</v>
      </c>
      <c r="AJ9" s="20"/>
      <c r="AK9" s="21">
        <f>MIN(C9:AI9)</f>
        <v>-6.6428573220968019</v>
      </c>
      <c r="AL9" s="21">
        <f>MAX(C9:AI9)</f>
        <v>7.4004453420638985</v>
      </c>
      <c r="AM9" s="21">
        <f>AVERAGE(C9:AI9)</f>
        <v>-0.64662461479504096</v>
      </c>
      <c r="AN9" s="21">
        <f>MEDIAN(C9:AI9)</f>
        <v>-0.67596673965449838</v>
      </c>
      <c r="AO9" s="21">
        <f>QUARTILE(C9:AI9,1)</f>
        <v>-2.3264479637145996</v>
      </c>
      <c r="AP9" s="21">
        <f>QUARTILE(C9:AI9,3)</f>
        <v>1.0909214481710983</v>
      </c>
      <c r="AQ9" s="21">
        <f t="shared" ref="AQ9:AQ13" si="7">AP9-AO9</f>
        <v>3.4173694118856979</v>
      </c>
    </row>
    <row r="10" spans="1:76" x14ac:dyDescent="0.25">
      <c r="A10" s="31" t="s">
        <v>27</v>
      </c>
      <c r="B10" s="4" t="s">
        <v>25</v>
      </c>
      <c r="C10" s="21">
        <f t="shared" ref="C10:X10" si="8">C4-C$2</f>
        <v>-6.0877195000648996</v>
      </c>
      <c r="D10" s="21">
        <f t="shared" si="8"/>
        <v>-11.340340971946702</v>
      </c>
      <c r="E10" s="21">
        <f t="shared" ref="C10:E13" si="9">E4-E$2</f>
        <v>-33.074758446216478</v>
      </c>
      <c r="F10" s="21">
        <f t="shared" si="8"/>
        <v>0.47551095485679973</v>
      </c>
      <c r="G10" s="21">
        <f t="shared" si="8"/>
        <v>16.2562706279755</v>
      </c>
      <c r="H10" s="21">
        <f t="shared" si="8"/>
        <v>-9.7306014776229972</v>
      </c>
      <c r="I10" s="21">
        <f t="shared" si="8"/>
        <v>-11.839028298854796</v>
      </c>
      <c r="J10" s="21">
        <f t="shared" si="8"/>
        <v>-25.048883453011502</v>
      </c>
      <c r="K10" s="21">
        <f t="shared" si="8"/>
        <v>-7.4039936065602774E-2</v>
      </c>
      <c r="L10" s="21">
        <f t="shared" si="8"/>
        <v>1.2744419610501012</v>
      </c>
      <c r="M10" s="21">
        <f t="shared" si="8"/>
        <v>-26.583750370889902</v>
      </c>
      <c r="N10" s="21">
        <f t="shared" si="8"/>
        <v>29.378292440772057</v>
      </c>
      <c r="O10" s="21">
        <f t="shared" si="8"/>
        <v>-7.4541586631536987</v>
      </c>
      <c r="P10" s="21">
        <f t="shared" si="8"/>
        <v>-23.319683074951108</v>
      </c>
      <c r="Q10" s="21">
        <f t="shared" si="8"/>
        <v>16.316490432322102</v>
      </c>
      <c r="R10" s="21">
        <f t="shared" si="8"/>
        <v>24.330682520270301</v>
      </c>
      <c r="S10" s="21">
        <f t="shared" si="8"/>
        <v>20.01695843875401</v>
      </c>
      <c r="T10" s="21">
        <f t="shared" si="8"/>
        <v>8.8377918854355997</v>
      </c>
      <c r="U10" s="21">
        <f t="shared" si="8"/>
        <v>4.62174682527775</v>
      </c>
      <c r="V10" s="21">
        <f t="shared" si="8"/>
        <v>-3.0170196443795998</v>
      </c>
      <c r="W10" s="21">
        <f t="shared" si="8"/>
        <v>14.3973955076933</v>
      </c>
      <c r="X10" s="21">
        <f t="shared" si="8"/>
        <v>4.2024311336875009</v>
      </c>
      <c r="Y10" s="21">
        <f>Y4-Y$2</f>
        <v>-44.866711773872339</v>
      </c>
      <c r="Z10" s="21">
        <f>Z4-Z$2</f>
        <v>19.742806568741802</v>
      </c>
      <c r="AA10" s="21">
        <f>AA4-AA$2</f>
        <v>-17.518348425626698</v>
      </c>
      <c r="AB10" s="21">
        <f>AB4-AB$2</f>
        <v>-23.6181739425659</v>
      </c>
      <c r="AC10" s="21">
        <f>AC4-AC$2</f>
        <v>-18.658357062935799</v>
      </c>
      <c r="AD10" s="21">
        <f>AD4-AD$2</f>
        <v>-19.667025180905981</v>
      </c>
      <c r="AE10" s="21">
        <f>AE4-AE$2</f>
        <v>6.0044934180378995</v>
      </c>
      <c r="AF10" s="21">
        <f>AF4-AF$2</f>
        <v>-14.80998179912565</v>
      </c>
      <c r="AG10" s="21">
        <f>AG4-AG$2</f>
        <v>3.6322211658955013</v>
      </c>
      <c r="AH10" s="21">
        <f>AH4-AH$2</f>
        <v>8.8298431450127985</v>
      </c>
      <c r="AI10" s="21">
        <f>AI4-AI$2</f>
        <v>2.9576759308577003</v>
      </c>
      <c r="AJ10" s="20"/>
      <c r="AK10" s="21">
        <f>MIN(C10:AI10)</f>
        <v>-44.866711773872339</v>
      </c>
      <c r="AL10" s="21">
        <f>MAX(C10:AI10)</f>
        <v>29.378292440772057</v>
      </c>
      <c r="AM10" s="21">
        <f>AVERAGE(C10:AI10)</f>
        <v>-3.4979857292590588</v>
      </c>
      <c r="AN10" s="21">
        <f>MEDIAN(C10:AI10)</f>
        <v>-7.4039936065602774E-2</v>
      </c>
      <c r="AO10" s="21">
        <f>QUARTILE(C10:AI10,1)</f>
        <v>-17.518348425626698</v>
      </c>
      <c r="AP10" s="21">
        <f>QUARTILE(C10:AI10,3)</f>
        <v>8.8298431450127985</v>
      </c>
      <c r="AQ10" s="21">
        <f t="shared" si="7"/>
        <v>26.348191570639496</v>
      </c>
    </row>
    <row r="11" spans="1:76" x14ac:dyDescent="0.25">
      <c r="A11" s="31"/>
      <c r="B11" s="4" t="s">
        <v>26</v>
      </c>
      <c r="C11" s="21">
        <f t="shared" ref="C11:D11" si="10">C5-C$2</f>
        <v>-6.8867257237434991</v>
      </c>
      <c r="D11" s="21">
        <f t="shared" si="10"/>
        <v>-11.997739076614302</v>
      </c>
      <c r="E11" s="21">
        <f t="shared" si="9"/>
        <v>-39.375189185142418</v>
      </c>
      <c r="F11" s="21">
        <f t="shared" ref="F11:O11" si="11">F5-F$2</f>
        <v>-3.4209448099136299</v>
      </c>
      <c r="G11" s="21">
        <f t="shared" si="11"/>
        <v>18.238043507337597</v>
      </c>
      <c r="H11" s="21">
        <f t="shared" si="11"/>
        <v>-11.056581342816397</v>
      </c>
      <c r="I11" s="21">
        <f t="shared" si="11"/>
        <v>-11.036634147167199</v>
      </c>
      <c r="J11" s="21">
        <f t="shared" si="11"/>
        <v>-21.612340345978705</v>
      </c>
      <c r="K11" s="21">
        <f t="shared" si="11"/>
        <v>-3.1336736679077006</v>
      </c>
      <c r="L11" s="21">
        <f t="shared" si="11"/>
        <v>3.6527655565739003</v>
      </c>
      <c r="M11" s="21">
        <f t="shared" si="11"/>
        <v>-26.308437451571201</v>
      </c>
      <c r="N11" s="21">
        <f t="shared" si="11"/>
        <v>27.116049858033655</v>
      </c>
      <c r="O11" s="21">
        <f t="shared" si="11"/>
        <v>-9.0685659861565</v>
      </c>
      <c r="P11" s="21">
        <f t="shared" ref="P11" si="12">P5-P$2</f>
        <v>-20.77491922378535</v>
      </c>
      <c r="Q11" s="21">
        <f t="shared" ref="Q11:X11" si="13">Q5-Q$2</f>
        <v>17.623066811859704</v>
      </c>
      <c r="R11" s="21">
        <f t="shared" si="13"/>
        <v>23.2662324339151</v>
      </c>
      <c r="S11" s="21">
        <f t="shared" si="13"/>
        <v>19.97149524360891</v>
      </c>
      <c r="T11" s="21">
        <f t="shared" si="13"/>
        <v>10.3946528851986</v>
      </c>
      <c r="U11" s="21">
        <f t="shared" si="13"/>
        <v>4.9418626797198488</v>
      </c>
      <c r="V11" s="21">
        <f t="shared" si="13"/>
        <v>-3.0326703178882983</v>
      </c>
      <c r="W11" s="21">
        <f t="shared" si="13"/>
        <v>14.903032037019795</v>
      </c>
      <c r="X11" s="21">
        <f t="shared" si="13"/>
        <v>3.299353778064301</v>
      </c>
      <c r="Y11" s="21">
        <f>Y5-Y$2</f>
        <v>-43.53316219329831</v>
      </c>
      <c r="Z11" s="21">
        <f>Z5-Z$2</f>
        <v>20.480773329734799</v>
      </c>
      <c r="AA11" s="21">
        <f>AA5-AA$2</f>
        <v>-16.032433345913901</v>
      </c>
      <c r="AB11" s="21">
        <f>AB5-AB$2</f>
        <v>-20.736277880668599</v>
      </c>
      <c r="AC11" s="21">
        <f>AC5-AC$2</f>
        <v>-18.401288795471203</v>
      </c>
      <c r="AD11" s="21">
        <f>AD5-AD$2</f>
        <v>-17.694729625433602</v>
      </c>
      <c r="AE11" s="21">
        <f>AE5-AE$2</f>
        <v>4.1361620324850001</v>
      </c>
      <c r="AF11" s="21">
        <f>AF5-AF$2</f>
        <v>-15.220849676430209</v>
      </c>
      <c r="AG11" s="21">
        <f>AG5-AG$2</f>
        <v>5.8950566232205013</v>
      </c>
      <c r="AH11" s="21">
        <f>AH5-AH$2</f>
        <v>7.0308145257830006</v>
      </c>
      <c r="AI11" s="21">
        <f>AI5-AI$2</f>
        <v>6.004383219480502</v>
      </c>
      <c r="AJ11" s="20"/>
      <c r="AK11" s="21">
        <f>MIN(C11:AI11)</f>
        <v>-43.53316219329831</v>
      </c>
      <c r="AL11" s="21">
        <f>MAX(C11:AI11)</f>
        <v>27.116049858033655</v>
      </c>
      <c r="AM11" s="21">
        <f>AVERAGE(C11:AI11)</f>
        <v>-3.4051338870868433</v>
      </c>
      <c r="AN11" s="21">
        <f>MEDIAN(C11:AI11)</f>
        <v>-3.1336736679077006</v>
      </c>
      <c r="AO11" s="21">
        <f>QUARTILE(C11:AI11,1)</f>
        <v>-16.032433345913901</v>
      </c>
      <c r="AP11" s="21">
        <f>QUARTILE(C11:AI11,3)</f>
        <v>7.0308145257830006</v>
      </c>
      <c r="AQ11" s="21">
        <f t="shared" si="7"/>
        <v>23.063247871696902</v>
      </c>
    </row>
    <row r="12" spans="1:76" x14ac:dyDescent="0.25">
      <c r="A12" s="31" t="s">
        <v>28</v>
      </c>
      <c r="B12" s="4" t="s">
        <v>25</v>
      </c>
      <c r="C12" s="21">
        <f t="shared" si="9"/>
        <v>2.7666059136390011</v>
      </c>
      <c r="D12" s="21">
        <f t="shared" si="9"/>
        <v>-10.819781422615002</v>
      </c>
      <c r="E12" s="21">
        <f t="shared" si="9"/>
        <v>-15.735688924789397</v>
      </c>
      <c r="F12" s="21">
        <f t="shared" ref="F12:O12" si="14">F6-F$2</f>
        <v>9.3779218196867991</v>
      </c>
      <c r="G12" s="21">
        <f t="shared" si="14"/>
        <v>6.5151879036426976</v>
      </c>
      <c r="H12" s="21">
        <f t="shared" si="14"/>
        <v>-8.3443493360280989</v>
      </c>
      <c r="I12" s="21">
        <f t="shared" si="14"/>
        <v>-22.319999486207898</v>
      </c>
      <c r="J12" s="21">
        <f t="shared" si="14"/>
        <v>-20.523646160960205</v>
      </c>
      <c r="K12" s="21">
        <f t="shared" si="14"/>
        <v>-16.354786872863702</v>
      </c>
      <c r="L12" s="21">
        <f t="shared" si="14"/>
        <v>9.8646204596758018</v>
      </c>
      <c r="M12" s="21">
        <f t="shared" si="14"/>
        <v>-17.267031495422103</v>
      </c>
      <c r="N12" s="21">
        <f t="shared" si="14"/>
        <v>28.457173824012258</v>
      </c>
      <c r="O12" s="21">
        <f t="shared" si="14"/>
        <v>-11.763404996991198</v>
      </c>
      <c r="P12" s="21">
        <f t="shared" ref="P12" si="15">P6-P$2</f>
        <v>-1.1978291511535986</v>
      </c>
      <c r="Q12" s="21">
        <f t="shared" ref="Q12:X12" si="16">Q6-Q$2</f>
        <v>4.2538489741087027</v>
      </c>
      <c r="R12" s="21">
        <f t="shared" si="16"/>
        <v>9.1894748121500012</v>
      </c>
      <c r="S12" s="21">
        <f t="shared" si="16"/>
        <v>16.599774397909609</v>
      </c>
      <c r="T12" s="21">
        <f t="shared" si="16"/>
        <v>-0.90332740247250243</v>
      </c>
      <c r="U12" s="21">
        <f t="shared" si="16"/>
        <v>6.8730697143077499</v>
      </c>
      <c r="V12" s="21">
        <f t="shared" si="16"/>
        <v>10.9226371836662</v>
      </c>
      <c r="W12" s="21">
        <f t="shared" si="16"/>
        <v>8.7049035590886987</v>
      </c>
      <c r="X12" s="21">
        <f t="shared" si="16"/>
        <v>10.3020104491711</v>
      </c>
      <c r="Y12" s="21">
        <f>Y6-Y$2</f>
        <v>-14.306314020156901</v>
      </c>
      <c r="Z12" s="21">
        <f t="shared" ref="Z12:AI13" si="17">Z6-Z$2</f>
        <v>6.1902946978806987</v>
      </c>
      <c r="AA12" s="21">
        <f t="shared" si="17"/>
        <v>-7.0794601589441015</v>
      </c>
      <c r="AB12" s="21">
        <f t="shared" si="17"/>
        <v>-4.1788840770720981</v>
      </c>
      <c r="AC12" s="21">
        <f t="shared" si="17"/>
        <v>-13.9750759094954</v>
      </c>
      <c r="AD12" s="21">
        <f t="shared" si="17"/>
        <v>-20.200938601046722</v>
      </c>
      <c r="AE12" s="21">
        <f t="shared" si="17"/>
        <v>0.67369412630799985</v>
      </c>
      <c r="AF12" s="21">
        <f t="shared" si="17"/>
        <v>4.3384524807333982</v>
      </c>
      <c r="AG12" s="21">
        <f t="shared" si="17"/>
        <v>-4.0167061722277992</v>
      </c>
      <c r="AH12" s="21">
        <f t="shared" si="17"/>
        <v>17.853081604242298</v>
      </c>
      <c r="AI12" s="21">
        <f t="shared" si="17"/>
        <v>5.7940371787548024</v>
      </c>
      <c r="AJ12" s="20"/>
      <c r="AK12" s="21">
        <f>MIN(C12:AI12)</f>
        <v>-22.319999486207898</v>
      </c>
      <c r="AL12" s="21">
        <f>MAX(C12:AI12)</f>
        <v>28.457173824012258</v>
      </c>
      <c r="AM12" s="21">
        <f>AVERAGE(C12:AI12)</f>
        <v>-0.91849803301420885</v>
      </c>
      <c r="AN12" s="21">
        <f>MEDIAN(C12:AI12)</f>
        <v>0.67369412630799985</v>
      </c>
      <c r="AO12" s="21">
        <f>QUARTILE(C12:AI12,1)</f>
        <v>-11.763404996991198</v>
      </c>
      <c r="AP12" s="21">
        <f>QUARTILE(C12:AI12,3)</f>
        <v>8.7049035590886987</v>
      </c>
      <c r="AQ12" s="21">
        <f t="shared" si="7"/>
        <v>20.468308556079897</v>
      </c>
    </row>
    <row r="13" spans="1:76" x14ac:dyDescent="0.25">
      <c r="A13" s="31"/>
      <c r="B13" s="4" t="s">
        <v>26</v>
      </c>
      <c r="C13" s="21">
        <f t="shared" ref="C13:D13" si="18">C7-C$2</f>
        <v>1.2915650010109019</v>
      </c>
      <c r="D13" s="21">
        <f t="shared" si="18"/>
        <v>-4.7330421209335007</v>
      </c>
      <c r="E13" s="21">
        <f t="shared" si="9"/>
        <v>-11.145520687103197</v>
      </c>
      <c r="F13" s="21">
        <f t="shared" ref="F13:O13" si="19">F7-F$2</f>
        <v>-1.1905574798584002</v>
      </c>
      <c r="G13" s="21">
        <f t="shared" si="19"/>
        <v>6.5907529932261006</v>
      </c>
      <c r="H13" s="21">
        <f t="shared" si="19"/>
        <v>-6.8069465839862993</v>
      </c>
      <c r="I13" s="21">
        <f t="shared" si="19"/>
        <v>-29.485803991556097</v>
      </c>
      <c r="J13" s="21">
        <f t="shared" si="19"/>
        <v>-23.655489787459302</v>
      </c>
      <c r="K13" s="21">
        <f t="shared" si="19"/>
        <v>-21.205329418182302</v>
      </c>
      <c r="L13" s="21">
        <f t="shared" si="19"/>
        <v>24.573303342461603</v>
      </c>
      <c r="M13" s="21">
        <f t="shared" si="19"/>
        <v>-21.8282780899108</v>
      </c>
      <c r="N13" s="21">
        <f t="shared" si="19"/>
        <v>27.827414989471357</v>
      </c>
      <c r="O13" s="21">
        <f t="shared" si="19"/>
        <v>-9.3144218719005991</v>
      </c>
      <c r="P13" s="21">
        <f t="shared" ref="P13" si="20">P7-P$2</f>
        <v>2.5493863105774004</v>
      </c>
      <c r="Q13" s="21">
        <f t="shared" ref="Q13:X13" si="21">Q7-Q$2</f>
        <v>1.7228472107649004</v>
      </c>
      <c r="R13" s="21">
        <f t="shared" si="21"/>
        <v>1.5762447398900985</v>
      </c>
      <c r="S13" s="21">
        <f t="shared" si="21"/>
        <v>19.187834863364611</v>
      </c>
      <c r="T13" s="21">
        <f t="shared" si="21"/>
        <v>3.3172176793218</v>
      </c>
      <c r="U13" s="21">
        <f t="shared" si="21"/>
        <v>3.8271370103954503</v>
      </c>
      <c r="V13" s="21">
        <f t="shared" si="21"/>
        <v>18.757888503670703</v>
      </c>
      <c r="W13" s="21">
        <f t="shared" si="21"/>
        <v>8.4393819659948974</v>
      </c>
      <c r="X13" s="21">
        <f t="shared" si="21"/>
        <v>5.5701607355475993</v>
      </c>
      <c r="Y13" s="21">
        <f t="shared" ref="Y13" si="22">Y7-Y$2</f>
        <v>-14.680384130477901</v>
      </c>
      <c r="Z13" s="21">
        <f t="shared" si="17"/>
        <v>6.4736971706151998</v>
      </c>
      <c r="AA13" s="21">
        <f t="shared" si="17"/>
        <v>-6.3740660101174988</v>
      </c>
      <c r="AB13" s="21">
        <f t="shared" si="17"/>
        <v>-1.1405989384650965</v>
      </c>
      <c r="AC13" s="21">
        <f t="shared" si="17"/>
        <v>-12.905127440393002</v>
      </c>
      <c r="AD13" s="21">
        <f t="shared" si="17"/>
        <v>-21.362972750514661</v>
      </c>
      <c r="AE13" s="21">
        <f t="shared" si="17"/>
        <v>0.17930836826560181</v>
      </c>
      <c r="AF13" s="21">
        <f t="shared" si="17"/>
        <v>10.104121945798401</v>
      </c>
      <c r="AG13" s="21">
        <f t="shared" si="17"/>
        <v>-2.461095042228699</v>
      </c>
      <c r="AH13" s="21">
        <f t="shared" si="17"/>
        <v>21.9976675897836</v>
      </c>
      <c r="AI13" s="21">
        <f t="shared" si="17"/>
        <v>11.244706724882104</v>
      </c>
      <c r="AJ13" s="20"/>
      <c r="AK13" s="21">
        <f>MIN(C13:AI13)</f>
        <v>-29.485803991556097</v>
      </c>
      <c r="AL13" s="21">
        <f>MAX(C13:AI13)</f>
        <v>27.827414989471357</v>
      </c>
      <c r="AM13" s="21">
        <f>AVERAGE(C13:AI13)</f>
        <v>-0.39572718781954608</v>
      </c>
      <c r="AN13" s="21">
        <f>MEDIAN(C13:AI13)</f>
        <v>1.2915650010109019</v>
      </c>
      <c r="AO13" s="21">
        <f>QUARTILE(C13:AI13,1)</f>
        <v>-9.3144218719005991</v>
      </c>
      <c r="AP13" s="21">
        <f>QUARTILE(C13:AI13,3)</f>
        <v>6.5907529932261006</v>
      </c>
      <c r="AQ13" s="21">
        <f t="shared" si="7"/>
        <v>15.9051748651267</v>
      </c>
    </row>
    <row r="15" spans="1:76" x14ac:dyDescent="0.25"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</row>
    <row r="16" spans="1:76" x14ac:dyDescent="0.25">
      <c r="AH16" s="27"/>
      <c r="AI16" s="1"/>
      <c r="BT16" s="2"/>
      <c r="BU16" s="2"/>
      <c r="BV16" s="2"/>
      <c r="BW16" s="2"/>
      <c r="BX16" s="2"/>
    </row>
    <row r="17" spans="3:76" x14ac:dyDescent="0.25">
      <c r="C17"/>
      <c r="AH17" s="27"/>
      <c r="AI17" s="1"/>
      <c r="BT17" s="2"/>
      <c r="BU17" s="2"/>
      <c r="BV17" s="2"/>
      <c r="BW17" s="2"/>
      <c r="BX17" s="2"/>
    </row>
    <row r="18" spans="3:76" x14ac:dyDescent="0.25">
      <c r="C18"/>
      <c r="D18" s="3"/>
      <c r="AH18" s="27"/>
      <c r="AI18" s="1"/>
      <c r="BT18" s="2"/>
      <c r="BU18" s="2"/>
      <c r="BV18" s="2"/>
      <c r="BW18" s="2"/>
      <c r="BX18" s="2"/>
    </row>
    <row r="19" spans="3:76" ht="16.5" x14ac:dyDescent="0.3">
      <c r="C19"/>
      <c r="D19" s="26"/>
      <c r="P19" s="20"/>
      <c r="AH19" s="27"/>
      <c r="AI19" s="1"/>
      <c r="BT19" s="2"/>
      <c r="BU19" s="2"/>
      <c r="BV19" s="2"/>
      <c r="BW19" s="2"/>
      <c r="BX19" s="2"/>
    </row>
    <row r="20" spans="3:76" x14ac:dyDescent="0.25">
      <c r="C20"/>
      <c r="D20"/>
      <c r="P20" s="20"/>
      <c r="AH20" s="27"/>
      <c r="AI20" s="1"/>
      <c r="BT20" s="2"/>
      <c r="BU20" s="2"/>
      <c r="BV20" s="2"/>
      <c r="BW20" s="2"/>
      <c r="BX20" s="2"/>
    </row>
    <row r="21" spans="3:76" x14ac:dyDescent="0.25">
      <c r="C21"/>
      <c r="D21" s="20"/>
      <c r="P21" s="20"/>
      <c r="AH21" s="27"/>
      <c r="AI21" s="1"/>
      <c r="BT21" s="2"/>
      <c r="BU21" s="2"/>
      <c r="BV21" s="2"/>
      <c r="BW21" s="2"/>
      <c r="BX21" s="2"/>
    </row>
  </sheetData>
  <mergeCells count="8">
    <mergeCell ref="AH20:AH21"/>
    <mergeCell ref="A2:A3"/>
    <mergeCell ref="A4:A5"/>
    <mergeCell ref="A6:A7"/>
    <mergeCell ref="AH16:AH17"/>
    <mergeCell ref="AH18:AH19"/>
    <mergeCell ref="A10:A11"/>
    <mergeCell ref="A12:A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94c7e0-f4b8-4d11-8d03-de2c766bd3cd">
      <Terms xmlns="http://schemas.microsoft.com/office/infopath/2007/PartnerControls"/>
    </lcf76f155ced4ddcb4097134ff3c332f>
    <TaxCatchAll xmlns="b79188a3-a33c-4964-861e-832bf5c2c2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025430AADFD644823C4F48A056AFBB" ma:contentTypeVersion="18" ma:contentTypeDescription="Create a new document." ma:contentTypeScope="" ma:versionID="a148e585f805f3988bdd795f9cef7f66">
  <xsd:schema xmlns:xsd="http://www.w3.org/2001/XMLSchema" xmlns:xs="http://www.w3.org/2001/XMLSchema" xmlns:p="http://schemas.microsoft.com/office/2006/metadata/properties" xmlns:ns2="ca94c7e0-f4b8-4d11-8d03-de2c766bd3cd" xmlns:ns3="b79188a3-a33c-4964-861e-832bf5c2c283" targetNamespace="http://schemas.microsoft.com/office/2006/metadata/properties" ma:root="true" ma:fieldsID="5a649f65a19370c368cb0a1aa3189b20" ns2:_="" ns3:_="">
    <xsd:import namespace="ca94c7e0-f4b8-4d11-8d03-de2c766bd3cd"/>
    <xsd:import namespace="b79188a3-a33c-4964-861e-832bf5c2c2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4c7e0-f4b8-4d11-8d03-de2c766bd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88a3-a33c-4964-861e-832bf5c2c28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286afc-176c-43e2-8e33-075809b867dc}" ma:internalName="TaxCatchAll" ma:showField="CatchAllData" ma:web="b79188a3-a33c-4964-861e-832bf5c2c2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DAEAEC-4801-41D4-8B96-D823D51EE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F9776A-5F9C-4E76-8776-C11733C2D2A6}">
  <ds:schemaRefs>
    <ds:schemaRef ds:uri="ca94c7e0-f4b8-4d11-8d03-de2c766bd3cd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b79188a3-a33c-4964-861e-832bf5c2c283"/>
  </ds:schemaRefs>
</ds:datastoreItem>
</file>

<file path=customXml/itemProps3.xml><?xml version="1.0" encoding="utf-8"?>
<ds:datastoreItem xmlns:ds="http://schemas.openxmlformats.org/officeDocument/2006/customXml" ds:itemID="{8DF89445-CB3B-4CFD-B549-A52CFC967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94c7e0-f4b8-4d11-8d03-de2c766bd3cd"/>
    <ds:schemaRef ds:uri="b79188a3-a33c-4964-861e-832bf5c2c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5</vt:lpstr>
      <vt:lpstr>Figure 7</vt:lpstr>
      <vt:lpstr>Table 2</vt:lpstr>
      <vt:lpstr>Figure 10</vt:lpstr>
      <vt:lpstr>Figure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Alex Dickinson</cp:lastModifiedBy>
  <cp:revision/>
  <dcterms:created xsi:type="dcterms:W3CDTF">2024-02-25T22:47:26Z</dcterms:created>
  <dcterms:modified xsi:type="dcterms:W3CDTF">2025-06-11T09:09:53Z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0x01010057025430AADFD644823C4F48A056AFBB</vt:lpwstr>
  </property>
  <property fmtid="{D5CDD505-2E9C-101B-9397-08002B2CF9AE}" pid="3" name="MediaServiceImageTags">
    <vt:lpwstr/>
  </property>
</Properties>
</file>