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mc:AlternateContent xmlns:mc="http://schemas.openxmlformats.org/markup-compatibility/2006">
    <mc:Choice Requires="x15">
      <x15ac:absPath xmlns:x15ac="http://schemas.microsoft.com/office/spreadsheetml/2010/11/ac" url="https://sotonac.sharepoint.com/teams/LREGOperationalGroupBusinessContinuity/Shared Documents/OA Team Channel/Block Grant Returns/UKRI Final Grant Returns/2024-2025/"/>
    </mc:Choice>
  </mc:AlternateContent>
  <xr:revisionPtr revIDLastSave="0" documentId="8_{F43F2049-E42E-4AEA-8B7A-ABD80AF93CDF}" xr6:coauthVersionLast="47" xr6:coauthVersionMax="47" xr10:uidLastSave="{00000000-0000-0000-0000-000000000000}"/>
  <bookViews>
    <workbookView xWindow="-120" yWindow="-120" windowWidth="38640" windowHeight="21120" tabRatio="846" activeTab="2" xr2:uid="{00000000-000D-0000-FFFF-FFFF00000000}"/>
  </bookViews>
  <sheets>
    <sheet name="UKRI compliance summary" sheetId="21" r:id="rId1"/>
    <sheet name="UKRI paid APCs" sheetId="25" r:id="rId2"/>
    <sheet name="Publisher agreement articles" sheetId="31" r:id="rId3"/>
    <sheet name="Publisher agreement costs" sheetId="27" r:id="rId4"/>
  </sheets>
  <definedNames>
    <definedName name="_xlnm._FilterDatabase" localSheetId="2" hidden="1">'Publisher agreement articles'!$A$1:$AE$1</definedName>
    <definedName name="_xlnm.Print_Area" localSheetId="1">'UKRI paid APCs'!$C$3:$AE$5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82" i="31" l="1"/>
  <c r="C32" i="21"/>
  <c r="B118" i="27" l="1"/>
  <c r="B79" i="27"/>
  <c r="C24" i="21" l="1"/>
  <c r="C17" i="21" s="1"/>
  <c r="C12" i="21"/>
  <c r="C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RCUK Guidance</author>
  </authors>
  <commentList>
    <comment ref="C4" authorId="0" shapeId="0" xr:uid="{00000000-0006-0000-0200-000001000000}">
      <text>
        <r>
          <rPr>
            <b/>
            <sz val="9"/>
            <color indexed="81"/>
            <rFont val="Tahoma"/>
            <family val="2"/>
          </rPr>
          <t>Guidance:</t>
        </r>
        <r>
          <rPr>
            <sz val="9"/>
            <color indexed="81"/>
            <rFont val="Tahoma"/>
            <family val="2"/>
          </rPr>
          <t xml:space="preserve">
Date on which the resource has been accepted for publication with all substantive changes made. Use most accurate date available, whether that is day (e.g. 2017-01-01), month (e.g. 2017-01), or year (e.g. 2017).</t>
        </r>
      </text>
    </comment>
    <comment ref="D4" authorId="0" shapeId="0" xr:uid="{00000000-0006-0000-0200-000002000000}">
      <text>
        <r>
          <rPr>
            <b/>
            <sz val="9"/>
            <color indexed="81"/>
            <rFont val="Tahoma"/>
            <family val="2"/>
          </rPr>
          <t>Guidance:</t>
        </r>
        <r>
          <rPr>
            <sz val="9"/>
            <color indexed="81"/>
            <rFont val="Tahoma"/>
            <family val="2"/>
          </rPr>
          <t xml:space="preserve">
PubMed unique identifier.</t>
        </r>
      </text>
    </comment>
    <comment ref="E4" authorId="0" shapeId="0" xr:uid="{00000000-0006-0000-0200-000003000000}">
      <text>
        <r>
          <rPr>
            <b/>
            <sz val="9"/>
            <color indexed="81"/>
            <rFont val="Tahoma"/>
            <family val="2"/>
          </rPr>
          <t>Guidance:</t>
        </r>
        <r>
          <rPr>
            <sz val="9"/>
            <color indexed="81"/>
            <rFont val="Tahoma"/>
            <family val="2"/>
          </rPr>
          <t xml:space="preserve">
The Digital Object Identifier.</t>
        </r>
      </text>
    </comment>
    <comment ref="F4" authorId="0" shapeId="0" xr:uid="{00000000-0006-0000-0200-000004000000}">
      <text>
        <r>
          <rPr>
            <b/>
            <sz val="9"/>
            <color indexed="81"/>
            <rFont val="Tahoma"/>
            <family val="2"/>
          </rPr>
          <t>Guidance:</t>
        </r>
        <r>
          <rPr>
            <sz val="9"/>
            <color indexed="81"/>
            <rFont val="Tahoma"/>
            <family val="2"/>
          </rPr>
          <t xml:space="preserve">
The name of the organisation making an article available. </t>
        </r>
        <r>
          <rPr>
            <b/>
            <sz val="9"/>
            <color indexed="81"/>
            <rFont val="Tahoma"/>
            <family val="2"/>
          </rPr>
          <t>Complete if no DOI or PMID is provided.</t>
        </r>
      </text>
    </comment>
    <comment ref="G4" authorId="0" shapeId="0" xr:uid="{00000000-0006-0000-0200-000005000000}">
      <text>
        <r>
          <rPr>
            <b/>
            <sz val="9"/>
            <color indexed="81"/>
            <rFont val="Tahoma"/>
            <family val="2"/>
          </rPr>
          <t>Guidance:</t>
        </r>
        <r>
          <rPr>
            <sz val="9"/>
            <color indexed="81"/>
            <rFont val="Tahoma"/>
            <family val="2"/>
          </rPr>
          <t xml:space="preserve">
Title of the work that the item is contained within: if it is not a journal but a book or conference proceeding, use the title of that instead. </t>
        </r>
        <r>
          <rPr>
            <b/>
            <sz val="9"/>
            <color indexed="81"/>
            <rFont val="Tahoma"/>
            <family val="2"/>
          </rPr>
          <t>Complete if no DOI or PMID is provided.</t>
        </r>
      </text>
    </comment>
    <comment ref="H4" authorId="0" shapeId="0" xr:uid="{00000000-0006-0000-0200-000006000000}">
      <text>
        <r>
          <rPr>
            <b/>
            <sz val="9"/>
            <color indexed="81"/>
            <rFont val="Tahoma"/>
            <family val="2"/>
          </rPr>
          <t>Guidance:</t>
        </r>
        <r>
          <rPr>
            <sz val="9"/>
            <color indexed="81"/>
            <rFont val="Tahoma"/>
            <family val="2"/>
          </rPr>
          <t xml:space="preserve">
The International Standard Serial Number. E-ISSN is preferred. Use ISBN if applicable. </t>
        </r>
        <r>
          <rPr>
            <b/>
            <sz val="9"/>
            <color indexed="81"/>
            <rFont val="Tahoma"/>
            <family val="2"/>
          </rPr>
          <t>Complete if no PMID or DOI is provided.</t>
        </r>
      </text>
    </comment>
    <comment ref="I4" authorId="0" shapeId="0" xr:uid="{00000000-0006-0000-0200-000007000000}">
      <text>
        <r>
          <rPr>
            <b/>
            <sz val="9"/>
            <color indexed="81"/>
            <rFont val="Tahoma"/>
            <family val="2"/>
          </rPr>
          <t xml:space="preserve"> Guidance:</t>
        </r>
        <r>
          <rPr>
            <sz val="9"/>
            <color indexed="81"/>
            <rFont val="Tahoma"/>
            <family val="2"/>
          </rPr>
          <t xml:space="preserve">
Select what kind of publication the item is published in from the drop-down list.</t>
        </r>
        <r>
          <rPr>
            <b/>
            <sz val="9"/>
            <color indexed="81"/>
            <rFont val="Tahoma"/>
            <family val="2"/>
          </rPr>
          <t xml:space="preserve"> Complete if no DOI or PMID is provided.</t>
        </r>
      </text>
    </comment>
    <comment ref="J4" authorId="0" shapeId="0" xr:uid="{00000000-0006-0000-0200-000008000000}">
      <text>
        <r>
          <rPr>
            <b/>
            <sz val="9"/>
            <color indexed="81"/>
            <rFont val="Tahoma"/>
            <family val="2"/>
          </rPr>
          <t>Guidance:</t>
        </r>
        <r>
          <rPr>
            <sz val="9"/>
            <color indexed="81"/>
            <rFont val="Tahoma"/>
            <family val="2"/>
          </rPr>
          <t xml:space="preserve">
Title of item, i.e. title of journal article, book chapter, conference paper etc.</t>
        </r>
      </text>
    </comment>
    <comment ref="K4" authorId="0" shapeId="0" xr:uid="{00000000-0006-0000-0200-000009000000}">
      <text>
        <r>
          <rPr>
            <b/>
            <sz val="9"/>
            <color indexed="81"/>
            <rFont val="Tahoma"/>
            <family val="2"/>
          </rPr>
          <t>Guidance:</t>
        </r>
        <r>
          <rPr>
            <sz val="9"/>
            <color indexed="81"/>
            <rFont val="Tahoma"/>
            <family val="2"/>
          </rPr>
          <t xml:space="preserve">
The date of earliest online availability. Use most accurate date available, whether that is day (e.g. 2017-01-01), month (e.g. 2017-01), or year (e.g. 2017).</t>
        </r>
      </text>
    </comment>
    <comment ref="L4" authorId="0" shapeId="0" xr:uid="{00000000-0006-0000-0200-00000D000000}">
      <text>
        <r>
          <rPr>
            <b/>
            <sz val="9"/>
            <color indexed="81"/>
            <rFont val="Tahoma"/>
            <family val="2"/>
          </rPr>
          <t>Guidance:</t>
        </r>
        <r>
          <rPr>
            <sz val="9"/>
            <color indexed="81"/>
            <rFont val="Tahoma"/>
            <family val="2"/>
          </rPr>
          <t xml:space="preserve">
</t>
        </r>
        <r>
          <rPr>
            <b/>
            <sz val="9"/>
            <color indexed="81"/>
            <rFont val="Tahoma"/>
            <family val="2"/>
          </rPr>
          <t>Select only from the constrained drop-down list.</t>
        </r>
        <r>
          <rPr>
            <sz val="9"/>
            <color indexed="81"/>
            <rFont val="Tahoma"/>
            <family val="2"/>
          </rPr>
          <t xml:space="preserve"> This may differ from the 'Fund that APC is paid from' field. Explain any complications in the 'Notes' field.  This field is optional when reporting to Jisc.</t>
        </r>
      </text>
    </comment>
    <comment ref="M4" authorId="0" shapeId="0" xr:uid="{00000000-0006-0000-0200-00000E000000}">
      <text>
        <r>
          <rPr>
            <b/>
            <sz val="9"/>
            <color indexed="81"/>
            <rFont val="Tahoma"/>
            <family val="2"/>
          </rPr>
          <t>Guidance:</t>
        </r>
        <r>
          <rPr>
            <sz val="9"/>
            <color indexed="81"/>
            <rFont val="Tahoma"/>
            <family val="2"/>
          </rPr>
          <t xml:space="preserve">
Grant ID for first funder (column M). This field is optional if reporting to Jisc.</t>
        </r>
      </text>
    </comment>
    <comment ref="N4" authorId="0" shapeId="0" xr:uid="{00000000-0006-0000-0200-00000F000000}">
      <text>
        <r>
          <rPr>
            <b/>
            <sz val="9"/>
            <color indexed="81"/>
            <rFont val="Tahoma"/>
            <family val="2"/>
          </rPr>
          <t>Guidance:</t>
        </r>
        <r>
          <rPr>
            <sz val="9"/>
            <color indexed="81"/>
            <rFont val="Tahoma"/>
            <family val="2"/>
          </rPr>
          <t xml:space="preserve">
The funder of the research - complete if there is more than one known funder. </t>
        </r>
        <r>
          <rPr>
            <b/>
            <sz val="9"/>
            <color indexed="81"/>
            <rFont val="Tahoma"/>
            <family val="2"/>
          </rPr>
          <t xml:space="preserve">Select only from the constrained drop-down list. </t>
        </r>
      </text>
    </comment>
    <comment ref="O4" authorId="0" shapeId="0" xr:uid="{00000000-0006-0000-0200-000010000000}">
      <text>
        <r>
          <rPr>
            <b/>
            <sz val="9"/>
            <color indexed="81"/>
            <rFont val="Tahoma"/>
            <family val="2"/>
          </rPr>
          <t>Guidance:</t>
        </r>
        <r>
          <rPr>
            <sz val="9"/>
            <color indexed="81"/>
            <rFont val="Tahoma"/>
            <family val="2"/>
          </rPr>
          <t xml:space="preserve">
Grant ID for second funder (column O).</t>
        </r>
      </text>
    </comment>
    <comment ref="P4" authorId="0" shapeId="0" xr:uid="{00000000-0006-0000-0200-000011000000}">
      <text>
        <r>
          <rPr>
            <b/>
            <sz val="9"/>
            <color indexed="81"/>
            <rFont val="Tahoma"/>
            <family val="2"/>
          </rPr>
          <t>Guidance:</t>
        </r>
        <r>
          <rPr>
            <sz val="9"/>
            <color indexed="81"/>
            <rFont val="Tahoma"/>
            <family val="2"/>
          </rPr>
          <t xml:space="preserve">
The funder of the research - complete if there are more than two known funders.  </t>
        </r>
        <r>
          <rPr>
            <b/>
            <sz val="9"/>
            <color indexed="81"/>
            <rFont val="Tahoma"/>
            <family val="2"/>
          </rPr>
          <t>Select only from the constrained drop-down list.</t>
        </r>
        <r>
          <rPr>
            <sz val="9"/>
            <color indexed="81"/>
            <rFont val="Tahoma"/>
            <family val="2"/>
          </rPr>
          <t xml:space="preserve"> For any additional funders please add after "Notes" column.</t>
        </r>
      </text>
    </comment>
    <comment ref="Q4" authorId="0" shapeId="0" xr:uid="{00000000-0006-0000-0200-000012000000}">
      <text>
        <r>
          <rPr>
            <b/>
            <sz val="9"/>
            <color indexed="81"/>
            <rFont val="Tahoma"/>
            <family val="2"/>
          </rPr>
          <t>Guidance:</t>
        </r>
        <r>
          <rPr>
            <sz val="9"/>
            <color indexed="81"/>
            <rFont val="Tahoma"/>
            <family val="2"/>
          </rPr>
          <t xml:space="preserve">
Grant ID for third funder (column Q).</t>
        </r>
      </text>
    </comment>
    <comment ref="R4" authorId="0" shapeId="0" xr:uid="{00000000-0006-0000-0200-000013000000}">
      <text>
        <r>
          <rPr>
            <b/>
            <sz val="9"/>
            <color indexed="81"/>
            <rFont val="Tahoma"/>
            <family val="2"/>
          </rPr>
          <t>Guidance:</t>
        </r>
        <r>
          <rPr>
            <sz val="9"/>
            <color indexed="81"/>
            <rFont val="Tahoma"/>
            <family val="2"/>
          </rPr>
          <t xml:space="preserve">
The date that payment leaves the institution's account. Use most accurate date available, whether that is day (e.g. 2017-01-01), month (e.g. 2017-01), or year (e.g. 2017).</t>
        </r>
      </text>
    </comment>
    <comment ref="S4" authorId="0" shapeId="0" xr:uid="{00000000-0006-0000-0200-000014000000}">
      <text>
        <r>
          <rPr>
            <b/>
            <sz val="9"/>
            <color indexed="81"/>
            <rFont val="Tahoma"/>
            <family val="2"/>
          </rPr>
          <t>Guidance:</t>
        </r>
        <r>
          <rPr>
            <sz val="9"/>
            <color indexed="81"/>
            <rFont val="Tahoma"/>
            <family val="2"/>
          </rPr>
          <t xml:space="preserve">
The amount that was paid for the APC, in the currency it was paid in, excluding VAT (where possible).</t>
        </r>
      </text>
    </comment>
    <comment ref="T4" authorId="0" shapeId="0" xr:uid="{00000000-0006-0000-0200-000015000000}">
      <text>
        <r>
          <rPr>
            <b/>
            <sz val="9"/>
            <color indexed="81"/>
            <rFont val="Tahoma"/>
            <family val="2"/>
          </rPr>
          <t>Guidance:</t>
        </r>
        <r>
          <rPr>
            <sz val="9"/>
            <color indexed="81"/>
            <rFont val="Tahoma"/>
            <family val="2"/>
          </rPr>
          <t xml:space="preserve">
Currency that the APC was originally paid in e.g. GBP, USD, EUR.</t>
        </r>
      </text>
    </comment>
    <comment ref="U4" authorId="0" shapeId="0" xr:uid="{00000000-0006-0000-0200-000016000000}">
      <text>
        <r>
          <rPr>
            <b/>
            <sz val="9"/>
            <color indexed="81"/>
            <rFont val="Tahoma"/>
            <family val="2"/>
          </rPr>
          <t>Guidance:</t>
        </r>
        <r>
          <rPr>
            <sz val="9"/>
            <color indexed="81"/>
            <rFont val="Tahoma"/>
            <family val="2"/>
          </rPr>
          <t xml:space="preserve">
The amount that was paid for the APC in GBP. Includes VAT but excludes additional publication costs. In the case where the amount is unknown or unclear, as with prepaid or offset APCs, leave blank and indicate the name of the deal under 'Discounts, memberships, &amp; pre-payment agreements.'</t>
        </r>
      </text>
    </comment>
    <comment ref="V4" authorId="0" shapeId="0" xr:uid="{00000000-0006-0000-0200-000017000000}">
      <text>
        <r>
          <rPr>
            <b/>
            <sz val="9"/>
            <color indexed="81"/>
            <rFont val="Tahoma"/>
            <family val="2"/>
          </rPr>
          <t>Guidance:</t>
        </r>
        <r>
          <rPr>
            <sz val="9"/>
            <color indexed="81"/>
            <rFont val="Tahoma"/>
            <family val="2"/>
          </rPr>
          <t xml:space="preserve">
The total of any additional costs charged by the publisher e.g. page and colour charges. This does not include transaction fees such as bank charges (these should be added to "Other OA costs" under section E of "RCUK Compliance tab") . Use the 'Notes' field for details.</t>
        </r>
      </text>
    </comment>
    <comment ref="W4" authorId="0" shapeId="0" xr:uid="{271BA729-6173-4E2F-B771-0520BEF06258}">
      <text>
        <r>
          <rPr>
            <b/>
            <sz val="9"/>
            <color indexed="81"/>
            <rFont val="Tahoma"/>
            <family val="2"/>
          </rPr>
          <t>Guidance:</t>
        </r>
        <r>
          <rPr>
            <sz val="9"/>
            <color indexed="81"/>
            <rFont val="Tahoma"/>
            <family val="2"/>
          </rPr>
          <t xml:space="preserve">
Select only from the </t>
        </r>
        <r>
          <rPr>
            <b/>
            <sz val="9"/>
            <color indexed="81"/>
            <rFont val="Tahoma"/>
            <family val="2"/>
          </rPr>
          <t>constrained</t>
        </r>
        <r>
          <rPr>
            <sz val="9"/>
            <color indexed="81"/>
            <rFont val="Tahoma"/>
            <family val="2"/>
          </rPr>
          <t xml:space="preserve"> </t>
        </r>
        <r>
          <rPr>
            <b/>
            <sz val="9"/>
            <color indexed="81"/>
            <rFont val="Tahoma"/>
            <family val="2"/>
          </rPr>
          <t>drop-down list</t>
        </r>
        <r>
          <rPr>
            <sz val="9"/>
            <color indexed="81"/>
            <rFont val="Tahoma"/>
            <family val="2"/>
          </rPr>
          <t>. State the source of funding to pay the APC: RCUK, COAF, Institutional, or Other. Explain any complications in the 'Notes' field. If there is more than one funder of the APC, state these in the following two columns.</t>
        </r>
      </text>
    </comment>
    <comment ref="X4" authorId="0" shapeId="0" xr:uid="{705315AB-D003-4214-87F9-584C2B606BB1}">
      <text>
        <r>
          <rPr>
            <b/>
            <sz val="9"/>
            <color indexed="81"/>
            <rFont val="Tahoma"/>
            <family val="2"/>
          </rPr>
          <t>Guidance:</t>
        </r>
        <r>
          <rPr>
            <sz val="9"/>
            <color indexed="81"/>
            <rFont val="Tahoma"/>
            <family val="2"/>
          </rPr>
          <t xml:space="preserve">
Complete if there is more than one fund that the APC is paid from. </t>
        </r>
        <r>
          <rPr>
            <b/>
            <sz val="9"/>
            <color indexed="81"/>
            <rFont val="Tahoma"/>
            <family val="2"/>
          </rPr>
          <t>Select only from the constrained drop-down list</t>
        </r>
      </text>
    </comment>
    <comment ref="Y4" authorId="0" shapeId="0" xr:uid="{98089080-6D7E-40A8-BB1B-DEC2A8A7A27F}">
      <text>
        <r>
          <rPr>
            <b/>
            <sz val="9"/>
            <color indexed="81"/>
            <rFont val="Tahoma"/>
            <family val="2"/>
          </rPr>
          <t>Guidance:</t>
        </r>
        <r>
          <rPr>
            <sz val="9"/>
            <color indexed="81"/>
            <rFont val="Tahoma"/>
            <family val="2"/>
          </rPr>
          <t xml:space="preserve">
Complete if there are more than two funds that the APC is paid from.</t>
        </r>
        <r>
          <rPr>
            <b/>
            <sz val="9"/>
            <color indexed="81"/>
            <rFont val="Tahoma"/>
            <family val="2"/>
          </rPr>
          <t xml:space="preserve"> Select only from the constrained drop-down list</t>
        </r>
      </text>
    </comment>
    <comment ref="Z4" authorId="0" shapeId="0" xr:uid="{542094A5-EFC1-427E-A4A3-DDE5C94F993A}">
      <text>
        <r>
          <rPr>
            <b/>
            <sz val="9"/>
            <color indexed="81"/>
            <rFont val="Tahoma"/>
            <family val="2"/>
          </rPr>
          <t>Guidance:</t>
        </r>
        <r>
          <rPr>
            <sz val="9"/>
            <color indexed="81"/>
            <rFont val="Tahoma"/>
            <family val="2"/>
          </rPr>
          <t xml:space="preserve">
Mandatory only for publications funded by CRUK.</t>
        </r>
      </text>
    </comment>
    <comment ref="AA4" authorId="0" shapeId="0" xr:uid="{00000000-0006-0000-0200-00001A000000}">
      <text>
        <r>
          <rPr>
            <b/>
            <sz val="9"/>
            <color indexed="81"/>
            <rFont val="Tahoma"/>
            <family val="2"/>
          </rPr>
          <t>Guidance:</t>
        </r>
        <r>
          <rPr>
            <sz val="9"/>
            <color indexed="81"/>
            <rFont val="Tahoma"/>
            <family val="2"/>
          </rPr>
          <t xml:space="preserve">
Mandatory only for publications funded by RCUK.</t>
        </r>
      </text>
    </comment>
    <comment ref="AB4" authorId="0" shapeId="0" xr:uid="{00000000-0006-0000-0200-00001B000000}">
      <text>
        <r>
          <rPr>
            <b/>
            <sz val="9"/>
            <color indexed="81"/>
            <rFont val="Tahoma"/>
            <family val="2"/>
          </rPr>
          <t>Guidance:</t>
        </r>
        <r>
          <rPr>
            <sz val="9"/>
            <color indexed="81"/>
            <rFont val="Tahoma"/>
            <family val="2"/>
          </rPr>
          <t xml:space="preserve">
</t>
        </r>
        <r>
          <rPr>
            <b/>
            <sz val="9"/>
            <color indexed="81"/>
            <rFont val="Tahoma"/>
            <family val="2"/>
          </rPr>
          <t>Select from drop-down list.</t>
        </r>
        <r>
          <rPr>
            <sz val="9"/>
            <color indexed="81"/>
            <rFont val="Tahoma"/>
            <family val="2"/>
          </rPr>
          <t xml:space="preserve"> Specify the licence the article has been published under.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tc={2AC5E872-919F-4F16-96E1-FEA262EDF419}</author>
    <author>tc={733A7593-74FF-44F5-8287-F9A055670536}</author>
    <author>tc={EE6E1735-3BF4-47D8-8364-90BB174F5F09}</author>
    <author>tc={A1606F5F-C271-4782-84CD-3F3A277358E1}</author>
    <author>tc={37DC6D54-1D34-4DB7-8140-63523C305F1B}</author>
    <author>tc={8A4C3FF9-0796-47A6-BCC1-D7D426402FFB}</author>
    <author>tc={DCB8D19B-C0F4-4C58-820B-D5EECDDC2804}</author>
    <author>tc={0785C71A-499E-4C19-A5E9-AF6E4717F2B5}</author>
    <author>tc={72FE1EAC-6E9C-4933-AEC1-4C3D5053C409}</author>
    <author>tc={E37197BB-ED8E-44EB-B85A-9AED5F63984D}</author>
    <author>tc={F54A0915-7EF3-4AEE-B81C-15379C22CA78}</author>
    <author>tc={561540BC-8087-47D0-AAB9-2D33F29B3199}</author>
    <author>tc={C0171188-6F20-40C4-89F4-89C5BD21914F}</author>
    <author>tc={31C8A9CC-0093-41A4-A919-E3E68B42697F}</author>
    <author>tc={1DACE064-7631-4075-9C2E-9F1138042593}</author>
    <author>tc={C2841C53-72D0-4D71-961B-7F28DEA3C1B8}</author>
    <author>tc={65B4610D-9E1B-4B47-816B-8DDDF1AB5DD0}</author>
    <author>tc={6AD6F7AE-CDF5-4767-A189-E6B900A4CBA0}</author>
    <author>tc={96795B24-1390-4C36-9AE1-DD5C3906D5A0}</author>
    <author>tc={B89BF331-FA64-4264-9802-973A4D1081BB}</author>
    <author>tc={17EEC681-7090-4181-B853-4901D7C6A844}</author>
    <author>tc={EAC5A323-5694-4BDD-986C-08F265B38A55}</author>
    <author>tc={E5488776-4BF3-4BB5-9EF0-BEA6D837B19B}</author>
    <author>tc={613F09D9-F6F5-471C-B13B-98C7C8CC5BA3}</author>
    <author>tc={2C5867FA-E1FD-4B92-B1F1-3B52BC0ACF38}</author>
    <author>tc={93B87E09-C0DB-49A3-9C65-826F3290750B}</author>
    <author>tc={D9601F0E-7602-4344-B985-89E26B2BFFC8}</author>
    <author>tc={7A65F597-D600-46C8-944D-CDA989A8FC85}</author>
    <author>tc={420BD910-0370-4485-8C2A-39CE002A89C1}</author>
    <author>tc={ADE8A752-A78B-4A9A-AEC9-ABADFF507C62}</author>
    <author>tc={3C6C7C7E-4885-4C88-A29F-58E0DB009554}</author>
    <author>tc={A315AF24-2A9D-429D-BC0E-49857E0B74CA}</author>
    <author>tc={BDF80801-0E40-4770-9513-ECF3606CC1DA}</author>
    <author>tc={03DD1CB5-87C5-4758-8499-7A8F678DEAE9}</author>
    <author>tc={B6590F0B-3E18-4BF9-BE61-0489B260FCAB}</author>
    <author>tc={361315F3-3208-4205-AF5B-DF8AC8A9DF11}</author>
    <author>tc={C01EBAC7-42B6-46F7-9952-75FC6FE65EF2}</author>
    <author>tc={C5953E80-28F1-43AD-810F-75E24E7ECC58}</author>
    <author>tc={6ABF2C6D-C7B5-41F6-802D-09BF8F6A3CCE}</author>
    <author>tc={DA80761F-E215-4541-9E54-8F52E3FD6FB1}</author>
    <author>tc={A3063343-7891-43FD-BD84-FBE7F7B02A4A}</author>
    <author>tc={0063C307-DD83-4F56-8976-962397A6F18E}</author>
    <author>tc={D9628378-6FEB-4DC5-ACD9-5FBB16525862}</author>
    <author>tc={F5B2F255-4ED5-4633-AEF0-729FBA94A4BE}</author>
    <author>tc={8F7C1F34-ADB6-4BF5-9040-F848C6157582}</author>
    <author>tc={1D3705AE-646D-47BA-B4EE-D1B097438C1C}</author>
    <author>tc={635F4B3B-69E3-4AD4-A551-02EFCDFF898E}</author>
    <author>tc={5D5EF812-E757-4205-A65B-CE87667418D7}</author>
    <author>tc={57518EC8-0011-45F9-AA6E-1AA2D5572211}</author>
    <author>tc={9A073F6F-FFBE-45CD-B45B-8E6330065EA1}</author>
    <author>tc={EB7D1B97-53BD-4E01-A3D1-35F3E38B0318}</author>
    <author>tc={2B4E6E96-156F-4508-9AE9-FCB4FBEFA029}</author>
    <author>tc={2C03C419-B39F-42F3-AD9D-CA9FC4027590}</author>
    <author>tc={B4542D0D-C6F9-4D2E-B879-286DD11C5C0C}</author>
    <author>tc={ACBAB7E6-9CA7-4AEA-BB84-B0A929631BE3}</author>
    <author>tc={760BD08A-A229-421C-A576-13720DC26375}</author>
    <author>tc={14F4057A-8F53-49DB-BCCA-4C4C03AA0F26}</author>
    <author>tc={A1F06AD1-26B2-40F6-90AD-63D0BE8BE34B}</author>
    <author>tc={1AE78DC2-60E8-48DE-925F-4AD4CF20F18C}</author>
    <author>tc={74D2D765-6D80-48C4-BFE6-E046F11EAFB2}</author>
    <author>tc={B2E00DEE-BE36-4F29-B19E-E54687029C33}</author>
    <author>tc={D11C21C9-8BE7-4DE5-A381-A881C2920B51}</author>
    <author>tc={A1CB19FA-A376-4AB2-BD26-2BB7BE0196C7}</author>
    <author>tc={49DBBD12-82A2-482D-965E-B0C4023DF910}</author>
    <author>tc={E1CA90FD-7A09-4788-9565-5703F15A8356}</author>
    <author>tc={A7D6A26F-04E3-4480-93CC-1876C0FC7556}</author>
    <author>tc={FB50D0BC-916B-4490-B901-D3E8AACFAEC4}</author>
    <author>tc={11E0836F-C051-43EC-8318-8EC0FBC3021B}</author>
    <author>tc={A6B33DB6-CD49-4CD5-8464-1807B341BB35}</author>
    <author>tc={33D611A4-2CE8-4C5A-AEC4-7172BE97246B}</author>
    <author>tc={FA17438D-F49D-43A4-8D21-9EB54DFA10BF}</author>
    <author>tc={B13E679F-BA75-4D65-9E88-43E9AB6D0FFB}</author>
    <author>tc={83623161-DBD9-407A-BD0A-FACF328678BB}</author>
    <author>tc={EE993EA1-D992-4B65-9B7C-BC6A8DE842BE}</author>
    <author>tc={96050B1B-00BC-4BCF-AD9E-C49BA6E4BDE8}</author>
    <author>tc={35305A22-2267-4DAF-9C63-26035791D2AF}</author>
    <author>tc={705FF045-13B6-4D28-A2EA-D82CE57A7C61}</author>
    <author>tc={68D7E8E7-AE84-4CAE-9837-6019C8B79CB5}</author>
    <author>tc={A752D7BB-E2E3-4A6F-9BE9-73DE1DA8DB62}</author>
    <author>tc={AA495923-AC3A-4AAA-81AB-B66F7CF2734E}</author>
    <author>tc={AE64DE84-06BD-4F1D-9743-57C55B27A421}</author>
    <author>tc={7270F854-71DB-4CD3-A7FE-E7DEC01CE4AD}</author>
    <author>tc={FCE1EE7F-7288-4684-83BA-ABA1DA025108}</author>
  </authors>
  <commentList>
    <comment ref="F2" authorId="0" shapeId="0" xr:uid="{2AC5E872-919F-4F16-96E1-FEA262EDF419}">
      <text>
        <t>[Threaded comment]
Your version of Excel allows you to read this threaded comment; however, any edits to it will get removed if the file is opened in a newer version of Excel. Learn more: https://go.microsoft.com/fwlink/?linkid=870924
Comment:
    £7,265.64 2024 publishing APC list prices</t>
      </text>
    </comment>
    <comment ref="D4" authorId="1" shapeId="0" xr:uid="{733A7593-74FF-44F5-8287-F9A055670536}">
      <text>
        <t>[Threaded comment]
Your version of Excel allows you to read this threaded comment; however, any edits to it will get removed if the file is opened in a newer version of Excel. Learn more: https://go.microsoft.com/fwlink/?linkid=870924
Comment:
    TN51843113 - can we charge this @Nicki Clarkson 
Reply:
    Yes: not charged to UKRI in 21-22, and there were 12 UKRI articles included in the ACS agreement accepted 1/4/22-31/3/23 with a list APC of 4000 USD each
Reply:
    Correction required due to 4000 USD payment from CRUK</t>
      </text>
    </comment>
    <comment ref="B5" authorId="2" shapeId="0" xr:uid="{EE6E1735-3BF4-47D8-8364-90BB174F5F09}">
      <text>
        <t>[Threaded comment]
Your version of Excel allows you to read this threaded comment; however, any edits to it will get removed if the file is opened in a newer version of Excel. Learn more: https://go.microsoft.com/fwlink/?linkid=870924
Comment:
    8,963.22 GBP Pub fee + 1,493.87 VAT</t>
      </text>
    </comment>
    <comment ref="E5" authorId="3" shapeId="0" xr:uid="{A1606F5F-C271-4782-84CD-3F3A277358E1}">
      <text>
        <t>[Threaded comment]
Your version of Excel allows you to read this threaded comment; however, any edits to it will get removed if the file is opened in a newer version of Excel. Learn more: https://go.microsoft.com/fwlink/?linkid=870924
Comment:
    Could charge &lt;20k</t>
      </text>
    </comment>
    <comment ref="B6" authorId="4" shapeId="0" xr:uid="{37DC6D54-1D34-4DB7-8140-63523C305F1B}">
      <text>
        <t>[Threaded comment]
Your version of Excel allows you to read this threaded comment; however, any edits to it will get removed if the file is opened in a newer version of Excel. Learn more: https://go.microsoft.com/fwlink/?linkid=870924
Comment:
    TN51977153</t>
      </text>
    </comment>
    <comment ref="E6" authorId="5" shapeId="0" xr:uid="{8A4C3FF9-0796-47A6-BCC1-D7D426402FFB}">
      <text>
        <t>[Threaded comment]
Your version of Excel allows you to read this threaded comment; however, any edits to it will get removed if the file is opened in a newer version of Excel. Learn more: https://go.microsoft.com/fwlink/?linkid=870924
Comment:
    Could charge £24,000
Reply:
    UKRI have got VFM in Q1. Are we happy to take the full fee in Q1, or should we only take the Q1 share and hope for more publishing in 2024?</t>
      </text>
    </comment>
    <comment ref="F6" authorId="6" shapeId="0" xr:uid="{DCB8D19B-C0F4-4C58-820B-D5EECDDC2804}">
      <text>
        <t>[Threaded comment]
Your version of Excel allows you to read this threaded comment; however, any edits to it will get removed if the file is opened in a newer version of Excel. Learn more: https://go.microsoft.com/fwlink/?linkid=870924
Comment:
    £43,504.32 2024 list prices</t>
      </text>
    </comment>
    <comment ref="F7" authorId="7" shapeId="0" xr:uid="{0785C71A-499E-4C19-A5E9-AF6E4717F2B5}">
      <text>
        <t>[Threaded comment]
Your version of Excel allows you to read this threaded comment; however, any edits to it will get removed if the file is opened in a newer version of Excel. Learn more: https://go.microsoft.com/fwlink/?linkid=870924
Comment:
    £18,990.43 2025 list prices</t>
      </text>
    </comment>
    <comment ref="E10" authorId="8" shapeId="0" xr:uid="{72FE1EAC-6E9C-4933-AEC1-4C3D5053C409}">
      <text>
        <t>[Threaded comment]
Your version of Excel allows you to read this threaded comment; however, any edits to it will get removed if the file is opened in a newer version of Excel. Learn more: https://go.microsoft.com/fwlink/?linkid=870924
Comment:
    Could charge £11,400</t>
      </text>
    </comment>
    <comment ref="B11" authorId="9" shapeId="0" xr:uid="{E37197BB-ED8E-44EB-B85A-9AED5F63984D}">
      <text>
        <t>[Threaded comment]
Your version of Excel allows you to read this threaded comment; however, any edits to it will get removed if the file is opened in a newer version of Excel. Learn more: https://go.microsoft.com/fwlink/?linkid=870924
Comment:
    TN51986604</t>
      </text>
    </comment>
    <comment ref="E11" authorId="10" shapeId="0" xr:uid="{F54A0915-7EF3-4AEE-B81C-15379C22CA78}">
      <text>
        <t>[Threaded comment]
Your version of Excel allows you to read this threaded comment; however, any edits to it will get removed if the file is opened in a newer version of Excel. Learn more: https://go.microsoft.com/fwlink/?linkid=870924
Comment:
    Could charge 10,500
Reply:
    AIP was previously 100% subs. In this year there has been a publishing cost. Do we want to charge this back to UKRI, or do we want the subs budget to remain committed? This is more than the Q1 fee. Do we want to take the maximum value or only the Q1 portion?</t>
      </text>
    </comment>
    <comment ref="F11" authorId="11" shapeId="0" xr:uid="{561540BC-8087-47D0-AAB9-2D33F29B3199}">
      <text>
        <t>[Threaded comment]
Your version of Excel allows you to read this threaded comment; however, any edits to it will get removed if the file is opened in a newer version of Excel. Learn more: https://go.microsoft.com/fwlink/?linkid=870924
Comment:
    £14,511.40 list price APCs 2024</t>
      </text>
    </comment>
    <comment ref="F27" authorId="12" shapeId="0" xr:uid="{C0171188-6F20-40C4-89F4-89C5BD21914F}">
      <text>
        <t>[Threaded comment]
Your version of Excel allows you to read this threaded comment; however, any edits to it will get removed if the file is opened in a newer version of Excel. Learn more: https://go.microsoft.com/fwlink/?linkid=870924
Comment:
    £3805.43 list price APC 2024</t>
      </text>
    </comment>
    <comment ref="E33" authorId="13" shapeId="0" xr:uid="{31C8A9CC-0093-41A4-A919-E3E68B42697F}">
      <text>
        <t>[Threaded comment]
Your version of Excel allows you to read this threaded comment; however, any edits to it will get removed if the file is opened in a newer version of Excel. Learn more: https://go.microsoft.com/fwlink/?linkid=870924
Comment:
    Could charge 21310</t>
      </text>
    </comment>
    <comment ref="B34" authorId="14" shapeId="0" xr:uid="{1DACE064-7631-4075-9C2E-9F1138042593}">
      <text>
        <t>[Threaded comment]
Your version of Excel allows you to read this threaded comment; however, any edits to it will get removed if the file is opened in a newer version of Excel. Learn more: https://go.microsoft.com/fwlink/?linkid=870924
Comment:
    It looks like someone has incorrectly coded TN51961880</t>
      </text>
    </comment>
    <comment ref="E34" authorId="15" shapeId="0" xr:uid="{C2841C53-72D0-4D71-961B-7F28DEA3C1B8}">
      <text>
        <t>[Threaded comment]
Your version of Excel allows you to read this threaded comment; however, any edits to it will get removed if the file is opened in a newer version of Excel. Learn more: https://go.microsoft.com/fwlink/?linkid=870924
Comment:
    Does 8400 need to be split out by quarters
Reply:
    Could charge 6960</t>
      </text>
    </comment>
    <comment ref="F34" authorId="16" shapeId="0" xr:uid="{65B4610D-9E1B-4B47-816B-8DDDF1AB5DD0}">
      <text>
        <t>[Threaded comment]
Your version of Excel allows you to read this threaded comment; however, any edits to it will get removed if the file is opened in a newer version of Excel. Learn more: https://go.microsoft.com/fwlink/?linkid=870924
Comment:
    £23,200 list price APCs 2024</t>
      </text>
    </comment>
    <comment ref="F35" authorId="17" shapeId="0" xr:uid="{6AD6F7AE-CDF5-4767-A189-E6B900A4CBA0}">
      <text>
        <t>[Threaded comment]
Your version of Excel allows you to read this threaded comment; however, any edits to it will get removed if the file is opened in a newer version of Excel. Learn more: https://go.microsoft.com/fwlink/?linkid=870924
Comment:
    £7380 list price APCs 2025
Reply:
    +VAT?
Reply:
    8856</t>
      </text>
    </comment>
    <comment ref="D39" authorId="18" shapeId="0" xr:uid="{96795B24-1390-4C36-9AE1-DD5C3906D5A0}">
      <text>
        <t xml:space="preserve">[Threaded comment]
Your version of Excel allows you to read this threaded comment; however, any edits to it will get removed if the file is opened in a newer version of Excel. Learn more: https://go.microsoft.com/fwlink/?linkid=870924
Comment:
    =Q1 VAT
</t>
      </text>
    </comment>
    <comment ref="E39" authorId="19" shapeId="0" xr:uid="{B89BF331-FA64-4264-9802-973A4D1081BB}">
      <text>
        <t>[Threaded comment]
Your version of Excel allows you to read this threaded comment; however, any edits to it will get removed if the file is opened in a newer version of Excel. Learn more: https://go.microsoft.com/fwlink/?linkid=870924
Comment:
    Could charge 147130
Reply:
    Or Q2, 3, 4 VAT?
Reply:
    Previously 147130 before correction for staffing</t>
      </text>
    </comment>
    <comment ref="B40" authorId="20" shapeId="0" xr:uid="{17EEC681-7090-4181-B853-4901D7C6A844}">
      <text>
        <t>[Threaded comment]
Your version of Excel allows you to read this threaded comment; however, any edits to it will get removed if the file is opened in a newer version of Excel. Learn more: https://go.microsoft.com/fwlink/?linkid=870924
Comment:
    TN51948009</t>
      </text>
    </comment>
    <comment ref="E40" authorId="21" shapeId="0" xr:uid="{EAC5A323-5694-4BDD-986C-08F265B38A55}">
      <text>
        <t>[Threaded comment]
Your version of Excel allows you to read this threaded comment; however, any edits to it will get removed if the file is opened in a newer version of Excel. Learn more: https://go.microsoft.com/fwlink/?linkid=870924
Comment:
    Could charge 60680
Reply:
    Or Q1 VAT?</t>
      </text>
    </comment>
    <comment ref="F40" authorId="22" shapeId="0" xr:uid="{E5488776-4BF3-4BB5-9EF0-BEA6D837B19B}">
      <text>
        <t>[Threaded comment]
Your version of Excel allows you to read this threaded comment; however, any edits to it will get removed if the file is opened in a newer version of Excel. Learn more: https://go.microsoft.com/fwlink/?linkid=870924
Comment:
    £136,717.35 list price APCs 2024
Reply:
    £136,717.35
Reply:
    £136,717.35</t>
      </text>
    </comment>
    <comment ref="F41" authorId="23" shapeId="0" xr:uid="{613F09D9-F6F5-471C-B13B-98C7C8CC5BA3}">
      <text>
        <t>[Threaded comment]
Your version of Excel allows you to read this threaded comment; however, any edits to it will get removed if the file is opened in a newer version of Excel. Learn more: https://go.microsoft.com/fwlink/?linkid=870924
Comment:
    £30490 list price APCs 2025</t>
      </text>
    </comment>
    <comment ref="E56" authorId="24" shapeId="0" xr:uid="{2C5867FA-E1FD-4B92-B1F1-3B52BC0ACF38}">
      <text>
        <t>[Threaded comment]
Your version of Excel allows you to read this threaded comment; however, any edits to it will get removed if the file is opened in a newer version of Excel. Learn more: https://go.microsoft.com/fwlink/?linkid=870924
Comment:
    0-out
Reply:
    Was 1761.30</t>
      </text>
    </comment>
    <comment ref="E57" authorId="25" shapeId="0" xr:uid="{93B87E09-C0DB-49A3-9C65-826F3290750B}">
      <text>
        <t>[Threaded comment]
Your version of Excel allows you to read this threaded comment; however, any edits to it will get removed if the file is opened in a newer version of Excel. Learn more: https://go.microsoft.com/fwlink/?linkid=870924
Comment:
    0-out
Reply:
    Was 576</t>
      </text>
    </comment>
    <comment ref="F57" authorId="26" shapeId="0" xr:uid="{D9601F0E-7602-4344-B985-89E26B2BFFC8}">
      <text>
        <t>[Threaded comment]
Your version of Excel allows you to read this threaded comment; however, any edits to it will get removed if the file is opened in a newer version of Excel. Learn more: https://go.microsoft.com/fwlink/?linkid=870924
Comment:
    2500 list price APC 2024</t>
      </text>
    </comment>
    <comment ref="E62" authorId="27" shapeId="0" xr:uid="{7A65F597-D600-46C8-944D-CDA989A8FC85}">
      <text>
        <t>[Threaded comment]
Your version of Excel allows you to read this threaded comment; however, any edits to it will get removed if the file is opened in a newer version of Excel. Learn more: https://go.microsoft.com/fwlink/?linkid=870924
Comment:
    Could charge 9135</t>
      </text>
    </comment>
    <comment ref="B63" authorId="28" shapeId="0" xr:uid="{420BD910-0370-4485-8C2A-39CE002A89C1}">
      <text>
        <t>[Threaded comment]
Your version of Excel allows you to read this threaded comment; however, any edits to it will get removed if the file is opened in a newer version of Excel. Learn more: https://go.microsoft.com/fwlink/?linkid=870924
Comment:
    TN51989549</t>
      </text>
    </comment>
    <comment ref="E63" authorId="29" shapeId="0" xr:uid="{ADE8A752-A78B-4A9A-AEC9-ABADFF507C62}">
      <text>
        <t>[Threaded comment]
Your version of Excel allows you to read this threaded comment; however, any edits to it will get removed if the file is opened in a newer version of Excel. Learn more: https://go.microsoft.com/fwlink/?linkid=870924
Comment:
    Could charge 2230
Reply:
    Allocate remaining Q1 expense to subs.</t>
      </text>
    </comment>
    <comment ref="F63" authorId="30" shapeId="0" xr:uid="{3C6C7C7E-4885-4C88-A29F-58E0DB009554}">
      <text>
        <t>[Threaded comment]
Your version of Excel allows you to read this threaded comment; however, any edits to it will get removed if the file is opened in a newer version of Excel. Learn more: https://go.microsoft.com/fwlink/?linkid=870924
Comment:
    £8550 list price APCs in 2024</t>
      </text>
    </comment>
    <comment ref="E79" authorId="31" shapeId="0" xr:uid="{A315AF24-2A9D-429D-BC0E-49857E0B74CA}">
      <text>
        <t>[Threaded comment]
Your version of Excel allows you to read this threaded comment; however, any edits to it will get removed if the file is opened in a newer version of Excel. Learn more: https://go.microsoft.com/fwlink/?linkid=870924
Comment:
    0-out
Reply:
    Was 894.60</t>
      </text>
    </comment>
    <comment ref="F80" authorId="32" shapeId="0" xr:uid="{BDF80801-0E40-4770-9513-ECF3606CC1DA}">
      <text>
        <t>[Threaded comment]
Your version of Excel allows you to read this threaded comment; however, any edits to it will get removed if the file is opened in a newer version of Excel. Learn more: https://go.microsoft.com/fwlink/?linkid=870924
Comment:
    2100 list price APC 2024</t>
      </text>
    </comment>
    <comment ref="B83" authorId="33" shapeId="0" xr:uid="{03DD1CB5-87C5-4758-8499-7A8F678DEAE9}">
      <text>
        <t>[Threaded comment]
Your version of Excel allows you to read this threaded comment; however, any edits to it will get removed if the file is opened in a newer version of Excel. Learn more: https://go.microsoft.com/fwlink/?linkid=870924
Comment:
    66092.62?
Reply:
    TN51889382</t>
      </text>
    </comment>
    <comment ref="E83" authorId="34" shapeId="0" xr:uid="{B6590F0B-3E18-4BF9-BE61-0489B260FCAB}">
      <text>
        <t>[Threaded comment]
Your version of Excel allows you to read this threaded comment; however, any edits to it will get removed if the file is opened in a newer version of Excel. Learn more: https://go.microsoft.com/fwlink/?linkid=870924
Comment:
    Could charge 33208
Reply:
    24,979.61 short</t>
      </text>
    </comment>
    <comment ref="B84" authorId="35" shapeId="0" xr:uid="{361315F3-3208-4205-AF5B-DF8AC8A9DF11}">
      <text>
        <t>[Threaded comment]
Your version of Excel allows you to read this threaded comment; however, any edits to it will get removed if the file is opened in a newer version of Excel. Learn more: https://go.microsoft.com/fwlink/?linkid=870924
Comment:
    51981276</t>
      </text>
    </comment>
    <comment ref="E84" authorId="36" shapeId="0" xr:uid="{C01EBAC7-42B6-46F7-9952-75FC6FE65EF2}">
      <text>
        <t>[Threaded comment]
Your version of Excel allows you to read this threaded comment; however, any edits to it will get removed if the file is opened in a newer version of Excel. Learn more: https://go.microsoft.com/fwlink/?linkid=870924
Comment:
    Could charge 6473
Reply:
    13,461.11 short on Q1</t>
      </text>
    </comment>
    <comment ref="F84" authorId="37" shapeId="0" xr:uid="{C5953E80-28F1-43AD-810F-75E24E7ECC58}">
      <text>
        <t>[Threaded comment]
Your version of Excel allows you to read this threaded comment; however, any edits to it will get removed if the file is opened in a newer version of Excel. Learn more: https://go.microsoft.com/fwlink/?linkid=870924
Comment:
    £17,588.25 list price APCs in 2024 
Reply:
    £19,168.79</t>
      </text>
    </comment>
    <comment ref="F85" authorId="38" shapeId="0" xr:uid="{6ABF2C6D-C7B5-41F6-802D-09BF8F6A3CCE}">
      <text>
        <t>[Threaded comment]
Your version of Excel allows you to read this threaded comment; however, any edits to it will get removed if the file is opened in a newer version of Excel. Learn more: https://go.microsoft.com/fwlink/?linkid=870924
Comment:
    £8,223.29 list price APCs 2025</t>
      </text>
    </comment>
    <comment ref="E88" authorId="39" shapeId="0" xr:uid="{DA80761F-E215-4541-9E54-8F52E3FD6FB1}">
      <text>
        <t>[Threaded comment]
Your version of Excel allows you to read this threaded comment; however, any edits to it will get removed if the file is opened in a newer version of Excel. Learn more: https://go.microsoft.com/fwlink/?linkid=870924
Comment:
    Could charge 52911.44</t>
      </text>
    </comment>
    <comment ref="E89" authorId="40" shapeId="0" xr:uid="{A3063343-7891-43FD-BD84-FBE7F7B02A4A}">
      <text>
        <t>[Threaded comment]
Your version of Excel allows you to read this threaded comment; however, any edits to it will get removed if the file is opened in a newer version of Excel. Learn more: https://go.microsoft.com/fwlink/?linkid=870924
Comment:
    Could charge 3798.90
Reply:
    Or 1 quarter? 6137.75</t>
      </text>
    </comment>
    <comment ref="F89" authorId="41" shapeId="0" xr:uid="{0063C307-DD83-4F56-8976-962397A6F18E}">
      <text>
        <t>[Threaded comment]
Your version of Excel allows you to read this threaded comment; however, any edits to it will get removed if the file is opened in a newer version of Excel. Learn more: https://go.microsoft.com/fwlink/?linkid=870924
Comment:
    £37052.12 list price APCs 2024</t>
      </text>
    </comment>
    <comment ref="F90" authorId="42" shapeId="0" xr:uid="{D9628378-6FEB-4DC5-ACD9-5FBB16525862}">
      <text>
        <t>[Threaded comment]
Your version of Excel allows you to read this threaded comment; however, any edits to it will get removed if the file is opened in a newer version of Excel. Learn more: https://go.microsoft.com/fwlink/?linkid=870924
Comment:
    £14444 list price APCs 2025 (up to Feb)</t>
      </text>
    </comment>
    <comment ref="E93" authorId="43" shapeId="0" xr:uid="{F5B2F255-4ED5-4633-AEF0-729FBA94A4BE}">
      <text>
        <t>[Threaded comment]
Your version of Excel allows you to read this threaded comment; however, any edits to it will get removed if the file is opened in a newer version of Excel. Learn more: https://go.microsoft.com/fwlink/?linkid=870924
Comment:
    Could charge 6300</t>
      </text>
    </comment>
    <comment ref="F93" authorId="44" shapeId="0" xr:uid="{8F7C1F34-ADB6-4BF5-9040-F848C6157582}">
      <text>
        <t>[Threaded comment]
Your version of Excel allows you to read this threaded comment; however, any edits to it will get removed if the file is opened in a newer version of Excel. Learn more: https://go.microsoft.com/fwlink/?linkid=870924
Comment:
    -705.55 BHF + -1334.39 VAT overcharge</t>
      </text>
    </comment>
    <comment ref="E94" authorId="45" shapeId="0" xr:uid="{1D3705AE-646D-47BA-B4EE-D1B097438C1C}">
      <text>
        <t>[Threaded comment]
Your version of Excel allows you to read this threaded comment; however, any edits to it will get removed if the file is opened in a newer version of Excel. Learn more: https://go.microsoft.com/fwlink/?linkid=870924
Comment:
    Could charge 3000</t>
      </text>
    </comment>
    <comment ref="B97" authorId="46" shapeId="0" xr:uid="{635F4B3B-69E3-4AD4-A551-02EFCDFF898E}">
      <text>
        <t xml:space="preserve">[Threaded comment]
Your version of Excel allows you to read this threaded comment; however, any edits to it will get removed if the file is opened in a newer version of Excel. Learn more: https://go.microsoft.com/fwlink/?linkid=870924
Comment:
    TN51869256
</t>
      </text>
    </comment>
    <comment ref="E97" authorId="47" shapeId="0" xr:uid="{5D5EF812-E757-4205-A65B-CE87667418D7}">
      <text>
        <t>[Threaded comment]
Your version of Excel allows you to read this threaded comment; however, any edits to it will get removed if the file is opened in a newer version of Excel. Learn more: https://go.microsoft.com/fwlink/?linkid=870924
Comment:
    Could charge 5962</t>
      </text>
    </comment>
    <comment ref="B98" authorId="48" shapeId="0" xr:uid="{57518EC8-0011-45F9-AA6E-1AA2D5572211}">
      <text>
        <t>[Threaded comment]
Your version of Excel allows you to read this threaded comment; however, any edits to it will get removed if the file is opened in a newer version of Excel. Learn more: https://go.microsoft.com/fwlink/?linkid=870924
Comment:
    TN51982969</t>
      </text>
    </comment>
    <comment ref="E98" authorId="49" shapeId="0" xr:uid="{9A073F6F-FFBE-45CD-B45B-8E6330065EA1}">
      <text>
        <t>[Threaded comment]
Your version of Excel allows you to read this threaded comment; however, any edits to it will get removed if the file is opened in a newer version of Excel. Learn more: https://go.microsoft.com/fwlink/?linkid=870924
Comment:
    Could charge 4690</t>
      </text>
    </comment>
    <comment ref="F98" authorId="50" shapeId="0" xr:uid="{EB7D1B97-53BD-4E01-A3D1-35F3E38B0318}">
      <text>
        <t>[Threaded comment]
Your version of Excel allows you to read this threaded comment; however, any edits to it will get removed if the file is opened in a newer version of Excel. Learn more: https://go.microsoft.com/fwlink/?linkid=870924
Comment:
    13,243.20 list price APCs 2024
Reply:
    19922</t>
      </text>
    </comment>
    <comment ref="F99" authorId="51" shapeId="0" xr:uid="{2B4E6E96-156F-4508-9AE9-FCB4FBEFA029}">
      <text>
        <t>[Threaded comment]
Your version of Excel allows you to read this threaded comment; however, any edits to it will get removed if the file is opened in a newer version of Excel. Learn more: https://go.microsoft.com/fwlink/?linkid=870924
Comment:
    2290 list price APC 2025</t>
      </text>
    </comment>
    <comment ref="L99" authorId="52" shapeId="0" xr:uid="{2C03C419-B39F-42F3-AD9D-CA9FC4027590}">
      <text>
        <t>[Threaded comment]
Your version of Excel allows you to read this threaded comment; however, any edits to it will get removed if the file is opened in a newer version of Excel. Learn more: https://go.microsoft.com/fwlink/?linkid=870924
Comment:
    Add VAT</t>
      </text>
    </comment>
    <comment ref="F105" authorId="53" shapeId="0" xr:uid="{B4542D0D-C6F9-4D2E-B879-286DD11C5C0C}">
      <text>
        <t>[Threaded comment]
Your version of Excel allows you to read this threaded comment; however, any edits to it will get removed if the file is opened in a newer version of Excel. Learn more: https://go.microsoft.com/fwlink/?linkid=870924
Comment:
    Up to 2150 could have been charged</t>
      </text>
    </comment>
    <comment ref="E118" authorId="54" shapeId="0" xr:uid="{ACBAB7E6-9CA7-4AEA-BB84-B0A929631BE3}">
      <text>
        <t>[Threaded comment]
Your version of Excel allows you to read this threaded comment; however, any edits to it will get removed if the file is opened in a newer version of Excel. Learn more: https://go.microsoft.com/fwlink/?linkid=870924
Comment:
    Could charge 1700
Reply:
    Was 3874.62</t>
      </text>
    </comment>
    <comment ref="B119" authorId="55" shapeId="0" xr:uid="{760BD08A-A229-421C-A576-13720DC26375}">
      <text>
        <t>[Threaded comment]
Your version of Excel allows you to read this threaded comment; however, any edits to it will get removed if the file is opened in a newer version of Excel. Learn more: https://go.microsoft.com/fwlink/?linkid=870924
Comment:
    TN51960908</t>
      </text>
    </comment>
    <comment ref="E119" authorId="56" shapeId="0" xr:uid="{14F4057A-8F53-49DB-BCCA-4C4C03AA0F26}">
      <text>
        <t>[Threaded comment]
Your version of Excel allows you to read this threaded comment; however, any edits to it will get removed if the file is opened in a newer version of Excel. Learn more: https://go.microsoft.com/fwlink/?linkid=870924
Comment:
    Could charge 3695</t>
      </text>
    </comment>
    <comment ref="F119" authorId="57" shapeId="0" xr:uid="{A1F06AD1-26B2-40F6-90AD-63D0BE8BE34B}">
      <text>
        <t>[Threaded comment]
Your version of Excel allows you to read this threaded comment; however, any edits to it will get removed if the file is opened in a newer version of Excel. Learn more: https://go.microsoft.com/fwlink/?linkid=870924
Comment:
    1,400.00 list price APC 2024</t>
      </text>
    </comment>
    <comment ref="E124" authorId="58" shapeId="0" xr:uid="{1AE78DC2-60E8-48DE-925F-4AD4CF20F18C}">
      <text>
        <t>[Threaded comment]
Your version of Excel allows you to read this threaded comment; however, any edits to it will get removed if the file is opened in a newer version of Excel. Learn more: https://go.microsoft.com/fwlink/?linkid=870924
Comment:
    Could charge 22689</t>
      </text>
    </comment>
    <comment ref="E125" authorId="59" shapeId="0" xr:uid="{74D2D765-6D80-48C4-BFE6-E046F11EAFB2}">
      <text>
        <t>[Threaded comment]
Your version of Excel allows you to read this threaded comment; however, any edits to it will get removed if the file is opened in a newer version of Excel. Learn more: https://go.microsoft.com/fwlink/?linkid=870924
Comment:
    Could charge 5500</t>
      </text>
    </comment>
    <comment ref="F125" authorId="60" shapeId="0" xr:uid="{B2E00DEE-BE36-4F29-B19E-E54687029C33}">
      <text>
        <t>[Threaded comment]
Your version of Excel allows you to read this threaded comment; however, any edits to it will get removed if the file is opened in a newer version of Excel. Learn more: https://go.microsoft.com/fwlink/?linkid=870924
Comment:
    £21150 APC list prices 2024</t>
      </text>
    </comment>
    <comment ref="F126" authorId="61" shapeId="0" xr:uid="{D11C21C9-8BE7-4DE5-A381-A881C2920B51}">
      <text>
        <t>[Threaded comment]
Your version of Excel allows you to read this threaded comment; however, any edits to it will get removed if the file is opened in a newer version of Excel. Learn more: https://go.microsoft.com/fwlink/?linkid=870924
Comment:
    £12000 APC list prices 2025</t>
      </text>
    </comment>
    <comment ref="E132" authorId="62" shapeId="0" xr:uid="{A1CB19FA-A376-4AB2-BD26-2BB7BE0196C7}">
      <text>
        <t>[Threaded comment]
Your version of Excel allows you to read this threaded comment; however, any edits to it will get removed if the file is opened in a newer version of Excel. Learn more: https://go.microsoft.com/fwlink/?linkid=870924
Comment:
    Could charge 15032.68</t>
      </text>
    </comment>
    <comment ref="E133" authorId="63" shapeId="0" xr:uid="{49DBBD12-82A2-482D-965E-B0C4023DF910}">
      <text>
        <t>[Threaded comment]
Your version of Excel allows you to read this threaded comment; however, any edits to it will get removed if the file is opened in a newer version of Excel. Learn more: https://go.microsoft.com/fwlink/?linkid=870924
Comment:
    Could charge 2529.89</t>
      </text>
    </comment>
    <comment ref="F133" authorId="64" shapeId="0" xr:uid="{E1CA90FD-7A09-4788-9565-5703F15A8356}">
      <text>
        <t>[Threaded comment]
Your version of Excel allows you to read this threaded comment; however, any edits to it will get removed if the file is opened in a newer version of Excel. Learn more: https://go.microsoft.com/fwlink/?linkid=870924
Comment:
    £24712.24 APC list price values 2024</t>
      </text>
    </comment>
    <comment ref="F134" authorId="65" shapeId="0" xr:uid="{A7D6A26F-04E3-4480-93CC-1876C0FC7556}">
      <text>
        <t>[Threaded comment]
Your version of Excel allows you to read this threaded comment; however, any edits to it will get removed if the file is opened in a newer version of Excel. Learn more: https://go.microsoft.com/fwlink/?linkid=870924
Comment:
    £5352.8 APC list price values 2025</t>
      </text>
    </comment>
    <comment ref="B139" authorId="66" shapeId="0" xr:uid="{FB50D0BC-916B-4490-B901-D3E8AACFAEC4}">
      <text>
        <t>[Threaded comment]
Your version of Excel allows you to read this threaded comment; however, any edits to it will get removed if the file is opened in a newer version of Excel. Learn more: https://go.microsoft.com/fwlink/?linkid=870924
Comment:
    Nature pub fee: 5,035.73
Reply:
    Compact fee: 129,299.82</t>
      </text>
    </comment>
    <comment ref="D139" authorId="67" shapeId="0" xr:uid="{11E0836F-C051-43EC-8318-8EC0FBC3021B}">
      <text>
        <t>[Threaded comment]
Your version of Excel allows you to read this threaded comment; however, any edits to it will get removed if the file is opened in a newer version of Excel. Learn more: https://go.microsoft.com/fwlink/?linkid=870924
Comment:
    3 Q = 100,766.66 max</t>
      </text>
    </comment>
    <comment ref="E139" authorId="68" shapeId="0" xr:uid="{A6B33DB6-CD49-4CD5-8464-1807B341BB35}">
      <text>
        <t>[Threaded comment]
Your version of Excel allows you to read this threaded comment; however, any edits to it will get removed if the file is opened in a newer version of Excel. Learn more: https://go.microsoft.com/fwlink/?linkid=870924
Comment:
    Could charge 86218</t>
      </text>
    </comment>
    <comment ref="E140" authorId="69" shapeId="0" xr:uid="{33D611A4-2CE8-4C5A-AEC4-7172BE97246B}">
      <text>
        <t>[Threaded comment]
Your version of Excel allows you to read this threaded comment; however, any edits to it will get removed if the file is opened in a newer version of Excel. Learn more: https://go.microsoft.com/fwlink/?linkid=870924
Comment:
    1 q = 33,028.47 max
Reply:
    Could charge 20221</t>
      </text>
    </comment>
    <comment ref="F140" authorId="70" shapeId="0" xr:uid="{FA17438D-F49D-43A4-8D21-9EB54DFA10BF}">
      <text>
        <t>[Threaded comment]
Your version of Excel allows you to read this threaded comment; however, any edits to it will get removed if the file is opened in a newer version of Excel. Learn more: https://go.microsoft.com/fwlink/?linkid=870924
Comment:
    £85875.61 list price APCs 2024
Reply:
    87810</t>
      </text>
    </comment>
    <comment ref="F141" authorId="71" shapeId="0" xr:uid="{B13E679F-BA75-4D65-9E88-43E9AB6D0FFB}">
      <text>
        <t>[Threaded comment]
Your version of Excel allows you to read this threaded comment; however, any edits to it will get removed if the file is opened in a newer version of Excel. Learn more: https://go.microsoft.com/fwlink/?linkid=870924
Comment:
    £31110 list price APCs 2025</t>
      </text>
    </comment>
    <comment ref="E144" authorId="72" shapeId="0" xr:uid="{83623161-DBD9-407A-BD0A-FACF328678BB}">
      <text>
        <t>[Threaded comment]
Your version of Excel allows you to read this threaded comment; however, any edits to it will get removed if the file is opened in a newer version of Excel. Learn more: https://go.microsoft.com/fwlink/?linkid=870924
Comment:
    Q2-4: 21,645.20
4: 8,983.20
3: 6,331.00
2: 6,331.00</t>
      </text>
    </comment>
    <comment ref="E145" authorId="73" shapeId="0" xr:uid="{EE993EA1-D992-4B65-9B7C-BC6A8DE842BE}">
      <text>
        <t>[Threaded comment]
Your version of Excel allows you to read this threaded comment; however, any edits to it will get removed if the file is opened in a newer version of Excel. Learn more: https://go.microsoft.com/fwlink/?linkid=870924
Comment:
    Q1 share of VAT 10384.66?</t>
      </text>
    </comment>
    <comment ref="F145" authorId="74" shapeId="0" xr:uid="{96050B1B-00BC-4BCF-AD9E-C49BA6E4BDE8}">
      <text>
        <t>[Threaded comment]
Your version of Excel allows you to read this threaded comment; however, any edits to it will get removed if the file is opened in a newer version of Excel. Learn more: https://go.microsoft.com/fwlink/?linkid=870924
Comment:
    £21,219.67 or £20136 list price APCs 2024</t>
      </text>
    </comment>
    <comment ref="F146" authorId="75" shapeId="0" xr:uid="{35305A22-2267-4DAF-9C63-26035791D2AF}">
      <text>
        <t>[Threaded comment]
Your version of Excel allows you to read this threaded comment; however, any edits to it will get removed if the file is opened in a newer version of Excel. Learn more: https://go.microsoft.com/fwlink/?linkid=870924
Comment:
    £11,202 list price APCs 2025</t>
      </text>
    </comment>
    <comment ref="E153" authorId="76" shapeId="0" xr:uid="{705FF045-13B6-4D28-A2EA-D82CE57A7C61}">
      <text>
        <t>[Threaded comment]
Your version of Excel allows you to read this threaded comment; however, any edits to it will get removed if the file is opened in a newer version of Excel. Learn more: https://go.microsoft.com/fwlink/?linkid=870924
Comment:
    Could charge 79506.50</t>
      </text>
    </comment>
    <comment ref="B154" authorId="77" shapeId="0" xr:uid="{68D7E8E7-AE84-4CAE-9837-6019C8B79CB5}">
      <text>
        <t>[Threaded comment]
Your version of Excel allows you to read this threaded comment; however, any edits to it will get removed if the file is opened in a newer version of Excel. Learn more: https://go.microsoft.com/fwlink/?linkid=870924
Comment:
    TN51992638</t>
      </text>
    </comment>
    <comment ref="E154" authorId="78" shapeId="0" xr:uid="{A752D7BB-E2E3-4A6F-9BE9-73DE1DA8DB62}">
      <text>
        <t>[Threaded comment]
Your version of Excel allows you to read this threaded comment; however, any edits to it will get removed if the file is opened in a newer version of Excel. Learn more: https://go.microsoft.com/fwlink/?linkid=870924
Comment:
    Could charge 23520</t>
      </text>
    </comment>
    <comment ref="F154" authorId="79" shapeId="0" xr:uid="{AA495923-AC3A-4AAA-81AB-B66F7CF2734E}">
      <text>
        <t>[Threaded comment]
Your version of Excel allows you to read this threaded comment; however, any edits to it will get removed if the file is opened in a newer version of Excel. Learn more: https://go.microsoft.com/fwlink/?linkid=870924
Comment:
    £85138.68 list price APCs 2024
Reply:
    87788.68</t>
      </text>
    </comment>
    <comment ref="F155" authorId="80" shapeId="0" xr:uid="{AE64DE84-06BD-4F1D-9743-57C55B27A421}">
      <text>
        <t>[Threaded comment]
Your version of Excel allows you to read this threaded comment; however, any edits to it will get removed if the file is opened in a newer version of Excel. Learn more: https://go.microsoft.com/fwlink/?linkid=870924
Comment:
    £16697 list price APCs 2025
Reply:
    19797</t>
      </text>
    </comment>
    <comment ref="E156" authorId="81" shapeId="0" xr:uid="{7270F854-71DB-4CD3-A7FE-E7DEC01CE4AD}">
      <text>
        <t>[Threaded comment]
Your version of Excel allows you to read this threaded comment; however, any edits to it will get removed if the file is opened in a newer version of Excel. Learn more: https://go.microsoft.com/fwlink/?linkid=870924
Comment:
    Could charge 4532</t>
      </text>
    </comment>
    <comment ref="F157" authorId="82" shapeId="0" xr:uid="{FCE1EE7F-7288-4684-83BA-ABA1DA025108}">
      <text>
        <t>[Threaded comment]
Your version of Excel allows you to read this threaded comment; however, any edits to it will get removed if the file is opened in a newer version of Excel. Learn more: https://go.microsoft.com/fwlink/?linkid=870924
Comment:
    £7,240.17 list price APCs in 2025</t>
      </text>
    </comment>
  </commentList>
</comments>
</file>

<file path=xl/sharedStrings.xml><?xml version="1.0" encoding="utf-8"?>
<sst xmlns="http://schemas.openxmlformats.org/spreadsheetml/2006/main" count="7966" uniqueCount="3027">
  <si>
    <t>Compliance based on actual publications data</t>
  </si>
  <si>
    <t>Number</t>
  </si>
  <si>
    <t>Total publications arising from research council funding affiliated to University of Southampton with an epub date 1/4/24-31/3/25</t>
  </si>
  <si>
    <t>Number of gold compliant publications</t>
  </si>
  <si>
    <t>Number of green compliant publications</t>
  </si>
  <si>
    <t>Overall compliance</t>
  </si>
  <si>
    <t>Compliance based on estimates of publication numbers</t>
  </si>
  <si>
    <t>Percent</t>
  </si>
  <si>
    <t>Proportion of compliance delivered through the gold route</t>
  </si>
  <si>
    <t>Proportion of compliance delivered through the green route</t>
  </si>
  <si>
    <t xml:space="preserve">Estimate of overall compliance </t>
  </si>
  <si>
    <t>OA block grant summary of non-publisher spend (1 April 2024 to 31 March 2025)</t>
  </si>
  <si>
    <t>E   Comments</t>
  </si>
  <si>
    <t>Total of non-publisher spend</t>
  </si>
  <si>
    <t>OA operations/APC processing</t>
  </si>
  <si>
    <t>Amount</t>
  </si>
  <si>
    <t>Staff costs</t>
  </si>
  <si>
    <t>Non-staff costs (APCs)</t>
  </si>
  <si>
    <t>Total OA operations/APC processing</t>
  </si>
  <si>
    <t>Sum of 'Other - details' below</t>
  </si>
  <si>
    <t xml:space="preserve">Other OA costs     </t>
  </si>
  <si>
    <t>SciFree 1/4/24-31/3/25</t>
  </si>
  <si>
    <t>Publisher agreements</t>
  </si>
  <si>
    <t>CRUK ACS 2024 reimbursement</t>
  </si>
  <si>
    <t>BHF PLOS &amp; Wiley reimbursement</t>
  </si>
  <si>
    <t>VAT reimbursements</t>
  </si>
  <si>
    <t>Regents of the University of California Press diamond payment</t>
  </si>
  <si>
    <t>Article refunds</t>
  </si>
  <si>
    <t>Institution name:</t>
  </si>
  <si>
    <t>Contact name and email address:</t>
  </si>
  <si>
    <t>Complete if no DOI or PubMed ID provided</t>
  </si>
  <si>
    <t>Tracking number 1</t>
  </si>
  <si>
    <t>Tracking number 2</t>
  </si>
  <si>
    <t>Date of acceptance</t>
  </si>
  <si>
    <t>PubMed ID</t>
  </si>
  <si>
    <t>DOI</t>
  </si>
  <si>
    <t>Publisher</t>
  </si>
  <si>
    <t>Journal</t>
  </si>
  <si>
    <t>E-ISSN</t>
  </si>
  <si>
    <t>Type of publication</t>
  </si>
  <si>
    <t>Article title</t>
  </si>
  <si>
    <t>Date of publication</t>
  </si>
  <si>
    <t>Funder of research (1)</t>
  </si>
  <si>
    <t>Grant ID (1)</t>
  </si>
  <si>
    <t>Funder of research (2)</t>
  </si>
  <si>
    <t>Grant ID (2)</t>
  </si>
  <si>
    <t>Funder of research (3)</t>
  </si>
  <si>
    <t>Grant ID (3)</t>
  </si>
  <si>
    <t>Date of APC payment</t>
  </si>
  <si>
    <t>APC paid (actual currency) excluding VAT</t>
  </si>
  <si>
    <t>Currency of APC</t>
  </si>
  <si>
    <t>APC paid (£) including VAT if charged</t>
  </si>
  <si>
    <t>Additional publication costs (£)</t>
  </si>
  <si>
    <t>Fund that APC is paid from (1)</t>
  </si>
  <si>
    <t>Fund that APC is paid from (2)</t>
  </si>
  <si>
    <t>Fund that APC is paid from (3)</t>
  </si>
  <si>
    <t>Amount of APC charged to non-UKRI grants (including VAT if charged) in £</t>
  </si>
  <si>
    <t>Amount of APC charged to UKRI OA fund (including VAT if charged) in £</t>
  </si>
  <si>
    <t>Licence</t>
  </si>
  <si>
    <t>LIBAPC0009078</t>
  </si>
  <si>
    <t>Credit card payment</t>
  </si>
  <si>
    <t>10.1364/oe.498592</t>
  </si>
  <si>
    <t>Optica</t>
  </si>
  <si>
    <t>Optics Express</t>
  </si>
  <si>
    <t>1094-4087</t>
  </si>
  <si>
    <t>Journal Article/Review</t>
  </si>
  <si>
    <t>Near to short wave infrared light generation through AlGaAs-on-insulator nanoantennas</t>
  </si>
  <si>
    <t>Engineering and Physical Sciences Research Council (EPSRC UKRI)</t>
  </si>
  <si>
    <t>EP/T019441/1</t>
  </si>
  <si>
    <t>GBP</t>
  </si>
  <si>
    <t>UKRI</t>
  </si>
  <si>
    <t>CC BY</t>
  </si>
  <si>
    <t>LIBAPC0009080</t>
  </si>
  <si>
    <t>10.1364/OE.525394</t>
  </si>
  <si>
    <t xml:space="preserve">Optica </t>
  </si>
  <si>
    <t xml:space="preserve">Optica Express </t>
  </si>
  <si>
    <t>Subwavelength and broadband on-chip mode splitting with shifted junctions,</t>
  </si>
  <si>
    <t>Other</t>
  </si>
  <si>
    <t>LIBAPC0009076</t>
  </si>
  <si>
    <t>10.1038/s41467-023-42869-0</t>
  </si>
  <si>
    <t xml:space="preserve">Springer Nature </t>
  </si>
  <si>
    <t xml:space="preserve">Nature Communications </t>
  </si>
  <si>
    <t>2041-1723</t>
  </si>
  <si>
    <t>Mode attraction, rejection and control in nonlinear multimode optics</t>
  </si>
  <si>
    <t>LIBAPC0004551</t>
  </si>
  <si>
    <t>RITM0479046</t>
  </si>
  <si>
    <t>10.1109/ACCESS.2023.3312044</t>
  </si>
  <si>
    <t>IEEE</t>
  </si>
  <si>
    <t>IEEE ACCESS</t>
  </si>
  <si>
    <t>2169-3536</t>
  </si>
  <si>
    <t>EXIT-Chart Aided Design of Irregular
Multiple-Rate Quantum Turbo Block Codes</t>
  </si>
  <si>
    <t>EP/W016605/1</t>
  </si>
  <si>
    <t>EP/X01228X/1</t>
  </si>
  <si>
    <t>EP/Y026721/1</t>
  </si>
  <si>
    <t>USD</t>
  </si>
  <si>
    <t>LIBAPC0005576</t>
  </si>
  <si>
    <t>RITM0513991</t>
  </si>
  <si>
    <t xml:space="preserve"> 10.3389/fpubh.2024.1181837</t>
  </si>
  <si>
    <t>Frontiers</t>
  </si>
  <si>
    <t>Frontiers in Public Health</t>
  </si>
  <si>
    <t>2296-2565</t>
  </si>
  <si>
    <t>Child exposure to domestic violence: can global estimates on the scale of exposure be obtained using existing measures?</t>
  </si>
  <si>
    <t>Economic and Social Research Council (ESRC UKRI)</t>
  </si>
  <si>
    <t>ES/P000673/1</t>
  </si>
  <si>
    <t>LIBAPC0005939</t>
  </si>
  <si>
    <t>RITM0532210</t>
  </si>
  <si>
    <t>10.1186/S12963-025-00374-0</t>
  </si>
  <si>
    <t>BMC</t>
  </si>
  <si>
    <t>Population Health Metrics</t>
  </si>
  <si>
    <t>1478-7954</t>
  </si>
  <si>
    <t>Methods for estimation of health facility catchment population denominators for child health indicators in sub-Saharan Africa: a scoping review</t>
  </si>
  <si>
    <t>LIBAPC0006349</t>
  </si>
  <si>
    <t>RITM0549609</t>
  </si>
  <si>
    <t>10.1038/s41598-024-55429-3</t>
  </si>
  <si>
    <t>Springer Nature</t>
  </si>
  <si>
    <t>Scientific Reports</t>
  </si>
  <si>
    <t>2045-2322</t>
  </si>
  <si>
    <t>Improved tactile speech perception and noise-robustness using audio-to-tactile sensory substitution with multi-band envelope expansion</t>
  </si>
  <si>
    <t>EP/T517859/1</t>
  </si>
  <si>
    <t>No Funder</t>
  </si>
  <si>
    <t>LIBAPC0006390</t>
  </si>
  <si>
    <t>RITM0550838</t>
  </si>
  <si>
    <t>10.3389/fresc.2024.1354069</t>
  </si>
  <si>
    <t>Frontiers in Rehabilitation Sciences</t>
  </si>
  <si>
    <t>2673-6861</t>
  </si>
  <si>
    <t>Insights into the spectrum of transtibial prosthetic socket design from expert clinicians and their digital records</t>
  </si>
  <si>
    <t>EP/R014213/1</t>
  </si>
  <si>
    <t>Innovate UK (UKRI)</t>
  </si>
  <si>
    <t>EP/N510129/1</t>
  </si>
  <si>
    <t>LIBAPC0006782</t>
  </si>
  <si>
    <t>RITM0565560</t>
  </si>
  <si>
    <t xml:space="preserve"> 10.1016/j.xcrm.2024.101695</t>
  </si>
  <si>
    <t>Elsevier</t>
  </si>
  <si>
    <t>Cell Reports Medicine</t>
  </si>
  <si>
    <t>2666-3791</t>
  </si>
  <si>
    <t>Spatial transcriptomic validation of a biomimetic model of fibrosis enables re-evaluation of a therapeutic antibody targeting LOXL2</t>
  </si>
  <si>
    <t>The National Centre for the Replacement Refinement and Reduction of Animals in Research (NC3Rs)</t>
  </si>
  <si>
    <t>NC/V002384/1</t>
  </si>
  <si>
    <t>Medical Research Council (MRC, UKRI)</t>
  </si>
  <si>
    <t>MR/S025480/1</t>
  </si>
  <si>
    <t>Wellcome Trust (COAF)</t>
  </si>
  <si>
    <t>100638/Z/12/Z</t>
  </si>
  <si>
    <t>COAF</t>
  </si>
  <si>
    <t>LIBAPC0006906</t>
  </si>
  <si>
    <t>RITM0574714</t>
  </si>
  <si>
    <t>10.1038/S41467-024-51777-W</t>
  </si>
  <si>
    <t>Nature Communications</t>
  </si>
  <si>
    <t xml:space="preserve"> 2041-1723</t>
  </si>
  <si>
    <t>Formation of the Atlantic Meridional Overturning Circulation lower limb is critically dependent on Atlantic-Arctic mixing</t>
  </si>
  <si>
    <t>Natural Environment Research Council (NERC UKRI)</t>
  </si>
  <si>
    <t>NE/V005855/1</t>
  </si>
  <si>
    <t>none</t>
  </si>
  <si>
    <t>LIBAPC0006921</t>
  </si>
  <si>
    <t>RITM0575841</t>
  </si>
  <si>
    <t>10.5194/hess-2023-251</t>
  </si>
  <si>
    <t>Copernicus</t>
  </si>
  <si>
    <t>Hydrology and Earth Systems Sciences</t>
  </si>
  <si>
    <t>1607-7938</t>
  </si>
  <si>
    <t>Global scale evaluation of precipitation datasets for hydrological -modelling</t>
  </si>
  <si>
    <t>NE/S015817/1</t>
  </si>
  <si>
    <t>EUR</t>
  </si>
  <si>
    <t>LIBAPC0006984</t>
  </si>
  <si>
    <t>RITM0580191</t>
  </si>
  <si>
    <t>39267652xx</t>
  </si>
  <si>
    <t>10.3389/fpubh.2024.1335861</t>
  </si>
  <si>
    <t>Frontiers in Public Health special collection 'Health Promotion in Schools, Universities, Workplaces, and Communities'</t>
  </si>
  <si>
    <t>Enabling pupils to flourish: Six evidence-based principles of whole-school wellbeing promotion</t>
  </si>
  <si>
    <t>Studentship Rowan Edwards (Education school)</t>
  </si>
  <si>
    <t>LIBAPC0007186</t>
  </si>
  <si>
    <t>RITM0590150</t>
  </si>
  <si>
    <t>10.1109/ACCESS.2024.3404264</t>
  </si>
  <si>
    <t>IEEE Access</t>
  </si>
  <si>
    <t>Automated Knowledge-Based Cybersecurity Risk Assessment of Cyber-Physical Systems</t>
  </si>
  <si>
    <t xml:space="preserve">EP/V00784X/1 </t>
  </si>
  <si>
    <t>LIBAPC0007245</t>
  </si>
  <si>
    <t>RITM0592096</t>
  </si>
  <si>
    <t>10.1007/S41109-024-00621-7</t>
  </si>
  <si>
    <t>Applied Network Science</t>
  </si>
  <si>
    <t>2364-8228</t>
  </si>
  <si>
    <t>"Enhanced Network Inference from Sparse Incomplete Time Series through Automatically Adapted 𝐿1 Regularization."</t>
  </si>
  <si>
    <t>LIBAPC0007361</t>
  </si>
  <si>
    <t>RITM0596015</t>
  </si>
  <si>
    <t xml:space="preserve"> 10.1109/OJVT.2024.3402129</t>
  </si>
  <si>
    <t>IEEE Open Journal of Vehicular Technology</t>
  </si>
  <si>
    <t>2644-1330</t>
  </si>
  <si>
    <t>Deep Reinforcement Learning Assisted UAV Path Planning Relying on Cumulative Reward mode and Region Segmentation</t>
  </si>
  <si>
    <t>EP/X04047X/1</t>
  </si>
  <si>
    <t>LIBAPC0007379</t>
  </si>
  <si>
    <t>RITM0596880</t>
  </si>
  <si>
    <t>10.3847/2041-8213/ad6f9f</t>
  </si>
  <si>
    <t>IOP</t>
  </si>
  <si>
    <t>The Astrophysical Journal</t>
  </si>
  <si>
    <t>1538-4357</t>
  </si>
  <si>
    <t>The Dark Energy Survey: Cosmology Results With ~1500 New High-redshift Type Ia Supernovae Using The Full 5-year Dataset</t>
  </si>
  <si>
    <t>Science and Technology Facilities Council (STFC UKRI)</t>
  </si>
  <si>
    <t>ST/V001000/1</t>
  </si>
  <si>
    <t>ST/R000506/1</t>
  </si>
  <si>
    <t>LIBAPC0007409</t>
  </si>
  <si>
    <t>RITM0598724</t>
  </si>
  <si>
    <t>10.1109/OJVT.2024.3437470</t>
  </si>
  <si>
    <t>Open journal of the vehicular technology society</t>
  </si>
  <si>
    <t xml:space="preserve"> 2644-1330</t>
  </si>
  <si>
    <t>A Low-Complexity Diversity-Preserving Universal Bit-Flipping Hard Decision Decoder for Arbitrary Linear Codes</t>
  </si>
  <si>
    <t xml:space="preserve">EP/X01228X/1 </t>
  </si>
  <si>
    <t xml:space="preserve"> EP/Y026721/1</t>
  </si>
  <si>
    <t>LIBAPC0007433</t>
  </si>
  <si>
    <t>RITM0600615</t>
  </si>
  <si>
    <t>10.1126/sciadv.ado6566</t>
  </si>
  <si>
    <t>American Association for the Advancement of Science</t>
  </si>
  <si>
    <t>Science Advances</t>
  </si>
  <si>
    <t>2375-2548</t>
  </si>
  <si>
    <t>A peptide derived from the nuclear export protein XPO1 is recognized by the natural killer cell receptor KIR2DS2</t>
  </si>
  <si>
    <t>Medical Research Council (MRC UKRI)</t>
  </si>
  <si>
    <t xml:space="preserve">MR/M019829/1 </t>
  </si>
  <si>
    <t>Cancer Research UK (COAF)</t>
  </si>
  <si>
    <t>MR/S009388/1</t>
  </si>
  <si>
    <t>LIBAPC0007465</t>
  </si>
  <si>
    <t>RITM0603359</t>
  </si>
  <si>
    <t>10.3389/fonc.2024.1404051</t>
  </si>
  <si>
    <t>Frontiers in Oncology</t>
  </si>
  <si>
    <t>2234-943X</t>
  </si>
  <si>
    <t>KIR2DS2+ NK cells in cancer patients demonstrate high activation in response to tumour targeting antibodies</t>
  </si>
  <si>
    <t>MR/MO19829/1</t>
  </si>
  <si>
    <t>ECRIN-M3 accelerator award C42023/A29370</t>
  </si>
  <si>
    <t>DTP award MR/N014308/1</t>
  </si>
  <si>
    <t>LIBAPC0007482</t>
  </si>
  <si>
    <t>RITM0604552</t>
  </si>
  <si>
    <t>10.1038/S41598-024-64648-7</t>
  </si>
  <si>
    <t>Longitudinal urinary neopterin is associated with degree of hearing threshold change over time in older adults</t>
  </si>
  <si>
    <t>Studentship Alan Sanderson, 50% studentship Rachel Kidd,</t>
  </si>
  <si>
    <t>ESPRC funding to Sumeet Mahajan</t>
  </si>
  <si>
    <t>1.465,23</t>
  </si>
  <si>
    <t>LIBAPC0007551</t>
  </si>
  <si>
    <t>RITM0606715</t>
  </si>
  <si>
    <t>10.1109/OJCOMS.2024.3421382</t>
  </si>
  <si>
    <t>IEEE Open Journal of the Communications Society</t>
  </si>
  <si>
    <t>2644-125X</t>
  </si>
  <si>
    <t>Optimal User Pairing Strategy for Minimum Power Utilization in Downlink Non-Orthogonal Multiple Access Systems</t>
  </si>
  <si>
    <t>LIBAPC0007576</t>
  </si>
  <si>
    <t>RITM0607904</t>
  </si>
  <si>
    <t>10.1038/S41598-024-68812-X</t>
  </si>
  <si>
    <t>Optical measurements of the twist constant and angle in nematic liquid crystal cells</t>
  </si>
  <si>
    <t>ER/R513325/1</t>
  </si>
  <si>
    <t>LIBAPC0007667</t>
  </si>
  <si>
    <t>RITM0611238</t>
  </si>
  <si>
    <t>10.1186/S13148-024-01713-Y</t>
  </si>
  <si>
    <t>Clinical Epigenetics</t>
  </si>
  <si>
    <t>1756-994X</t>
  </si>
  <si>
    <t>Multi-locus imprinting disturbance (MLID): interim joint statement for clinical and molecular diagnosis</t>
  </si>
  <si>
    <t>LIBAPC0007690</t>
  </si>
  <si>
    <t>RITM0612356</t>
  </si>
  <si>
    <t>10.3389/fpsyg.2024.1401480</t>
  </si>
  <si>
    <t>Frontiers in Psychology</t>
  </si>
  <si>
    <t>1664-1078</t>
  </si>
  <si>
    <t>Opposing objective and subjective wellbeing outcomes within an environmentally vulnerable delta: a case study of Volta Delta, Ghana</t>
  </si>
  <si>
    <t>LIBAPC0007709</t>
  </si>
  <si>
    <t>RITM0613488</t>
  </si>
  <si>
    <t>10.3390/ijms25137027</t>
  </si>
  <si>
    <t>MDPI</t>
  </si>
  <si>
    <t>International Journal of Molecular Sciences</t>
  </si>
  <si>
    <t>1422-0067</t>
  </si>
  <si>
    <t>Mild systemic inflammation increases erythrocyte fragility</t>
  </si>
  <si>
    <t>MR/R017352/1</t>
  </si>
  <si>
    <t>LIBAPC0007734</t>
  </si>
  <si>
    <t>RITM0614557</t>
  </si>
  <si>
    <t>10.3390/atmos15091089</t>
  </si>
  <si>
    <t>Atmosphere</t>
  </si>
  <si>
    <t>2073-4433</t>
  </si>
  <si>
    <t>Comparing large-eddy simulation and Gaussian plume model to sensor measurements of an urban smoke plume</t>
  </si>
  <si>
    <t>MR/S015566/1</t>
  </si>
  <si>
    <t>NE/W002841/1</t>
  </si>
  <si>
    <t>LIBAPC0007738</t>
  </si>
  <si>
    <t>RITM0614710</t>
  </si>
  <si>
    <t>10.5194/nhess-24-3627-2024</t>
  </si>
  <si>
    <t>Natural hazards and earth system sciences</t>
  </si>
  <si>
    <t>1684-9981</t>
  </si>
  <si>
    <t>Risk of compound flooding substantially increases in the future Mekong River delta</t>
  </si>
  <si>
    <t>NE/S003150/1</t>
  </si>
  <si>
    <t>LIBAPC0007766</t>
  </si>
  <si>
    <t>RITM0616089</t>
  </si>
  <si>
    <t>10.13039/50110000272</t>
  </si>
  <si>
    <t>MIT Press</t>
  </si>
  <si>
    <t>Imaging Neuroscience</t>
  </si>
  <si>
    <t>2837-6056</t>
  </si>
  <si>
    <t>Measurement variability of dynamic contrast-enhanced magnetic resonance imaging of the brain</t>
  </si>
  <si>
    <t>NIHR</t>
  </si>
  <si>
    <t>Clinical Lectureship</t>
  </si>
  <si>
    <t>LIBAPC0007794</t>
  </si>
  <si>
    <t>RITM0617415</t>
  </si>
  <si>
    <t>1186/S40659-024-00543-9</t>
  </si>
  <si>
    <t>Biological Research</t>
  </si>
  <si>
    <t>0717-6287</t>
  </si>
  <si>
    <t>Antimicrobial  activity of compounds identified by artificial intelligence discovery engine targeting enzymes involved in Neisseria gonorrhoeae peptidoglycan metabolism</t>
  </si>
  <si>
    <t>Biotechnology and Biological Sciences Research Council (BBSRC UKRI)</t>
  </si>
  <si>
    <t>grant BB/X512035/1, entitled 22ROMITIGATIONFUNDSouthampton</t>
  </si>
  <si>
    <t>LIBAPC0007831</t>
  </si>
  <si>
    <t>RITM0618813</t>
  </si>
  <si>
    <t>10.3389/fnano.2024.1400666</t>
  </si>
  <si>
    <t>Frontiers in Nanotechnology</t>
  </si>
  <si>
    <t>2673-3013</t>
  </si>
  <si>
    <t>2D MoS 2 Monolayers Integration with Metal Oxide-based Artificial Synapses</t>
  </si>
  <si>
    <t>MR/V024442/1</t>
  </si>
  <si>
    <t>LIBAPC0007883</t>
  </si>
  <si>
    <t>RITM0620596</t>
  </si>
  <si>
    <t>10.3390/polym16101376</t>
  </si>
  <si>
    <t>Polymers</t>
  </si>
  <si>
    <t>2073-4360</t>
  </si>
  <si>
    <t>"An electronic structure investigation of PEDOT with AlCl4- anions, a
promising redox combination for energy storage applications"</t>
  </si>
  <si>
    <t>EP/L016818/1</t>
  </si>
  <si>
    <t>LIBAPC0007888</t>
  </si>
  <si>
    <t>RITM0620887</t>
  </si>
  <si>
    <t>10.1038/S41467-024-48002-Z</t>
  </si>
  <si>
    <t>Three-Dimensional Domain Identification in a Single Hexagonal Manganite Nanocrystal</t>
  </si>
  <si>
    <t>MR/T019638/1</t>
  </si>
  <si>
    <t>LIBAPC0007890</t>
  </si>
  <si>
    <t>RITM0620888</t>
  </si>
  <si>
    <t>10.1038/s41524-01287-6</t>
  </si>
  <si>
    <t>Nature Computational Materials</t>
  </si>
  <si>
    <t>2057-3960</t>
  </si>
  <si>
    <t>Imaging and Ferroelectric Orientation Mapping of Photostriction in a Single Bismuth Ferrite Nanocrystal</t>
  </si>
  <si>
    <t>LIBAPC0008041</t>
  </si>
  <si>
    <t>RITM0627594</t>
  </si>
  <si>
    <t>10.1038/S41597-024-03396-9</t>
  </si>
  <si>
    <t>Scientific Data</t>
  </si>
  <si>
    <t>2052-4463</t>
  </si>
  <si>
    <t>Three-dimensional reconstruction of high latitude bamboo coral via X-ray microfocus Computed Tomography</t>
  </si>
  <si>
    <t>NE/S007210/1</t>
  </si>
  <si>
    <t>EP/T02593X/1</t>
  </si>
  <si>
    <t>LIBAPC0008053</t>
  </si>
  <si>
    <t>RITM0627906</t>
  </si>
  <si>
    <t>10.1016/j.matdes.2024.113050</t>
  </si>
  <si>
    <t>Materials and Design</t>
  </si>
  <si>
    <t>1873-4197</t>
  </si>
  <si>
    <t>Design Method of Immiscible Dissimilar Welding (Mg/Fe) Based on CALPHAD and Thermodynamic Modelling</t>
  </si>
  <si>
    <t>EP/L025213/1</t>
  </si>
  <si>
    <t>LIBAPC0008054</t>
  </si>
  <si>
    <t>RITM0627999</t>
  </si>
  <si>
    <t>10.1038/S41467-024-49689-W</t>
  </si>
  <si>
    <t>Amplification of electromagnetic fields by a rotating body</t>
  </si>
  <si>
    <t>EP/W007444/1</t>
  </si>
  <si>
    <t>EP/V035975/1</t>
  </si>
  <si>
    <t>EP/X009491/1</t>
  </si>
  <si>
    <t>LIBAPC0008106</t>
  </si>
  <si>
    <t>RITM0629950</t>
  </si>
  <si>
    <t>10.1016/j.lana.2025.101077</t>
  </si>
  <si>
    <t>The Lancet</t>
  </si>
  <si>
    <t>The Lancet Regional Health - Americas</t>
  </si>
  <si>
    <t>2667-193X</t>
  </si>
  <si>
    <t>Determinants of Self-Rated Health Among Venezuelan Migrant Women in Brazil: A Cross-Sectional Study</t>
  </si>
  <si>
    <t>ES/T00441X/1</t>
  </si>
  <si>
    <t>LIBAPC0008125</t>
  </si>
  <si>
    <t>RITM0630648</t>
  </si>
  <si>
    <t>10.1109/OJVT.2024.3447109</t>
  </si>
  <si>
    <t>IEEE Open journal of vehicular technology</t>
  </si>
  <si>
    <t>Reconfigurable Intelligent Surface Relying on Low-complexity Joint Sector Non-diagonal Structure</t>
  </si>
  <si>
    <t>LIBAPC0008140</t>
  </si>
  <si>
    <t>RITM0630954</t>
  </si>
  <si>
    <t>10.1038/S41598-024-64499-2</t>
  </si>
  <si>
    <t>An ultra high-endurance memristor using back-end-of-line amorphous SiC</t>
  </si>
  <si>
    <t>LIBAPC0008192</t>
  </si>
  <si>
    <t>RITM0633807</t>
  </si>
  <si>
    <t>10.1038/S41597-024-03557-W</t>
  </si>
  <si>
    <t>Computed tomography reconstructions of burrow networks for the Opheliid polychaete, Armandia cirrhosa</t>
  </si>
  <si>
    <t>EP/H01506X/1</t>
  </si>
  <si>
    <t>LIBAPC0008193</t>
  </si>
  <si>
    <t>RITM0633815</t>
  </si>
  <si>
    <t>10.1038/S41598-024-65808-5</t>
  </si>
  <si>
    <t>Ocean warming and acidification adjust inter- and intra-specific variability in the functional trait expression of polar invertebrates</t>
  </si>
  <si>
    <t xml:space="preserve">NE/S007210/1 </t>
  </si>
  <si>
    <t>NE/P006426/1</t>
  </si>
  <si>
    <t>LIBAPC0008210</t>
  </si>
  <si>
    <t>RITM0634998</t>
  </si>
  <si>
    <t>10.1109/OJVT.2024.3482008</t>
  </si>
  <si>
    <t>IEEE open journal of vehicular Technology</t>
  </si>
  <si>
    <t>Partial Learning-based Iterative Detection of MIMO Systems</t>
  </si>
  <si>
    <t>LIBAPC0008366</t>
  </si>
  <si>
    <t>RITM0640226</t>
  </si>
  <si>
    <t>10.1016/j.jmh.2024.100252</t>
  </si>
  <si>
    <t>Journal of Migration and Health</t>
  </si>
  <si>
    <t>2666-6235</t>
  </si>
  <si>
    <t>Barriers and facilitators for the sexual and reproductive health and rights of displaced adolescent girls from Venezuelan in Brazil</t>
  </si>
  <si>
    <t>LIBAPC0008372</t>
  </si>
  <si>
    <t>RITM0640466</t>
  </si>
  <si>
    <t>10.1126/sciadv.ado0403</t>
  </si>
  <si>
    <t>Protein NMR assignment by isotope pattern recognition</t>
  </si>
  <si>
    <t>MR/L000555/1</t>
  </si>
  <si>
    <t>MR/P00038X/1</t>
  </si>
  <si>
    <t>LIBAPC0008425</t>
  </si>
  <si>
    <t>RITM0642136</t>
  </si>
  <si>
    <t>10.1038/S41598-024-81389-9</t>
  </si>
  <si>
    <t>Spatial Analysis of Femtosecond Laser-Generated Plasma using Principal Component Analysis</t>
  </si>
  <si>
    <t>EP/W028786/1</t>
  </si>
  <si>
    <t>LIBAPC0008483</t>
  </si>
  <si>
    <t>RITM0644064</t>
  </si>
  <si>
    <t>10.1016/j.matdes.2024.113238</t>
  </si>
  <si>
    <t>Materials &amp; Design</t>
  </si>
  <si>
    <t>Understanding process parameter-induced variability for tailoring precipitation behavior, grain structure,and mechanical properties of Al-Mg-Si-Mn alloy during solid-state additive manufacturing</t>
  </si>
  <si>
    <t>MR/T019123/2</t>
  </si>
  <si>
    <t>LIBAPC0008484</t>
  </si>
  <si>
    <t>RITM0644157</t>
  </si>
  <si>
    <t>10.1016/j.jag.2025.104375</t>
  </si>
  <si>
    <t>International Journal of Applied Earth Observation and Geoinformation</t>
  </si>
  <si>
    <t>1872-826X</t>
  </si>
  <si>
    <t>Assessment and validation of Meteosat SEVIRI Fire Radiative Power (FRP) retrievals over Kruger National Park</t>
  </si>
  <si>
    <t>NE/M017958/1</t>
  </si>
  <si>
    <t>LIBAPC0008491</t>
  </si>
  <si>
    <t>RITM0644316</t>
  </si>
  <si>
    <t>10.3390/ma17164122</t>
  </si>
  <si>
    <t>Materials</t>
  </si>
  <si>
    <t>1996-1944</t>
  </si>
  <si>
    <t>Hexagonal boron nitride based photonic quantum technologies</t>
  </si>
  <si>
    <t>EP/N00762X/1</t>
  </si>
  <si>
    <t>LIBAPC0008494</t>
  </si>
  <si>
    <t>RITM0644854</t>
  </si>
  <si>
    <t>10.3390/mca29050074</t>
  </si>
  <si>
    <t>Mathematical and Computational Applications</t>
  </si>
  <si>
    <t>2297-8747</t>
  </si>
  <si>
    <t>Using Kan Extensions to Motivate the Design of a Surprisingly Effective Unsupervised Linear SVM on the Occupancy Dataset</t>
  </si>
  <si>
    <t>EP/S005463/1</t>
  </si>
  <si>
    <t>LIBAPC0008522</t>
  </si>
  <si>
    <t>RITM0646185</t>
  </si>
  <si>
    <t>10.1051/aacus/2024024</t>
  </si>
  <si>
    <t>EDP Sciences</t>
  </si>
  <si>
    <t>Acta Acustica</t>
  </si>
  <si>
    <t>2681-4617</t>
  </si>
  <si>
    <t>Generalised performance of neural network controllers for feedforward active noise control of nonlinear systems</t>
  </si>
  <si>
    <t>studentship - Alexander Pike</t>
  </si>
  <si>
    <t>LIBAPC0008528</t>
  </si>
  <si>
    <t>RITM0646516</t>
  </si>
  <si>
    <t xml:space="preserve"> 10.1016/j.jmrt.2024.08.122</t>
  </si>
  <si>
    <t>Journal of Materials Research and Technology</t>
  </si>
  <si>
    <t>2214-0697</t>
  </si>
  <si>
    <t>Enabling Invar to Ti6Al4V Transitions through Copper in Functionally Graded Laser Powder Bed Fused Components</t>
  </si>
  <si>
    <t>LIBAPC0008537</t>
  </si>
  <si>
    <t>RITM0646739</t>
  </si>
  <si>
    <t>10.1103/PhysRevResearch.6.033345</t>
  </si>
  <si>
    <t>APS</t>
  </si>
  <si>
    <t>Physical Review Research</t>
  </si>
  <si>
    <t>2643-1564</t>
  </si>
  <si>
    <t>Linear cooling of a levitated micromagnetic cylinder by vibration</t>
  </si>
  <si>
    <t>EP/V000624/1,  EP/X009491/1</t>
  </si>
  <si>
    <t>LIBAPC0008540</t>
  </si>
  <si>
    <t>RITM0646996</t>
  </si>
  <si>
    <t>10.1016/j.lanmic.2024.100986</t>
  </si>
  <si>
    <t>Lancet Microbe</t>
  </si>
  <si>
    <t xml:space="preserve">2666-5247 </t>
  </si>
  <si>
    <t>Controlled human infection in late pregnancy: a single-arm interventional pilot trial investigating mother-to-infant transmission of Neisseria lactamica</t>
  </si>
  <si>
    <t>MR/V002015/1</t>
  </si>
  <si>
    <t>LIBAPC0008541</t>
  </si>
  <si>
    <t>RITM0647006</t>
  </si>
  <si>
    <t>10.1016/j.csite.2024.105053</t>
  </si>
  <si>
    <t>Case Studies in Thermal Engineering</t>
  </si>
  <si>
    <t xml:space="preserve">2214-157X </t>
  </si>
  <si>
    <t>Artificial neural network enabled photovoltaic-thermoelectric generator modelling and analysis</t>
  </si>
  <si>
    <t>EP/N035437/1</t>
  </si>
  <si>
    <t>ST/P00007X/1</t>
  </si>
  <si>
    <t>EP/R512096/1</t>
  </si>
  <si>
    <t>LIBAPC0008552</t>
  </si>
  <si>
    <t>RITM0647314</t>
  </si>
  <si>
    <t>10.1038/S41597-024-03742-X</t>
  </si>
  <si>
    <t>A Dynamically Consistent ENsemble of Temperature at the Earth surface since 1850 from the DCENT dataset</t>
  </si>
  <si>
    <t>NE/S015647/2</t>
  </si>
  <si>
    <t>LIBAPC0008613</t>
  </si>
  <si>
    <t>RITM0650421</t>
  </si>
  <si>
    <t>10.1016/j.bioactmat.2024.09.007</t>
  </si>
  <si>
    <t>Bioactive Materials</t>
  </si>
  <si>
    <t>2452-199X</t>
  </si>
  <si>
    <t>Human bone tissue-derived ECM hydrogels: Controlling physicochemical, biochemical, and biological properties through processing parameters</t>
  </si>
  <si>
    <t>MR/ V00543X/1</t>
  </si>
  <si>
    <t>BB/LO21071</t>
  </si>
  <si>
    <t>BB/L00609X/1</t>
  </si>
  <si>
    <t>LIBAPC0008638</t>
  </si>
  <si>
    <t>RITM0652229</t>
  </si>
  <si>
    <t>10.3389/feart.2024.1474036</t>
  </si>
  <si>
    <t>Frontiers in Earth Science</t>
  </si>
  <si>
    <t>2296-6463</t>
  </si>
  <si>
    <t>Relocation of earthquake clusters show seismogenic transverse structures in the Inner Northern Apennines</t>
  </si>
  <si>
    <t>NE/L013932</t>
  </si>
  <si>
    <t>LIBAPC0008679</t>
  </si>
  <si>
    <t>RITM0654467</t>
  </si>
  <si>
    <t>10.1109/OJVT.2024.3474518</t>
  </si>
  <si>
    <t>Game Theoretical Approaches for optimising Multi-Carrier Half-Duplex Successive Relaying based Cooperative NOMA</t>
  </si>
  <si>
    <t>studentship harry horler</t>
  </si>
  <si>
    <t>LIBAPC0008706</t>
  </si>
  <si>
    <t>RITM0658276</t>
  </si>
  <si>
    <t>10.3390/fermentation10110571</t>
  </si>
  <si>
    <t>Fermentation</t>
  </si>
  <si>
    <t>2311-5637</t>
  </si>
  <si>
    <t>Acidogenic fermentation of organic residual solids: Effect of different alkaline sources on pH, alkalinity, and fermentation performance</t>
  </si>
  <si>
    <t>LIBAPC0008715</t>
  </si>
  <si>
    <t>RITM0659054</t>
  </si>
  <si>
    <t>10.1038/S41598-025-89350-0</t>
  </si>
  <si>
    <t>Food classifications provide an approximate packaging indicator to support monitoring of mismanaged plastic waste.</t>
  </si>
  <si>
    <t>ES/T008121/1</t>
  </si>
  <si>
    <t>LIBAPC0008745</t>
  </si>
  <si>
    <t>RITM0660873</t>
  </si>
  <si>
    <t>10.1038/S44318-024-00298-9</t>
  </si>
  <si>
    <t xml:space="preserve">Springer nature </t>
  </si>
  <si>
    <t>EMBO Journal</t>
  </si>
  <si>
    <t>1460-2075</t>
  </si>
  <si>
    <t>Differentiation signals induce APOBEC3A via GRHL3 in squamous epithelia and squamous cell carcinoma</t>
  </si>
  <si>
    <t>BB/V010271/2</t>
  </si>
  <si>
    <t>DRCNPG-Jun22\100004</t>
  </si>
  <si>
    <t>LIBAPC0008755</t>
  </si>
  <si>
    <t>RITM0661667</t>
  </si>
  <si>
    <t>10.1109/OJVT.2025.3540174</t>
  </si>
  <si>
    <t>A 3D Spatial Information Compression Based Deep Reinforcement Learning Technique for UAV Path Planning in Cluttered Environments</t>
  </si>
  <si>
    <t>EP/X04047X/2</t>
  </si>
  <si>
    <t>LIBAPC0008757</t>
  </si>
  <si>
    <t>RITM0661756</t>
  </si>
  <si>
    <t>10.3389/fchem.2024.1511720</t>
  </si>
  <si>
    <t>Frontiers in Chemistry</t>
  </si>
  <si>
    <t>2296-2646</t>
  </si>
  <si>
    <t>Singlet spin order in spin pairs coupled via non-bonded interactions</t>
  </si>
  <si>
    <t>EP/V047663/1</t>
  </si>
  <si>
    <t>EP/X525807/1</t>
  </si>
  <si>
    <t>EP/W021129/1</t>
  </si>
  <si>
    <t>LIBAPC0008765</t>
  </si>
  <si>
    <t>RITM0662413</t>
  </si>
  <si>
    <t>10.1038/s41598-024-75198-3</t>
  </si>
  <si>
    <t>Considerations of growth factor and material use in bone tissue engineering using biodegradable scaffolds in vitro and in vivo</t>
  </si>
  <si>
    <t>MR/R015651/1</t>
  </si>
  <si>
    <t>BB/P017711/1</t>
  </si>
  <si>
    <t>LIBAPC0008778</t>
  </si>
  <si>
    <t>RITM0663023</t>
  </si>
  <si>
    <t>10.1117/1.ap.7.2</t>
  </si>
  <si>
    <t>SPIE</t>
  </si>
  <si>
    <t>Advanced Photonics</t>
  </si>
  <si>
    <t xml:space="preserve"> 2577-5421</t>
  </si>
  <si>
    <t>Optical analogue of black and white gravitational holes</t>
  </si>
  <si>
    <t xml:space="preserve">EP/M009122/1 </t>
  </si>
  <si>
    <t>EP/T02643X/1</t>
  </si>
  <si>
    <t>LIBAPC0008799</t>
  </si>
  <si>
    <t>RITM0663626</t>
  </si>
  <si>
    <t>10.1063/5.0245083</t>
  </si>
  <si>
    <t xml:space="preserve">AIP </t>
  </si>
  <si>
    <t>APL Photonics</t>
  </si>
  <si>
    <t>2378-0967</t>
  </si>
  <si>
    <t>Laser-drawn Silicon Core Fibers for Nonlinear Photonics</t>
  </si>
  <si>
    <t>EP/Y008499/1</t>
  </si>
  <si>
    <t>LIBAPC0008800</t>
  </si>
  <si>
    <t>RITM0663651</t>
  </si>
  <si>
    <t>10.1515/nanoph-2024-0639</t>
  </si>
  <si>
    <t>De Gruyter</t>
  </si>
  <si>
    <t>Nanophotonics</t>
  </si>
  <si>
    <t>2192-8614</t>
  </si>
  <si>
    <t>Localization of nanoscale objects with light singularities</t>
  </si>
  <si>
    <t>LIBAPC0008831</t>
  </si>
  <si>
    <t>RITM0664713</t>
  </si>
  <si>
    <t>10.1038/S42004-024-01331-Y</t>
  </si>
  <si>
    <t>Nature Communications Chemistry</t>
  </si>
  <si>
    <t>2399-3669</t>
  </si>
  <si>
    <t>Imaging in-operando LiCoO2 Nanocrystallites with Bragg Coherent X-ray Diffraction</t>
  </si>
  <si>
    <t>LIBAPC0008836</t>
  </si>
  <si>
    <t>RITM0665095</t>
  </si>
  <si>
    <t>10.7189/jogh.15.04135</t>
  </si>
  <si>
    <t xml:space="preserve">International Society of Global Health </t>
  </si>
  <si>
    <t>Journal of Global Health</t>
  </si>
  <si>
    <t>2047-2986</t>
  </si>
  <si>
    <t>Understanding repair and replacement of prosthetic limbs using routinely-collected data: a retrospective study over three decades in Cambodia</t>
  </si>
  <si>
    <t>LIBAPC0008855</t>
  </si>
  <si>
    <t>RITM0666119</t>
  </si>
  <si>
    <t>10.1038/S41467-024-53673-9</t>
  </si>
  <si>
    <t>Exposing 24-hour cycles in bile acids of male humans</t>
  </si>
  <si>
    <t>BB/W00139X/1</t>
  </si>
  <si>
    <t>MR/W003597/1</t>
  </si>
  <si>
    <t>BB/N005953/1</t>
  </si>
  <si>
    <t>LIBAPC0008905</t>
  </si>
  <si>
    <t>RITM0669306</t>
  </si>
  <si>
    <t>10.1016/j.mcpro.2024.100878</t>
  </si>
  <si>
    <t xml:space="preserve">Elsevier </t>
  </si>
  <si>
    <t>Molecular and Cellular Proteomics</t>
  </si>
  <si>
    <t>1535-9476</t>
  </si>
  <si>
    <t>Knockdown proteomics reveals USP7 as a regulator of cell-cell adhesion in colorectal cancer via AJUBA</t>
  </si>
  <si>
    <t>MR/S01411X/1</t>
  </si>
  <si>
    <t>LIBAPC0008966</t>
  </si>
  <si>
    <t>RITM0672578</t>
  </si>
  <si>
    <t>10.1038/S41529-024-00542-X</t>
  </si>
  <si>
    <t>npj Materials Degradation</t>
  </si>
  <si>
    <t>2397-2106</t>
  </si>
  <si>
    <t>Dual anaerobic reactor model to study biofilm and microbiologically influenced corrosion interactions on carbon steel</t>
  </si>
  <si>
    <t>BB/T008768/1</t>
  </si>
  <si>
    <t>LIBAPC0009017</t>
  </si>
  <si>
    <t>RITM0673974</t>
  </si>
  <si>
    <t xml:space="preserve"> 10.1109/ACCESS.2024.3508574</t>
  </si>
  <si>
    <t>Digital-Coding Metamaterials for On-Chip Beamsteering and Reconfigurable Millimeter-Wave Interconnects</t>
  </si>
  <si>
    <t>EP/V000624/1</t>
  </si>
  <si>
    <t>LIBAPC0009032</t>
  </si>
  <si>
    <t>RITM0674790</t>
  </si>
  <si>
    <t>10.5194/nhess-25-747-2025</t>
  </si>
  <si>
    <t xml:space="preserve">Copernicus </t>
  </si>
  <si>
    <t>Natural Hazards and Earth System Sciences</t>
  </si>
  <si>
    <t>Review Article: A Comprehensive Review of Compound Flooding Literature with a Focus on Coastal and Estuarine Regions</t>
  </si>
  <si>
    <t xml:space="preserve"> NE/S010262/1</t>
  </si>
  <si>
    <t>LIBAPC0009042</t>
  </si>
  <si>
    <t>RITM0675224</t>
  </si>
  <si>
    <t>10.1186/s11671-024-04165-8</t>
  </si>
  <si>
    <t>Discover Nano</t>
  </si>
  <si>
    <t>2731-9229</t>
  </si>
  <si>
    <t>Imaging of Electric-Field-Induced Domain Structure in DyMnO3 Nanocrystals</t>
  </si>
  <si>
    <t>LIBAPC0009066</t>
  </si>
  <si>
    <t>RITM0676821</t>
  </si>
  <si>
    <t>10.1364/PRJ.530157</t>
  </si>
  <si>
    <t>Photonics Research</t>
  </si>
  <si>
    <t>2327-9125</t>
  </si>
  <si>
    <t xml:space="preserve">Self-injection locked laser via hollow core fiber Fabry-Perot resonator </t>
  </si>
  <si>
    <t>EP/W037440/1</t>
  </si>
  <si>
    <t>EP/P030181/1</t>
  </si>
  <si>
    <t>LIBAPC0009093</t>
  </si>
  <si>
    <t>RITM0678051</t>
  </si>
  <si>
    <t>10.1109/OJVT.2025.3532848</t>
  </si>
  <si>
    <t>CDMA/OTFS Sensing Outperforms Pure OTFS at the Same Communication Throughput</t>
  </si>
  <si>
    <t>EP/Y037243/1</t>
  </si>
  <si>
    <t>LIBAPC0009109</t>
  </si>
  <si>
    <t>RITM0678442</t>
  </si>
  <si>
    <t>10.3390/s25051283</t>
  </si>
  <si>
    <t>Sensors</t>
  </si>
  <si>
    <t>1424-8220</t>
  </si>
  <si>
    <t>Optimal Algorithms For Improving Pressure Sensitive Mat Centre of Pressure Measurements</t>
  </si>
  <si>
    <t>EP/W524621/1  (studentship, Alexander Bincalar</t>
  </si>
  <si>
    <t>LIBAPC0009116</t>
  </si>
  <si>
    <t>RITM0678989</t>
  </si>
  <si>
    <t>10.1103/PhysRevResearch.7.013171</t>
  </si>
  <si>
    <t>Generation of classical non-Gaussian states by squeezing a thermal state into non-linear motion of levitated optomechanics</t>
  </si>
  <si>
    <t>LIBAPC0009120</t>
  </si>
  <si>
    <t>RITM0679062</t>
  </si>
  <si>
    <t>10.1117/1.APN.4.1.016015</t>
  </si>
  <si>
    <t>Advanced Photonics Nexus</t>
  </si>
  <si>
    <t xml:space="preserve">2791-1519 </t>
  </si>
  <si>
    <t xml:space="preserve">Arbitrary hybrid and higher-order Poincaré sphere beams generation by metasurfaces via a unified design framework </t>
  </si>
  <si>
    <t>EP/X03495X/1</t>
  </si>
  <si>
    <t>LIBAPC0009160</t>
  </si>
  <si>
    <t>RITM0680051</t>
  </si>
  <si>
    <t>10.1186/S12989-024-00617-2</t>
  </si>
  <si>
    <t>Particle and Fibre Toxicology</t>
  </si>
  <si>
    <t>1743-8977</t>
  </si>
  <si>
    <t>Copper-enriched automotive brake wear particle perturb human alveolar cellular homeostasis</t>
  </si>
  <si>
    <t xml:space="preserve">BB/V004573/1       </t>
  </si>
  <si>
    <t>BB/P011365/1</t>
  </si>
  <si>
    <t>LIBAPC0009162</t>
  </si>
  <si>
    <t>RITM0680192</t>
  </si>
  <si>
    <t>10.1038/S43246-025-00738-X</t>
  </si>
  <si>
    <t>Nature Communications Materials</t>
  </si>
  <si>
    <t>2662-4443</t>
  </si>
  <si>
    <t>Three-Dimensional Imaging of Topologically Protected Strings in a Multiferroic Nanocrystal</t>
  </si>
  <si>
    <t>LIBAPC0009274</t>
  </si>
  <si>
    <t>RITM0684312</t>
  </si>
  <si>
    <t xml:space="preserve"> 10.1016/j.neuroimage.2025.121046</t>
  </si>
  <si>
    <t>Neuroimage</t>
  </si>
  <si>
    <t>1095-9572</t>
  </si>
  <si>
    <t>Demystifying Authenticity: Behavioral and Neurophysiological Signatures of Self-Positivity for Authentic and Presented Selves</t>
  </si>
  <si>
    <t>LIBAPC0009291</t>
  </si>
  <si>
    <t>RITM0684953</t>
  </si>
  <si>
    <t>10.1103/PhysRevResearch.7.013283</t>
  </si>
  <si>
    <t>American Physical Society</t>
  </si>
  <si>
    <t>Spontaneous symmetry breaking in a $SO(3)$ non-Abelian lattice gauge theory in $2+1$D with quantum algorithms</t>
  </si>
  <si>
    <t>ST/X000583/1</t>
  </si>
  <si>
    <t>ST/W006251/1</t>
  </si>
  <si>
    <t>EP/W032635/1</t>
  </si>
  <si>
    <t>LIBAPC0009296</t>
  </si>
  <si>
    <t>RITM0685363</t>
  </si>
  <si>
    <t>10.1038/S43247-025-02198-0</t>
  </si>
  <si>
    <t>Communication Earth and Environment</t>
  </si>
  <si>
    <t>2662-4435</t>
  </si>
  <si>
    <t>Seasonal velocity patterns and deforming bed processes associated with different subglacial drainage systems.</t>
  </si>
  <si>
    <t>EP/C511050/1</t>
  </si>
  <si>
    <t>NE/L012405/1</t>
  </si>
  <si>
    <t>LIBAPC0009334</t>
  </si>
  <si>
    <t>RITM0687312</t>
  </si>
  <si>
    <t>10.3389/fpls.2025.1539128</t>
  </si>
  <si>
    <t xml:space="preserve">Frontiers </t>
  </si>
  <si>
    <t>Frontiers in Plant Science</t>
  </si>
  <si>
    <t>1664-462X</t>
  </si>
  <si>
    <t>Pollen image manipulation and projection using latent space</t>
  </si>
  <si>
    <t xml:space="preserve">EP/W028786/1 </t>
  </si>
  <si>
    <t>EP/T026197/1</t>
  </si>
  <si>
    <t>CHF</t>
  </si>
  <si>
    <t>LIBAPC0009403</t>
  </si>
  <si>
    <t>RITM0690307</t>
  </si>
  <si>
    <t>10.1038/s41598-024-83155-3</t>
  </si>
  <si>
    <t>Harnessing Raman spectroscopy and multimodal imaging of cartilage for osteoarthritis diagnosis</t>
  </si>
  <si>
    <t>EP/N509747/1</t>
  </si>
  <si>
    <t>EP/T020997/1</t>
  </si>
  <si>
    <t>LIBAPC0009462</t>
  </si>
  <si>
    <t>RITM0692487</t>
  </si>
  <si>
    <t>10.1038/s41598-025-91238-y</t>
  </si>
  <si>
    <t>Modifying the severity and appearance of psoriasis using deep learning to simulate anticipated improvements during treatment</t>
  </si>
  <si>
    <t>LIBAPC0009471</t>
  </si>
  <si>
    <t>RITM0692950</t>
  </si>
  <si>
    <t>10.1007/S42452-025-06679-X</t>
  </si>
  <si>
    <t>Discover Applied Sciences</t>
  </si>
  <si>
    <t>3004-9261</t>
  </si>
  <si>
    <t>Laser induced forward transfer imaging using deep learning</t>
  </si>
  <si>
    <t>EP/Z002567/1</t>
  </si>
  <si>
    <t>LIBAPC0009491</t>
  </si>
  <si>
    <t>RITM0693633</t>
  </si>
  <si>
    <t>10.1186/S40900-025-00694-3</t>
  </si>
  <si>
    <t>Research Involvement and Engagement</t>
  </si>
  <si>
    <t>2056-7529</t>
  </si>
  <si>
    <t>“How would you handle this?” The impact of embedding early patient and public involvement in a biomechanical computational engineering doctoral research project</t>
  </si>
  <si>
    <t>EP/R513325/1</t>
  </si>
  <si>
    <t>LIBAPC0009496</t>
  </si>
  <si>
    <t>RITM0694352</t>
  </si>
  <si>
    <t>10.1177/23780231251332979</t>
  </si>
  <si>
    <t>Sage</t>
  </si>
  <si>
    <t>Socius</t>
  </si>
  <si>
    <t>2378-0231</t>
  </si>
  <si>
    <t>Mothers’ Nonstandard Work Schedules, Economic Hardship, and Children’s Outcomes</t>
  </si>
  <si>
    <t>ES/R003114/1</t>
  </si>
  <si>
    <t xml:space="preserve"> ES/R003114/2</t>
  </si>
  <si>
    <t>ES/R003114/3</t>
  </si>
  <si>
    <t>LIBAPC0009582</t>
  </si>
  <si>
    <t>RITM0697694</t>
  </si>
  <si>
    <t>10.1038/S41598-025-96385-W</t>
  </si>
  <si>
    <t>Deep learning for simultaneous phase and amplitude identification in coherent beam combination</t>
  </si>
  <si>
    <t>LIBAPC0007768</t>
  </si>
  <si>
    <t>RITM0616217</t>
  </si>
  <si>
    <t>40289178</t>
  </si>
  <si>
    <t>10.1038/S41598-025-95207-3</t>
  </si>
  <si>
    <t>A comparison of statistical methods for deriving occupancy estimates from machine learning outputs</t>
  </si>
  <si>
    <t/>
  </si>
  <si>
    <t>1492.52</t>
  </si>
  <si>
    <t>LIBAPC0008382</t>
  </si>
  <si>
    <t>RITM0640911</t>
  </si>
  <si>
    <t>10.1525/elementa.2024.00049</t>
  </si>
  <si>
    <t>University of California Press</t>
  </si>
  <si>
    <t>Elementa: Science of the Anthropocene</t>
  </si>
  <si>
    <t>2325-1026</t>
  </si>
  <si>
    <t>Seabed heterogeneity regulates megabenthic community patterns in abyssal nodule fields.</t>
  </si>
  <si>
    <t xml:space="preserve"> NE/S007210/1</t>
  </si>
  <si>
    <t>1960.00</t>
  </si>
  <si>
    <t>LIBAPC0009250</t>
  </si>
  <si>
    <t>RITM0682670</t>
  </si>
  <si>
    <t>40258834</t>
  </si>
  <si>
    <t>10.1038/S41378-025-00886-7</t>
  </si>
  <si>
    <t>2936394569</t>
  </si>
  <si>
    <t>2055-7434</t>
  </si>
  <si>
    <t>Levitation and controlled MHz rotation of a nanofabricated rod by a high-NA metalens</t>
  </si>
  <si>
    <t>2286.50</t>
  </si>
  <si>
    <t>LIBAPC0009639</t>
  </si>
  <si>
    <t>RITM0700187</t>
  </si>
  <si>
    <t>40221417</t>
  </si>
  <si>
    <t>10.1038/S41467-025-58773-8</t>
  </si>
  <si>
    <t xml:space="preserve"> Springer Nature </t>
  </si>
  <si>
    <t>Structure-guided disulfide engineering restricts antibody conformation to elicit TNFR agonism</t>
  </si>
  <si>
    <t>DRCPGM\100039, C1477/A20537, C34999/A18087, C328/A25139, DRCDDRPGM-Apr2020\100005</t>
  </si>
  <si>
    <t xml:space="preserve">C1477/A20537, </t>
  </si>
  <si>
    <t>BB/Y009339/1</t>
  </si>
  <si>
    <t>3793.81</t>
  </si>
  <si>
    <t>LIBAPC0009717</t>
  </si>
  <si>
    <t>RITM0703051</t>
  </si>
  <si>
    <t>10.5194/jm-44-107-2025</t>
  </si>
  <si>
    <t>Journal of Micropalaeontology</t>
  </si>
  <si>
    <t>2041-4978</t>
  </si>
  <si>
    <t>Ten recommendations for scanning foraminifera  by X-ray computed tomography</t>
  </si>
  <si>
    <t>NE/P019269/1</t>
  </si>
  <si>
    <t>803.00</t>
  </si>
  <si>
    <t>APC Finance Form ID</t>
  </si>
  <si>
    <t>Publisher name</t>
  </si>
  <si>
    <t>Journal name</t>
  </si>
  <si>
    <t>Type of Publication</t>
  </si>
  <si>
    <t>Article Title</t>
  </si>
  <si>
    <t>Date of Publication</t>
  </si>
  <si>
    <t>First funder name</t>
  </si>
  <si>
    <t>Second funder name</t>
  </si>
  <si>
    <t>Third funder name</t>
  </si>
  <si>
    <t>Date of currency conversion</t>
  </si>
  <si>
    <t>APC list price excluding VAT</t>
  </si>
  <si>
    <t>APC list price in GBP exc VAT</t>
  </si>
  <si>
    <t>Supplier ID No</t>
  </si>
  <si>
    <t>Author name</t>
  </si>
  <si>
    <t>LIBAPC0003408</t>
  </si>
  <si>
    <t>10.1093/cei/uxaf015</t>
  </si>
  <si>
    <t>OUP</t>
  </si>
  <si>
    <t>Clinical and Experimental Immunology</t>
  </si>
  <si>
    <t>1664-3224</t>
  </si>
  <si>
    <t>Fc?RIIB (CD32B) antibodies enhance immune responses through activating Fc?Rs</t>
  </si>
  <si>
    <t>Studentship</t>
  </si>
  <si>
    <t xml:space="preserve"> 2716.00 </t>
  </si>
  <si>
    <t>OUP agreement</t>
  </si>
  <si>
    <t>Ali Roghanian</t>
  </si>
  <si>
    <t>LIBAPC0005356</t>
  </si>
  <si>
    <t>10.1364/OPTCON.515294</t>
  </si>
  <si>
    <t>Optics Continuum</t>
  </si>
  <si>
    <t>2156-7085</t>
  </si>
  <si>
    <t>Machine learning for automated, targeted, phototherapy</t>
  </si>
  <si>
    <t>EP/N03368X/1</t>
  </si>
  <si>
    <t>National Institute for Health and Care R</t>
  </si>
  <si>
    <t>2049.00</t>
  </si>
  <si>
    <t>Optica agreement</t>
  </si>
  <si>
    <t>Matthew Praeger</t>
  </si>
  <si>
    <t>LIBAPC0006985</t>
  </si>
  <si>
    <t>10.1038/s41561-024-01496-0</t>
  </si>
  <si>
    <t>Nature Geoscience</t>
  </si>
  <si>
    <t>1752-0908</t>
  </si>
  <si>
    <t>Solid Earth forcing of Mesozoic oceanic anoxic events</t>
  </si>
  <si>
    <t>NE/R004978/1</t>
  </si>
  <si>
    <t>8890.00</t>
  </si>
  <si>
    <t>Springer nature agreement</t>
  </si>
  <si>
    <t>Thomas Gernon</t>
  </si>
  <si>
    <t>LIBAPC0006989</t>
  </si>
  <si>
    <t>39112622</t>
  </si>
  <si>
    <t>10.1038/s41586-024-07717-1</t>
  </si>
  <si>
    <t>Nature</t>
  </si>
  <si>
    <t>1476-4687</t>
  </si>
  <si>
    <t>Co-evolution of craton margins and interiors during continental breakup</t>
  </si>
  <si>
    <t>LIBAPC0007196</t>
  </si>
  <si>
    <t>10.1007/s11205-025-03524-x</t>
  </si>
  <si>
    <t>Social Indicators Research</t>
  </si>
  <si>
    <t>1573-0921</t>
  </si>
  <si>
    <t>“Where and who you collect weightings from matters…” Capturing wellbeing priorities within a vulnerable context: a case study of Volta Delta, Ghana</t>
  </si>
  <si>
    <t>2390.00</t>
  </si>
  <si>
    <t xml:space="preserve">Springer Nature agreement </t>
  </si>
  <si>
    <t>Laurence Cannings</t>
  </si>
  <si>
    <t>LIBAPC0007260</t>
  </si>
  <si>
    <t>10.1007/s00382-024-07336-6</t>
  </si>
  <si>
    <t>Climate Dynamics</t>
  </si>
  <si>
    <t>1432-0894</t>
  </si>
  <si>
    <t>Shifts from surface density compensation to projected warming, freshening and stronger stratification in the subpolar North Atlantic</t>
  </si>
  <si>
    <t>2290.00</t>
  </si>
  <si>
    <t>Springer Nature agreement</t>
  </si>
  <si>
    <t>Robert Marsh</t>
  </si>
  <si>
    <t>LIBAPC0007575</t>
  </si>
  <si>
    <t>10.1364/OE.525754</t>
  </si>
  <si>
    <t>Wiley</t>
  </si>
  <si>
    <t>Low loss polycrystalline SiGe core fibers for nonlinear photonics</t>
  </si>
  <si>
    <t>EP/P000940/1</t>
  </si>
  <si>
    <t>Optica Agreement</t>
  </si>
  <si>
    <t>AMAR NATH Ghosh</t>
  </si>
  <si>
    <t>LIBAPC0007597</t>
  </si>
  <si>
    <t>38847458</t>
  </si>
  <si>
    <t>10.1113/EP091850</t>
  </si>
  <si>
    <t>Experimental Physiology</t>
  </si>
  <si>
    <t>1469-445X</t>
  </si>
  <si>
    <t>The effect of female breast surface area on heat-activated sweat gland density and output</t>
  </si>
  <si>
    <t>1828.00</t>
  </si>
  <si>
    <t xml:space="preserve">Wiley Agreement </t>
  </si>
  <si>
    <t>Hannah Blount</t>
  </si>
  <si>
    <t>LIBAPC0007611</t>
  </si>
  <si>
    <t>10.1016/j.bioadv.2024.213959</t>
  </si>
  <si>
    <t>Biomaterials Advances</t>
  </si>
  <si>
    <t>2772-9508</t>
  </si>
  <si>
    <t>Bioactive coatings on 3D printed scaffolds for bone regeneration: Use of Laponite® to deliver BMP-2 for bone tissue engineering – progression through in vitro, chorioallantoic membrane assay and murine subcutaneous model validation</t>
  </si>
  <si>
    <t>4950.00</t>
  </si>
  <si>
    <t xml:space="preserve">Elsevier agreement </t>
  </si>
  <si>
    <t>Karen Marshall</t>
  </si>
  <si>
    <t>LIBAPC0007637</t>
  </si>
  <si>
    <t>10.1177/13607804241239136</t>
  </si>
  <si>
    <t>SAGE</t>
  </si>
  <si>
    <t>Sociological Research Online</t>
  </si>
  <si>
    <t>1360-7804</t>
  </si>
  <si>
    <t>Critical Focus: Study of an Arts Centre</t>
  </si>
  <si>
    <t>1797548</t>
  </si>
  <si>
    <t>2529.89</t>
  </si>
  <si>
    <t xml:space="preserve">Sage agreement </t>
  </si>
  <si>
    <t>Laura Harris</t>
  </si>
  <si>
    <t>LIBAPC0007663</t>
  </si>
  <si>
    <t>10.1111/mcn.13678</t>
  </si>
  <si>
    <t>Maternal &amp; Child Nutrition</t>
  </si>
  <si>
    <t>1740-8709</t>
  </si>
  <si>
    <t>Evaluation of a technology-enabled behaviour change module to improve micronutrient nutrition during pregnancy and early life delivered to healthcare professionals in South Africa</t>
  </si>
  <si>
    <t>MC_UU_12011/4</t>
  </si>
  <si>
    <t>British Heart Foundation (COAF)</t>
  </si>
  <si>
    <t>RG/15/17/3174,SP/F/21</t>
  </si>
  <si>
    <t>S‐BRC‐1215‐20004</t>
  </si>
  <si>
    <t>2,389.00</t>
  </si>
  <si>
    <t>Wiley agreement</t>
  </si>
  <si>
    <t>Sunhea Choi</t>
  </si>
  <si>
    <t>LIBAPC0007771</t>
  </si>
  <si>
    <t>10.1017/jfm.2024.300</t>
  </si>
  <si>
    <t xml:space="preserve">CUP </t>
  </si>
  <si>
    <t>Journal of Fluid Mechanics</t>
  </si>
  <si>
    <t>0022-1120</t>
  </si>
  <si>
    <t>Vortex shedding behind porous flat plates normal to the flow</t>
  </si>
  <si>
    <t>EP/S013296/1</t>
  </si>
  <si>
    <t>2,320.00</t>
  </si>
  <si>
    <t>CUP Agreement</t>
  </si>
  <si>
    <t>Murilo Marangon Cicolin</t>
  </si>
  <si>
    <t>LIBAPC0007820</t>
  </si>
  <si>
    <t>10.1021/jacs.4c01543</t>
  </si>
  <si>
    <t>ACS</t>
  </si>
  <si>
    <t>Journal of the American Chemical Society</t>
  </si>
  <si>
    <t>1520-5126</t>
  </si>
  <si>
    <t>Direct observation of a roaming intermediate and its dynamics</t>
  </si>
  <si>
    <t>EP/R010609/1</t>
  </si>
  <si>
    <t>4000.00</t>
  </si>
  <si>
    <t>ACS agreement</t>
  </si>
  <si>
    <t>Russell Minns</t>
  </si>
  <si>
    <t>LIBAPC0007837</t>
  </si>
  <si>
    <t>10.1088/1475-7516/2024/04/046</t>
  </si>
  <si>
    <t>Journal of Cosmology and Astroparticle Physics</t>
  </si>
  <si>
    <t>1475-7516</t>
  </si>
  <si>
    <t>Relic neutrino decay solution to the excess radio background</t>
  </si>
  <si>
    <t>ST/T000775/1</t>
  </si>
  <si>
    <t>ST/T001011/1</t>
  </si>
  <si>
    <t>1,980.00</t>
  </si>
  <si>
    <t>IOP Agreement</t>
  </si>
  <si>
    <t>Pasquale Di Bari</t>
  </si>
  <si>
    <t>LIBAPC0007885</t>
  </si>
  <si>
    <t>10.1093/mnras/stae1103</t>
  </si>
  <si>
    <t>Monthly Notices of the Royal Astronomical Society</t>
  </si>
  <si>
    <t>1365-2966</t>
  </si>
  <si>
    <t>Burst-Induced Spin Variations in the Accreting Magnetic White Dwarf PBC J0801.2-4625</t>
  </si>
  <si>
    <t>ST/X508767/1</t>
  </si>
  <si>
    <t>ST/X001075/1</t>
  </si>
  <si>
    <t>2310.00</t>
  </si>
  <si>
    <t>CC BY-NC</t>
  </si>
  <si>
    <t>Zackery Irving</t>
  </si>
  <si>
    <t>LIBAPC0007892</t>
  </si>
  <si>
    <t>10.1029/2023pa004788</t>
  </si>
  <si>
    <t>Paleoceanography and Paleoclimatology</t>
  </si>
  <si>
    <t>2572-4525</t>
  </si>
  <si>
    <t>The temperature of the deep ocean is a robust proxy for global mean surface temperature during the Cenozoic</t>
  </si>
  <si>
    <t>NE/V018388/1</t>
  </si>
  <si>
    <t>2770.00</t>
  </si>
  <si>
    <t>David Evans</t>
  </si>
  <si>
    <t>LIBAPC0007899</t>
  </si>
  <si>
    <t xml:space="preserve"> 10.1016/j.marenvres.2024.106519</t>
  </si>
  <si>
    <t>Marine Environmental Research</t>
  </si>
  <si>
    <t>1879-0291</t>
  </si>
  <si>
    <t>The structure and diversity of macroinvertebrate assemblages associated with the understudied pseudo-kelp Saccorhiza polyschides in the Western English Channel (UK)</t>
  </si>
  <si>
    <t xml:space="preserve">MR/S032827/1 </t>
  </si>
  <si>
    <t>2670.00</t>
  </si>
  <si>
    <t>Elsevier agreement</t>
  </si>
  <si>
    <t>Nora Salland</t>
  </si>
  <si>
    <t>LIBAPC0007914</t>
  </si>
  <si>
    <t>10.1021/acs.joc.4c00670</t>
  </si>
  <si>
    <t>The Journal of Organic Chemistry</t>
  </si>
  <si>
    <t>1520-6904</t>
  </si>
  <si>
    <t>Conformational analysis of 1,3-difluorinated alkanes</t>
  </si>
  <si>
    <t>EP/J013080/1</t>
  </si>
  <si>
    <t>EP/K039466/1</t>
  </si>
  <si>
    <t>BB/J017302</t>
  </si>
  <si>
    <t>4,000.00</t>
  </si>
  <si>
    <t>Ilya Kuprov</t>
  </si>
  <si>
    <t>LIBAPC0007922</t>
  </si>
  <si>
    <t>10.1177/00380385241254339</t>
  </si>
  <si>
    <t>Sociology</t>
  </si>
  <si>
    <t xml:space="preserve"> 1469-8684</t>
  </si>
  <si>
    <t>Voices for Transgender Equality: Making Change in the Networked Public Sphere</t>
  </si>
  <si>
    <t>2713.21</t>
  </si>
  <si>
    <t xml:space="preserve">SAGE agreement </t>
  </si>
  <si>
    <t>Robin Skyer</t>
  </si>
  <si>
    <t>LIBAPC0007926</t>
  </si>
  <si>
    <t>10.1016/j.mtcomm.2024.109082</t>
  </si>
  <si>
    <t>Materials Today Communications</t>
  </si>
  <si>
    <t>2352-4928</t>
  </si>
  <si>
    <t>Clay nanofiller enhances and stabilises a new injectable human bone extracellular matrix scaffold for skeletal regeneration</t>
  </si>
  <si>
    <t>LO21071</t>
  </si>
  <si>
    <t>1950.00</t>
  </si>
  <si>
    <t>Yanghee Kim</t>
  </si>
  <si>
    <t>LIBAPC0007929</t>
  </si>
  <si>
    <t xml:space="preserve"> 38741209</t>
  </si>
  <si>
    <t>10.1002/jgc4.1911</t>
  </si>
  <si>
    <t>Journal of Genetic Counseling</t>
  </si>
  <si>
    <t>1573-3599</t>
  </si>
  <si>
    <t>Predictive genetic testing for Huntington's Disease: exploring participant experiences of uncertainty and ambivalence between clinic appointments</t>
  </si>
  <si>
    <t xml:space="preserve"> ES/R003092/1</t>
  </si>
  <si>
    <t>2420.00</t>
  </si>
  <si>
    <t>Lisa Ballard</t>
  </si>
  <si>
    <t>LIBAPC0007932</t>
  </si>
  <si>
    <t>10.1002/adom.202400512</t>
  </si>
  <si>
    <t>Advanced Optical Materials</t>
  </si>
  <si>
    <t>2195-1071</t>
  </si>
  <si>
    <t>Near-infrared metalens empowered dual-mode high resolution and large FOV microscope</t>
  </si>
  <si>
    <t xml:space="preserve"> EP/T02643X/1</t>
  </si>
  <si>
    <t xml:space="preserve"> EP/X03495X/1</t>
  </si>
  <si>
    <t>3090.00</t>
  </si>
  <si>
    <t>Bruce (Jun-Yu) Ou</t>
  </si>
  <si>
    <t>LIBAPC0007935</t>
  </si>
  <si>
    <t>10.1007/s10608-024-10491-z</t>
  </si>
  <si>
    <t>Cognitive Therapy and Research</t>
  </si>
  <si>
    <t>1573-2819</t>
  </si>
  <si>
    <t>Intolerance of Uncertainty is Associated with Heightened Arousal During Extinction Learning and Retention: Preliminary Evidence from a Clinical Sample with Anxiety and Obsessive-Compulsive Disorders</t>
  </si>
  <si>
    <t>ES/R01145/1</t>
  </si>
  <si>
    <t>2590.00</t>
  </si>
  <si>
    <t>Jayne Morriss</t>
  </si>
  <si>
    <t>LIBAPC0007939</t>
  </si>
  <si>
    <t>10.1098/rsos.240113</t>
  </si>
  <si>
    <t>Royal Society</t>
  </si>
  <si>
    <t>Royal Society Open Science</t>
  </si>
  <si>
    <t>2054-5703</t>
  </si>
  <si>
    <t>How many specimens make a sufficient training set for automated 3D feature extraction?</t>
  </si>
  <si>
    <t xml:space="preserve">1,400.00 </t>
  </si>
  <si>
    <t>Royal Society agreement</t>
  </si>
  <si>
    <t>James Mulqueeney</t>
  </si>
  <si>
    <t>LIBAPC0007940</t>
  </si>
  <si>
    <t>10.1016/j.dsr.2024.104317</t>
  </si>
  <si>
    <t>Deep Sea Research Part 1: Oceanographic Research Papers</t>
  </si>
  <si>
    <t>1879-0119 ISSN</t>
  </si>
  <si>
    <t>Investigating the physiological ecology of mesopelagic zooplankton in the Scotia Sea (Southern Ocean) using lipid and stable isotope signatures</t>
  </si>
  <si>
    <t>NE/M020762/1</t>
  </si>
  <si>
    <t>NE/M020835/1</t>
  </si>
  <si>
    <t>2400.00</t>
  </si>
  <si>
    <t>Eloise Savineau</t>
  </si>
  <si>
    <t>LIBAPC0007949</t>
  </si>
  <si>
    <t>10.1080/15528014.2024.2406079</t>
  </si>
  <si>
    <t>T&amp;F</t>
  </si>
  <si>
    <t>Food, Culture &amp; Society</t>
  </si>
  <si>
    <t>1751-7443</t>
  </si>
  <si>
    <t>Purity and Pollution: Faith Vegans’ Categorizations of Plant-Based Foods as Pure and Animal-Derived Foods as Polluting</t>
  </si>
  <si>
    <t>2640.00</t>
  </si>
  <si>
    <t>T&amp;F agreement</t>
  </si>
  <si>
    <t>Ellie Atayee-Bennett</t>
  </si>
  <si>
    <t>LIBAPC0007951</t>
  </si>
  <si>
    <t>10.1016/j.jaac.2024.04.005</t>
  </si>
  <si>
    <t>Journal of the American Academy of Child &amp; Adolescent Psychiatry</t>
  </si>
  <si>
    <t>1527-5418</t>
  </si>
  <si>
    <t>A Systematic Review and Meta-Analysis: Paternal Anxiety and the Emotional and Behavioral Outcomes in Their Offspring</t>
  </si>
  <si>
    <t>Francesca Zecchinato</t>
  </si>
  <si>
    <t>LIBAPC0007961</t>
  </si>
  <si>
    <t xml:space="preserve"> 10.1016/j.orgel.2024.107064</t>
  </si>
  <si>
    <t>Organic Electronics</t>
  </si>
  <si>
    <t>1878-5530</t>
  </si>
  <si>
    <t>Synthesis and Characterization of UV Organic Light-Emitting Electrochemical Cells (OLECs) using Phenanthrene Fluorene Derivatives for Flexible Applications</t>
  </si>
  <si>
    <t>EP/S005307/1</t>
  </si>
  <si>
    <t>2,830.00</t>
  </si>
  <si>
    <t>Stephen Beeby</t>
  </si>
  <si>
    <t>LIBAPC0007964</t>
  </si>
  <si>
    <t>10.1364/OE.517755</t>
  </si>
  <si>
    <t xml:space="preserve"> 1094-4087</t>
  </si>
  <si>
    <t>Transient Gas-induced Differential Refractive Index Effects in As-drawn Hollow Core Optical Fibers</t>
  </si>
  <si>
    <t xml:space="preserve"> EP/P030181/1</t>
  </si>
  <si>
    <t>Thomas William Kelly</t>
  </si>
  <si>
    <t>LIBAPC0007969</t>
  </si>
  <si>
    <t>10.1007/s11422-024-10225-3</t>
  </si>
  <si>
    <t>Cultural Studies of Science Education</t>
  </si>
  <si>
    <t xml:space="preserve"> 1871-1510</t>
  </si>
  <si>
    <t>Exploring the intersection of disasters and science education with preservice science teachers through a disaster case study</t>
  </si>
  <si>
    <t>ES/W010917/1</t>
  </si>
  <si>
    <t>2190.00</t>
  </si>
  <si>
    <t>Wonyong Park</t>
  </si>
  <si>
    <t>LIBAPC0007971</t>
  </si>
  <si>
    <t>10.1016/j.ijhydene.2024.05.054</t>
  </si>
  <si>
    <t>International Journal of Hydrogen Energy</t>
  </si>
  <si>
    <t>1879-3487</t>
  </si>
  <si>
    <t>Hydrogen as a deep sea shipping fuel: Modelling the volume requirements</t>
  </si>
  <si>
    <t>2720.00</t>
  </si>
  <si>
    <t>Charles McKinlay</t>
  </si>
  <si>
    <t>LIBAPC0007975</t>
  </si>
  <si>
    <t>10.1017/S0025315424000468</t>
  </si>
  <si>
    <t>CUP</t>
  </si>
  <si>
    <t>Journal of the Marine Biological Association of the United Kingdom</t>
  </si>
  <si>
    <t>1469-7769</t>
  </si>
  <si>
    <t>Influence of in situ temperature and maternal provisioning on the medusa-to-polyp transition in a year-round population of the scyphozoan</t>
  </si>
  <si>
    <t>NE/L002531/1</t>
  </si>
  <si>
    <t>CUP agreement</t>
  </si>
  <si>
    <t>Cathy Lucas</t>
  </si>
  <si>
    <t>LIBAPC0007981</t>
  </si>
  <si>
    <t>10.1016/j.trgeo.2024.101265</t>
  </si>
  <si>
    <t>Transportation Geotechnics</t>
  </si>
  <si>
    <t>2214-3912</t>
  </si>
  <si>
    <t>Soil mechanics principles for modelling railway track performance</t>
  </si>
  <si>
    <t>EP/H044949</t>
  </si>
  <si>
    <t>EP/M025276</t>
  </si>
  <si>
    <t>William Powrie</t>
  </si>
  <si>
    <t>LIBAPC0007982</t>
  </si>
  <si>
    <t>10.1007/s10618-024-01027-w</t>
  </si>
  <si>
    <t>Data Mining and Knowledge Discovery</t>
  </si>
  <si>
    <t>1573-756X</t>
  </si>
  <si>
    <t>Unsupervised feature based algorithms for time series extrinsic regression</t>
  </si>
  <si>
    <t>EP/W030756/1</t>
  </si>
  <si>
    <t>Tony Bagnall</t>
  </si>
  <si>
    <t>LIBAPC0007986</t>
  </si>
  <si>
    <t>10.1016/j.csr.2024.105253</t>
  </si>
  <si>
    <t>Continental Shelf Research</t>
  </si>
  <si>
    <t>1873-6955</t>
  </si>
  <si>
    <t>Environmental controls on the interannual variability in chlorophyll and phytoplankton community structure within the seasonal sub surface chlorophyll maximum in the Western English Channel</t>
  </si>
  <si>
    <t>NE/K00185X/1</t>
  </si>
  <si>
    <t>2680.00</t>
  </si>
  <si>
    <t>Duncan Purdie</t>
  </si>
  <si>
    <t>LIBAPC0007987</t>
  </si>
  <si>
    <t>10.1007/s00170-024-13627-3</t>
  </si>
  <si>
    <t>The International Journal of Advanced Manufacturing Technology</t>
  </si>
  <si>
    <t>1433-3015</t>
  </si>
  <si>
    <t>Effects of process parameters and geometry on dimensional accuracy and surface quality of thin strut heart valve frames manufactured by laser powder bed fusion</t>
  </si>
  <si>
    <t>EP/S030182/1</t>
  </si>
  <si>
    <t>2490.00</t>
  </si>
  <si>
    <t>Xiao Zhao</t>
  </si>
  <si>
    <t>LIBAPC0007990</t>
  </si>
  <si>
    <t>10.1016/j.quascirev.2024.108672</t>
  </si>
  <si>
    <t>Quaternary Science Reviews</t>
  </si>
  <si>
    <t>1873-457X</t>
  </si>
  <si>
    <t>Steppe-tundra composition and deglacial floristic turnover in interior Alaska revealed by sedimentary ancient DNA ( sed aDNA)</t>
  </si>
  <si>
    <t>3050.00</t>
  </si>
  <si>
    <t>Mary Edwards</t>
  </si>
  <si>
    <t>LIBAPC0007991</t>
  </si>
  <si>
    <t>10.1016/j.agsy.2024.103962</t>
  </si>
  <si>
    <t>Agricultural Systems</t>
  </si>
  <si>
    <t>1873-2267</t>
  </si>
  <si>
    <t>Understanding the maize yield gap in Southern Malawi by integrating ground and remote-sensing data, models, and household surveys 1 1 Submitted to Agricultural Systems</t>
  </si>
  <si>
    <t xml:space="preserve"> NE/P021093/1</t>
  </si>
  <si>
    <t>3,060.00</t>
  </si>
  <si>
    <t>Daniela Anghileri</t>
  </si>
  <si>
    <t>LIBAPC0008005</t>
  </si>
  <si>
    <t>10.1093/mnras/stae1242</t>
  </si>
  <si>
    <t>The impact of nuclear reactions on the neutron-star g-mode spectrum</t>
  </si>
  <si>
    <t>ST/R00045X/1</t>
  </si>
  <si>
    <t>1847.00</t>
  </si>
  <si>
    <t>Andrew Counsell</t>
  </si>
  <si>
    <t>LIBAPC0008023</t>
  </si>
  <si>
    <t>10.1016/j.rser.2024.114599</t>
  </si>
  <si>
    <t>Renewable and Sustainable Energy Reviews</t>
  </si>
  <si>
    <t>1879-0690</t>
  </si>
  <si>
    <t>Predictive Models for Photosynthetic Active Radiation Irradiance in Temperate Climates</t>
  </si>
  <si>
    <t>Studentship  - Yazan J.K. Musleh</t>
  </si>
  <si>
    <t>EP/X033333/1</t>
  </si>
  <si>
    <t>4020.00</t>
  </si>
  <si>
    <t>Yazan J.K. Musleh</t>
  </si>
  <si>
    <t>LIBAPC0008029</t>
  </si>
  <si>
    <t>10.1093/analys/anae046</t>
  </si>
  <si>
    <t>Analysis</t>
  </si>
  <si>
    <t xml:space="preserve"> 2196-6753</t>
  </si>
  <si>
    <t>Frege pipes up</t>
  </si>
  <si>
    <t>Arts &amp; Humanities Research Council (AHRC UKRI)</t>
  </si>
  <si>
    <t>AH/Y001494/1</t>
  </si>
  <si>
    <t>2,743.00</t>
  </si>
  <si>
    <t>Giulia Felappi</t>
  </si>
  <si>
    <t>LIBAPC0008032</t>
  </si>
  <si>
    <t>38728306</t>
  </si>
  <si>
    <t>10.1371/journal.pone.0303342</t>
  </si>
  <si>
    <t>PLOS flat fee</t>
  </si>
  <si>
    <t>PLoS One</t>
  </si>
  <si>
    <t xml:space="preserve">1932-6203 </t>
  </si>
  <si>
    <t>Methods and protocols</t>
  </si>
  <si>
    <t>An evaluation of the effects of localised skin cooling on microvascular, inflammatory, structural, and perceptual responses to sustained mechanical loading of the sacrum: A study protocol</t>
  </si>
  <si>
    <t>MR/X019144/1</t>
  </si>
  <si>
    <t>2,290.00</t>
  </si>
  <si>
    <t>PLOS Agreement</t>
  </si>
  <si>
    <t>Ralph Gordon</t>
  </si>
  <si>
    <t>LIBAPC0008036</t>
  </si>
  <si>
    <t>10.1002/aenm.202400955</t>
  </si>
  <si>
    <t>Advanced Energy Materials</t>
  </si>
  <si>
    <t>1614-6840</t>
  </si>
  <si>
    <t>Understanding the full zoo of perovskite solar cell impedance spectra with the standard drift-diffusion model</t>
  </si>
  <si>
    <t>EP/V520056/1</t>
  </si>
  <si>
    <t>3670.00</t>
  </si>
  <si>
    <t>Will Clarke</t>
  </si>
  <si>
    <t>LIBAPC0008037</t>
  </si>
  <si>
    <t>10.1093/mnras/stae1336</t>
  </si>
  <si>
    <t>Absence of nebular Heii ?4686 constrains the UV emission from the Ultraluminous X-ray pulsar NGC 1313 X?2</t>
  </si>
  <si>
    <t>Andres Gurpide Lasheras</t>
  </si>
  <si>
    <t>LIBAPC0008038</t>
  </si>
  <si>
    <t>10.1016/j.actamat.2024.120018</t>
  </si>
  <si>
    <t>Acta Materialia</t>
  </si>
  <si>
    <t>1873-2453</t>
  </si>
  <si>
    <t>Genetic design of precipitation-hardening stainless steels for additive manufacturing</t>
  </si>
  <si>
    <t xml:space="preserve"> EP/L025213/1</t>
  </si>
  <si>
    <t>MR/T041544/1</t>
  </si>
  <si>
    <t>2570.00</t>
  </si>
  <si>
    <t>Pedro Rivera Diaz Del Castillo</t>
  </si>
  <si>
    <t>LIBAPC0008043</t>
  </si>
  <si>
    <t>38859537</t>
  </si>
  <si>
    <t>10.1093/mnras/stae1329</t>
  </si>
  <si>
    <t>Quasi-Isotropic UV Emission in the ULX NGC~1313~X--1</t>
  </si>
  <si>
    <t>LIBAPC0008061</t>
  </si>
  <si>
    <t>10.1364/OE.522484</t>
  </si>
  <si>
    <t>Modeling full PCSELs and VCSELs using modified rigorous coupled-wave analysis</t>
  </si>
  <si>
    <t xml:space="preserve">Optica Agreement </t>
  </si>
  <si>
    <t>Jingxiao Xu</t>
  </si>
  <si>
    <t>LIBAPC0008063</t>
  </si>
  <si>
    <t>10.1007/s10853-024-09839-3</t>
  </si>
  <si>
    <t>Journal of Materials Science</t>
  </si>
  <si>
    <t>1573-4803</t>
  </si>
  <si>
    <t>The finding of anisotropic compatibility of grain boundaries in a directionally solidified superalloy</t>
  </si>
  <si>
    <t xml:space="preserve"> EP/M000710/1</t>
  </si>
  <si>
    <t>Yuanguo Tan</t>
  </si>
  <si>
    <t>LIBAPC0008064</t>
  </si>
  <si>
    <t>10.1364/OL.525583</t>
  </si>
  <si>
    <t>Optics Letters</t>
  </si>
  <si>
    <t>1539-4794</t>
  </si>
  <si>
    <t>High-gain ultra-wideband bismuth-doped fiber amplifier operating in the O +E+S band</t>
  </si>
  <si>
    <t>1,607.86</t>
  </si>
  <si>
    <t>Ziwei Zhai</t>
  </si>
  <si>
    <t>LIBAPC0008083</t>
  </si>
  <si>
    <t>10.1016/j.habitatint.2024.103113</t>
  </si>
  <si>
    <t>Habitat International</t>
  </si>
  <si>
    <t>1873-5428</t>
  </si>
  <si>
    <t>Identifying counter-urbanisation using Facebook's user count data</t>
  </si>
  <si>
    <t>2850.00</t>
  </si>
  <si>
    <t>Qianwen Duan</t>
  </si>
  <si>
    <t>LIBAPC0008085</t>
  </si>
  <si>
    <t xml:space="preserve"> 10.1016/j.compgeo.2024.106487</t>
  </si>
  <si>
    <t xml:space="preserve"> Computers and Geotechnics</t>
  </si>
  <si>
    <t>1873-7633</t>
  </si>
  <si>
    <t>Lateral bearing factors and elastic stiffness factors for robotic CPT p-y module in undrained clay</t>
  </si>
  <si>
    <t>EP/W006235/1</t>
  </si>
  <si>
    <t>EP/Y016297/1</t>
  </si>
  <si>
    <t>2,870.00</t>
  </si>
  <si>
    <t>Kai Wen</t>
  </si>
  <si>
    <t>LIBAPC0008086</t>
  </si>
  <si>
    <t>10.1016/j.mechatronics.2024.103195</t>
  </si>
  <si>
    <t>Mechatronics</t>
  </si>
  <si>
    <t>1873-4006</t>
  </si>
  <si>
    <t>Robust internal model control approach for position control of systems with sandwiched backlash</t>
  </si>
  <si>
    <t>EP/R006768/1</t>
  </si>
  <si>
    <t>2,180.00</t>
  </si>
  <si>
    <t>Yoav Vered</t>
  </si>
  <si>
    <t>LIBAPC0008093</t>
  </si>
  <si>
    <t>10.1007/s40520-024-02783-x</t>
  </si>
  <si>
    <t>Springer nature</t>
  </si>
  <si>
    <t>Aging Clinical and Experimental Research</t>
  </si>
  <si>
    <t>1720-8319</t>
  </si>
  <si>
    <t>Predictive value of sarcopenia components for all-cause mortality: findings from population-based cohorts</t>
  </si>
  <si>
    <t>MC_PC_21003</t>
  </si>
  <si>
    <t>MC_PC_21001</t>
  </si>
  <si>
    <t>2790.00</t>
  </si>
  <si>
    <t xml:space="preserve">Springer Nature Agreement </t>
  </si>
  <si>
    <t>Nicholas Harvey</t>
  </si>
  <si>
    <t>LIBAPC0008099</t>
  </si>
  <si>
    <t>10.1364/JOSAB.523924</t>
  </si>
  <si>
    <t>Journal of the Optical Society of America B</t>
  </si>
  <si>
    <t>1520-8540</t>
  </si>
  <si>
    <t>Optimizing finite-time photon extraction from emitter-cavity systems</t>
  </si>
  <si>
    <t>EP/T001062/1</t>
  </si>
  <si>
    <t>EP/Y026438/1</t>
  </si>
  <si>
    <t>2,049.00</t>
  </si>
  <si>
    <t>William James Hughes</t>
  </si>
  <si>
    <t>LIBAPC0008102</t>
  </si>
  <si>
    <t>10.1364/BOE.520171</t>
  </si>
  <si>
    <t>Biomedical Optics Express</t>
  </si>
  <si>
    <t xml:space="preserve"> 2156-7085</t>
  </si>
  <si>
    <t>Holistic Vibrational Spectromics Assessment of Human Cartilage for Osteoarthritis Diagnosis</t>
  </si>
  <si>
    <t>521698101</t>
  </si>
  <si>
    <t>1603.38</t>
  </si>
  <si>
    <t>Sumeet Mahajan</t>
  </si>
  <si>
    <t>LIBAPC0008105</t>
  </si>
  <si>
    <t>10.1177/08862605241260002</t>
  </si>
  <si>
    <t>Journal of Interpersonal Violence</t>
  </si>
  <si>
    <t>1552-6518</t>
  </si>
  <si>
    <t xml:space="preserve">Digital Reconstruction: A Critical Examination of the Evolution of Ku Klux Klan Websites </t>
  </si>
  <si>
    <t>EP/LO16117/1</t>
  </si>
  <si>
    <t>Sage Agreement</t>
  </si>
  <si>
    <t>Ashton Kingdon</t>
  </si>
  <si>
    <t>LIBAPC0008117</t>
  </si>
  <si>
    <t>10.1002/jae.3078</t>
  </si>
  <si>
    <t>Journal of Applied Econometrics</t>
  </si>
  <si>
    <t>1099-1255</t>
  </si>
  <si>
    <t>Agglomerative Hierarchical Clustering for Selecting Valid Instrumental Variables</t>
  </si>
  <si>
    <t>EST013567/1</t>
  </si>
  <si>
    <t>MC/MR/WO14548/1</t>
  </si>
  <si>
    <t>2540.00</t>
  </si>
  <si>
    <t>Nicolas Apfel</t>
  </si>
  <si>
    <t>LIBAPC0008119</t>
  </si>
  <si>
    <t>38922521</t>
  </si>
  <si>
    <t>10.1007/s10680-024-09708-4</t>
  </si>
  <si>
    <t>European Journal of Population</t>
  </si>
  <si>
    <t>1572-9885</t>
  </si>
  <si>
    <t>Educational Gradient of Multi-partner Fertility: First Estimates for the UK</t>
  </si>
  <si>
    <t>ES/W002116/1</t>
  </si>
  <si>
    <t>1990.00</t>
  </si>
  <si>
    <t>Seb Stannard</t>
  </si>
  <si>
    <t>LIBAPC0008122</t>
  </si>
  <si>
    <t>10.1007/s40881-024-00172-8</t>
  </si>
  <si>
    <t>Journal of the Economic Science Association</t>
  </si>
  <si>
    <t>2199-6784</t>
  </si>
  <si>
    <t>Stress or failure? An experimental protocol to distinguish the environmental determinants of decision-making</t>
  </si>
  <si>
    <t>1651922</t>
  </si>
  <si>
    <t>Martina Vecchi</t>
  </si>
  <si>
    <t>LIBAPC0008124</t>
  </si>
  <si>
    <t xml:space="preserve"> 10.1016/j.jsse.2024.05.007</t>
  </si>
  <si>
    <t xml:space="preserve"> Journal of Space Safety Engineering</t>
  </si>
  <si>
    <t xml:space="preserve">2468-8967 </t>
  </si>
  <si>
    <t>A holistic systems thinking approach to space sustainability via space debris management</t>
  </si>
  <si>
    <t>Anthony Wright Studentship</t>
  </si>
  <si>
    <t>EP/W524621/1</t>
  </si>
  <si>
    <t>Megan Perks</t>
  </si>
  <si>
    <t>LIBAPC0008127</t>
  </si>
  <si>
    <t>10.1093/mnras/stae2164</t>
  </si>
  <si>
    <t>Modelling the impact of host galaxy dust on type Ia supernova distance measurements</t>
  </si>
  <si>
    <t>520731101</t>
  </si>
  <si>
    <t>Philip Wiseman</t>
  </si>
  <si>
    <t>LIBAPC0008130</t>
  </si>
  <si>
    <t>10.1016/j.puhe.2024.05.007</t>
  </si>
  <si>
    <t>Public Health</t>
  </si>
  <si>
    <t xml:space="preserve"> 0033-3506</t>
  </si>
  <si>
    <t>Building trust and increasing inclusion in public health research: co-produced strategies for engaging UK ethnic minority communities in research</t>
  </si>
  <si>
    <t xml:space="preserve">  ES/W000881/1</t>
  </si>
  <si>
    <t>2360.00</t>
  </si>
  <si>
    <t xml:space="preserve">Elsevier Agreement </t>
  </si>
  <si>
    <t>Olatundun Gafari</t>
  </si>
  <si>
    <t>LIBAPC0008139</t>
  </si>
  <si>
    <t>10.1039/D4CY00020J</t>
  </si>
  <si>
    <t>RSC</t>
  </si>
  <si>
    <t>Catalysis Science &amp; Technology</t>
  </si>
  <si>
    <t>2044-4761</t>
  </si>
  <si>
    <t>Designing bifunctional catalysts for the one-pot conversion of CO2 to sustainable marine transportation fuels</t>
  </si>
  <si>
    <t>EP/V027050/1</t>
  </si>
  <si>
    <t>£2,750.00</t>
  </si>
  <si>
    <t>RSC Agreement</t>
  </si>
  <si>
    <t>Robert Raja</t>
  </si>
  <si>
    <t>LIBAPC0008147</t>
  </si>
  <si>
    <t>10.1080/17583004.2024.2368839</t>
  </si>
  <si>
    <t>Carbon Management</t>
  </si>
  <si>
    <t>1758-3012</t>
  </si>
  <si>
    <t>Carbon Footprinting of Railway Infrastructure: A Standardised, Consistent Data Collection Method</t>
  </si>
  <si>
    <t>EP/L01582X/ 2662082</t>
  </si>
  <si>
    <t>1344.00</t>
  </si>
  <si>
    <t>Tracey Najafpour Navaei</t>
  </si>
  <si>
    <t>LIBAPC0008158</t>
  </si>
  <si>
    <t>10.1002/cctc.202400221</t>
  </si>
  <si>
    <t>ChemCatChem</t>
  </si>
  <si>
    <t>1867-3899</t>
  </si>
  <si>
    <t>An optimised cell for in situ XAS of gas diffusion electrocatalyst electrodes</t>
  </si>
  <si>
    <t>2920.00</t>
  </si>
  <si>
    <t>Andrea Russell</t>
  </si>
  <si>
    <t>LIBAPC0008161</t>
  </si>
  <si>
    <t>10.1021/jacs.4c03271</t>
  </si>
  <si>
    <t>Efficient Parahydrogen Induced &lt;sup&gt;13&lt;/sup&gt;C Hyperpolarization on a Microfluidic Device</t>
  </si>
  <si>
    <t xml:space="preserve"> EP/V055593/1</t>
  </si>
  <si>
    <t>EP/R513325/1,</t>
  </si>
  <si>
    <t>EP/W020343/1</t>
  </si>
  <si>
    <t xml:space="preserve">ACS Agreement </t>
  </si>
  <si>
    <t>Marcel Utz</t>
  </si>
  <si>
    <t>LIBAPC0008176</t>
  </si>
  <si>
    <t>10.1016/j.envsci.2024.103806</t>
  </si>
  <si>
    <t xml:space="preserve"> Environmental Science &amp; Policy</t>
  </si>
  <si>
    <t>1873-6416</t>
  </si>
  <si>
    <t>Policy priorities to enable engaged and transformational adaptation on the coast: Learning from practitioner experiences in England</t>
  </si>
  <si>
    <t xml:space="preserve"> ES/W006189/1</t>
  </si>
  <si>
    <t>4010.00</t>
  </si>
  <si>
    <t>Elsevier Agreement</t>
  </si>
  <si>
    <t>Sien Van Der Plank</t>
  </si>
  <si>
    <t>LIBAPC0008181</t>
  </si>
  <si>
    <t>0.1007/s00162-024-00708-y</t>
  </si>
  <si>
    <t>Theoretical and Computational Fluid Dynamics</t>
  </si>
  <si>
    <t>1432-2250</t>
  </si>
  <si>
    <t>The effect of variations in experimental and computational fidelity on data assimilation approaches</t>
  </si>
  <si>
    <t>EP/W009935/1</t>
  </si>
  <si>
    <t>Uttam Cadambi Padmanaban</t>
  </si>
  <si>
    <t>LIBAPC0008183</t>
  </si>
  <si>
    <t>10.1016/j.wasman.2024.05.040</t>
  </si>
  <si>
    <t>Waste Management</t>
  </si>
  <si>
    <t>1879-2456</t>
  </si>
  <si>
    <t>Accelerated flushing of contaminants from MSW landfill at the field scale using a fill-and-draw method</t>
  </si>
  <si>
    <t xml:space="preserve"> EP/E041965/1</t>
  </si>
  <si>
    <t>3430.00</t>
  </si>
  <si>
    <t>Tristan Rees-White</t>
  </si>
  <si>
    <t>LIBAPC0008189</t>
  </si>
  <si>
    <t>10.1016/j.chemosphere.2024.142644</t>
  </si>
  <si>
    <t>Chemosphere</t>
  </si>
  <si>
    <t xml:space="preserve">1879-1298 </t>
  </si>
  <si>
    <t>A comprehensive comparison of microbial communities between aerobic granular sludge and flocculent sludge for nutrient removal in full-scale wastewater treatment plants</t>
  </si>
  <si>
    <t xml:space="preserve"> 03PoC20-154</t>
  </si>
  <si>
    <t xml:space="preserve"> BIV202004</t>
  </si>
  <si>
    <t>3010.00</t>
  </si>
  <si>
    <t>Yongqiang Liu</t>
  </si>
  <si>
    <t>LIBAPC0008194</t>
  </si>
  <si>
    <t>38960974</t>
  </si>
  <si>
    <t>10.1007/s10439-024-03560-7</t>
  </si>
  <si>
    <t>Annals of Biomedical Engineering</t>
  </si>
  <si>
    <t>1573-9686</t>
  </si>
  <si>
    <t>Open Hands: An Open-Source Statistical Shape Model of the Finger Bones</t>
  </si>
  <si>
    <t>Alex Dickinson</t>
  </si>
  <si>
    <t>LIBAPC0008197</t>
  </si>
  <si>
    <t>10.1029/2024ja032623</t>
  </si>
  <si>
    <t>Journal of Geophysical Research: Space Physics</t>
  </si>
  <si>
    <t>2169-9402</t>
  </si>
  <si>
    <t>Variability in the electrodynamics of the small scale auroral arc</t>
  </si>
  <si>
    <t xml:space="preserve"> NE/S015167/1</t>
  </si>
  <si>
    <t>ST/R000719/1</t>
  </si>
  <si>
    <t>Patrik Krcelic</t>
  </si>
  <si>
    <t>LIBAPC0008198</t>
  </si>
  <si>
    <t>38946546</t>
  </si>
  <si>
    <t xml:space="preserve">10.1111/bjc.12490 </t>
  </si>
  <si>
    <t>British Journal of Clinical Psychology</t>
  </si>
  <si>
    <t>2044-8260</t>
  </si>
  <si>
    <t>Screening for psychosis risk in primary mental health care services – implementation, prevalence and recovery trajectories</t>
  </si>
  <si>
    <t xml:space="preserve"> 519251215</t>
  </si>
  <si>
    <t>2520.00</t>
  </si>
  <si>
    <t>Katherine Newman-Taylor</t>
  </si>
  <si>
    <t>LIBAPC0008200</t>
  </si>
  <si>
    <t>10.1002/ejic.202400195</t>
  </si>
  <si>
    <t>European Journal of Inorganic Chemistry</t>
  </si>
  <si>
    <t>1099-0682</t>
  </si>
  <si>
    <t>Structural Diversity of Sn(II) Phosphine Oxide Complexes with Weakly Coordinating Anions and Comparisons with Related Ge(II) and Pb(II) Species</t>
  </si>
  <si>
    <t>l - EP/N035437/1</t>
  </si>
  <si>
    <t>l - EP/R513325/1</t>
  </si>
  <si>
    <t>l - EP/S032789/1</t>
  </si>
  <si>
    <t>2620.00</t>
  </si>
  <si>
    <t>Rhys King</t>
  </si>
  <si>
    <t>LIBAPC0008203</t>
  </si>
  <si>
    <t>10.1002/rcm.9861</t>
  </si>
  <si>
    <t>Rapid Communications in Mass Spectrometry</t>
  </si>
  <si>
    <t>1097-0231</t>
  </si>
  <si>
    <t>Tracing the geographic origin of Atlantic cod products using stable isotope analysis</t>
  </si>
  <si>
    <t>EK312-13/18</t>
  </si>
  <si>
    <t>NE/R009783/1</t>
  </si>
  <si>
    <t>3240.00</t>
  </si>
  <si>
    <t>Clive Trueman</t>
  </si>
  <si>
    <t>LIBAPC0008207</t>
  </si>
  <si>
    <t>10.1088/1475-7516/2024/06/029</t>
  </si>
  <si>
    <t>Leptogenesis, dark matter and gravitational waves from discrete symmetry breaking</t>
  </si>
  <si>
    <t>1980.00</t>
  </si>
  <si>
    <t>Rishav Roshan</t>
  </si>
  <si>
    <t>LIBAPC0008211</t>
  </si>
  <si>
    <t>10.1111/2041-210x.14388</t>
  </si>
  <si>
    <t>Methods in Ecology and Evolution</t>
  </si>
  <si>
    <t>2041-210X</t>
  </si>
  <si>
    <t>3DKMI: A MATLAB Package to Generate Shape Signatures from Krawtchouk Moments and an Application to Species Delimitation in Planktonic Foraminifera</t>
  </si>
  <si>
    <t>2,650.00</t>
  </si>
  <si>
    <t xml:space="preserve">Wiley agreement </t>
  </si>
  <si>
    <t>Huahua Lin</t>
  </si>
  <si>
    <t>LIBAPC0008243</t>
  </si>
  <si>
    <t>10.1007/s11191-024-00540-0</t>
  </si>
  <si>
    <t>Science &amp; Education</t>
  </si>
  <si>
    <t>1573-1901</t>
  </si>
  <si>
    <t>We Often Forget It Was a Disaster': Cross-Curricular Teacher Collaboration to Develop a Curriculum Unit on the Titanic Disaster</t>
  </si>
  <si>
    <t xml:space="preserve"> ES/W010917/1</t>
  </si>
  <si>
    <t>2090.00</t>
  </si>
  <si>
    <t xml:space="preserve">Springer Nature  Agreement </t>
  </si>
  <si>
    <t>LIBAPC0008249</t>
  </si>
  <si>
    <t>10.1177/00323217241261180</t>
  </si>
  <si>
    <t>Political Studies</t>
  </si>
  <si>
    <t>1467-9248</t>
  </si>
  <si>
    <t>The Good Politician: Competence, integrity and authenticity in seven democracies</t>
  </si>
  <si>
    <t>ES/S009809/1</t>
  </si>
  <si>
    <t xml:space="preserve"> ECF-2022-795</t>
  </si>
  <si>
    <t>Viktor Valgardsson</t>
  </si>
  <si>
    <t>LIBAPC0008254</t>
  </si>
  <si>
    <t xml:space="preserve"> 10.1016/j.electacta.2024.144686</t>
  </si>
  <si>
    <t xml:space="preserve"> Electrochimica Acta</t>
  </si>
  <si>
    <t>1873-3859</t>
  </si>
  <si>
    <t>Core-shell structured LiFePO4/C nanocomposite battery material for lithium production from brines</t>
  </si>
  <si>
    <t>EP/N024303/1</t>
  </si>
  <si>
    <t>3100.00</t>
  </si>
  <si>
    <t>Nuria Garcia-Araez</t>
  </si>
  <si>
    <t>LIBAPC0008258</t>
  </si>
  <si>
    <t>10.1021/acsphotonics.4c00677</t>
  </si>
  <si>
    <t>ACS Photonics</t>
  </si>
  <si>
    <t>2330-4022</t>
  </si>
  <si>
    <t>Splicing hollow core fiber with standard glass-core fiber with ultralow back-reflection and low coupling loss</t>
  </si>
  <si>
    <t xml:space="preserve"> EP/X011674/1</t>
  </si>
  <si>
    <t xml:space="preserve"> EP/W037440/1</t>
  </si>
  <si>
    <t>3,121.22</t>
  </si>
  <si>
    <t>Radan Slavik</t>
  </si>
  <si>
    <t>LIBAPC0008260</t>
  </si>
  <si>
    <t>10.1029/2023tc008212</t>
  </si>
  <si>
    <t>Tectonics</t>
  </si>
  <si>
    <t>1944-9194</t>
  </si>
  <si>
    <t>Structural Variation along the Southern Hikurangi Subduction Zone, Aotearoa New Zealand, from Seismic Reflection and Retro-Deformation Analysis</t>
  </si>
  <si>
    <t>Duncan Stevens</t>
  </si>
  <si>
    <t>LIBAPC0008266</t>
  </si>
  <si>
    <t>10.1093/mnras/stae1671</t>
  </si>
  <si>
    <t>Applying the starquake model to study the formation of elastic mountains on spinning neutron stars</t>
  </si>
  <si>
    <t>EP/W524013/1</t>
  </si>
  <si>
    <t>Yashaswi Gangwar</t>
  </si>
  <si>
    <t>LIBAPC0008276</t>
  </si>
  <si>
    <t>10.1007/s10546-024-00874-w</t>
  </si>
  <si>
    <t>Boundary-Layer Meteorology</t>
  </si>
  <si>
    <t>1573-1472</t>
  </si>
  <si>
    <t>Pollutant Dispersion Around a Single Tall Building</t>
  </si>
  <si>
    <t>Christina Vanderwel</t>
  </si>
  <si>
    <t>LIBAPC0008283</t>
  </si>
  <si>
    <t xml:space="preserve"> 10.1016/j.triboint.2024.109938</t>
  </si>
  <si>
    <t>Tribology International</t>
  </si>
  <si>
    <t>1879-2464</t>
  </si>
  <si>
    <t>Influence of ZDDP Tribofilm on Micropitting Formation and Progression</t>
  </si>
  <si>
    <t>4,190.00</t>
  </si>
  <si>
    <t>Zaihao Tian</t>
  </si>
  <si>
    <t>LIBAPC0008289</t>
  </si>
  <si>
    <t>10.1063/5.0207958</t>
  </si>
  <si>
    <t>Applied Physics Letters</t>
  </si>
  <si>
    <t>1077-3118</t>
  </si>
  <si>
    <t>3D positional metrology of a virus-like nanoparticle with topologically structured light</t>
  </si>
  <si>
    <t>3500.00</t>
  </si>
  <si>
    <t>AIP Agreement</t>
  </si>
  <si>
    <t>LIBAPC0008300</t>
  </si>
  <si>
    <t>10.1063/5.0213997</t>
  </si>
  <si>
    <t>AIP</t>
  </si>
  <si>
    <t>Journal of Chemical Physics</t>
  </si>
  <si>
    <t>0021-9606</t>
  </si>
  <si>
    <t>Cross-Correlated Relaxation in the NMR of Near-Equivalent Spin Pairs: Longitudinal Relaxation and Long-Lived Spin Order</t>
  </si>
  <si>
    <t xml:space="preserve">EP/V055593/1 </t>
  </si>
  <si>
    <t>EP/P030491/1</t>
  </si>
  <si>
    <t>3,500.00</t>
  </si>
  <si>
    <t>James Whipham</t>
  </si>
  <si>
    <t>LIBAPC0008317</t>
  </si>
  <si>
    <t>10.1093/zoolinnean/zlae102</t>
  </si>
  <si>
    <t>Zoological Journal of the Linnean Society</t>
  </si>
  <si>
    <t>1096-3642</t>
  </si>
  <si>
    <t>Biogeography and phylogeny of the scavenging amphipod genus Valettietta (Amphipoda: Alicelloidea), with descriptions of two new species from the abyssal Pacific Ocean</t>
  </si>
  <si>
    <t xml:space="preserve"> NE/T003537/1</t>
  </si>
  <si>
    <t>2557.00</t>
  </si>
  <si>
    <t>Eva Stewart</t>
  </si>
  <si>
    <t>LIBAPC0008336</t>
  </si>
  <si>
    <t>10.1021/acs.jpcc.4c03656</t>
  </si>
  <si>
    <t>The Journal of Physical Chemistry C</t>
  </si>
  <si>
    <t>1932-7455</t>
  </si>
  <si>
    <t>Differences in interfacial reactivity of graphite and lithium metal battery electrodes investigated via operando gas analysis</t>
  </si>
  <si>
    <t>EP/S003053/1</t>
  </si>
  <si>
    <t>3,075.85</t>
  </si>
  <si>
    <t>LIBAPC0008341</t>
  </si>
  <si>
    <t>10.1016/j.beproc.2024.105079</t>
  </si>
  <si>
    <t>Behavioural Processes</t>
  </si>
  <si>
    <t>1872-8308</t>
  </si>
  <si>
    <t>The role of collective behaviour in fish response to visual cues</t>
  </si>
  <si>
    <t xml:space="preserve"> 1786331</t>
  </si>
  <si>
    <t>2760.00</t>
  </si>
  <si>
    <t>Andrew Vowles</t>
  </si>
  <si>
    <t>LIBAPC0008343</t>
  </si>
  <si>
    <t>10.1007/s00162-024-00708-y</t>
  </si>
  <si>
    <t>0935-4964</t>
  </si>
  <si>
    <t>Craig Thompson</t>
  </si>
  <si>
    <t>LIBAPC0008347</t>
  </si>
  <si>
    <t>10.1080/13639080.2024.2383561</t>
  </si>
  <si>
    <t>Journal of Education and Work</t>
  </si>
  <si>
    <t>1469-9435</t>
  </si>
  <si>
    <t>'You have to work ten times harder': first-in-family students, employability and capital development</t>
  </si>
  <si>
    <t>Hazel McCafferty</t>
  </si>
  <si>
    <t>LIBAPC0008348</t>
  </si>
  <si>
    <t>2199-6776</t>
  </si>
  <si>
    <t>Spsringer Nature</t>
  </si>
  <si>
    <t>LIBAPC0008350</t>
  </si>
  <si>
    <t>10.1038/s41929-024-01181-w</t>
  </si>
  <si>
    <t>Nature Catalysis</t>
  </si>
  <si>
    <t>2520-1158</t>
  </si>
  <si>
    <t>Localized Thermal Levering Events Drive Spontaneous Kinetic Oscillations During Co Oxidation On Rh/Al2O3</t>
  </si>
  <si>
    <t>EP/R026939/1</t>
  </si>
  <si>
    <t>EP/R026815/1</t>
  </si>
  <si>
    <t>EP/V000691/1</t>
  </si>
  <si>
    <t>10290.00</t>
  </si>
  <si>
    <t>Peter Wells</t>
  </si>
  <si>
    <t>LIBAPC0008353</t>
  </si>
  <si>
    <t xml:space="preserve"> 39119945</t>
  </si>
  <si>
    <t>10.1021/acs.jmedchem.3c01927</t>
  </si>
  <si>
    <t>Journal of Medicinal Chemistry</t>
  </si>
  <si>
    <t>1520-4804</t>
  </si>
  <si>
    <t>Exploring 2-Sulfonylpyrimidine Warheads as Acrylamide Surrogates for Targeted Covalent Inhibition: a BTK Story</t>
  </si>
  <si>
    <t xml:space="preserve"> EP/S020799/1</t>
  </si>
  <si>
    <t>C42023/A29370</t>
  </si>
  <si>
    <t>C2750/A23669</t>
  </si>
  <si>
    <t>3,094.89</t>
  </si>
  <si>
    <t>Matthias Baud</t>
  </si>
  <si>
    <t>LIBAPC0008368</t>
  </si>
  <si>
    <t>10.1111/hex.14181</t>
  </si>
  <si>
    <t>Health Expectations</t>
  </si>
  <si>
    <t>1369-7625</t>
  </si>
  <si>
    <t>What does ?preconception health' mean to people? A public consultation on awareness and use of language</t>
  </si>
  <si>
    <t>NIHR203319)</t>
  </si>
  <si>
    <t>2,420.00</t>
  </si>
  <si>
    <t>Danielle Schoenaker</t>
  </si>
  <si>
    <t>LIBAPC0008369</t>
  </si>
  <si>
    <t>10.1016/j.jembe.2024.152044</t>
  </si>
  <si>
    <t>Journal of Experimental Marine Biology and Ecology</t>
  </si>
  <si>
    <t>1879-1697</t>
  </si>
  <si>
    <t>Lethal and sub-lethal responses of rocky shore gastropods to extreme temperatures</t>
  </si>
  <si>
    <t>Phillip Fenberg</t>
  </si>
  <si>
    <t>LIBAPC0008373</t>
  </si>
  <si>
    <t>10.1007/s10107-024-02125-9</t>
  </si>
  <si>
    <t>Mathematical Programming</t>
  </si>
  <si>
    <t>1436-4646</t>
  </si>
  <si>
    <t>A radial basis function method for noisy global optimisation</t>
  </si>
  <si>
    <t xml:space="preserve"> EP/M50662X/1</t>
  </si>
  <si>
    <t>Joerg Fliege</t>
  </si>
  <si>
    <t>LIBAPC0008376</t>
  </si>
  <si>
    <t>39083876</t>
  </si>
  <si>
    <t>Bioactive coatings on 3D printed scaffolds for bone regeneration: Use of Laponite® to deliver BMP-2 in an ovine femoral condyle defect model</t>
  </si>
  <si>
    <t xml:space="preserve"> EP/X027163/1</t>
  </si>
  <si>
    <t>3,130.00</t>
  </si>
  <si>
    <t>Janos Kanczler</t>
  </si>
  <si>
    <t>LIBAPC0008399</t>
  </si>
  <si>
    <t>10.1111/ggi.14956</t>
  </si>
  <si>
    <t xml:space="preserve">Wiley </t>
  </si>
  <si>
    <t>Geriatrics &amp; Gerontology International</t>
  </si>
  <si>
    <t>1447-0594</t>
  </si>
  <si>
    <t>Multimorbidity and risk of falls, fractures, and joint replacements over two decades: findings from the Hertfordshire Cohort Study</t>
  </si>
  <si>
    <t>MRC_MC_UP_A620_1014</t>
  </si>
  <si>
    <t>2650.00</t>
  </si>
  <si>
    <t>Elaine Dennison</t>
  </si>
  <si>
    <t>LIBAPC0008403</t>
  </si>
  <si>
    <t>10.1016/j.icarus.2024.116356</t>
  </si>
  <si>
    <t>Icarus</t>
  </si>
  <si>
    <t>1090-2643</t>
  </si>
  <si>
    <t>Three-dimensional modelling of Ganymede’s Chapman-Ferraro magnetic field and its role in subsurface ocean induction</t>
  </si>
  <si>
    <t>ST/V000942/1</t>
  </si>
  <si>
    <t>3190.00</t>
  </si>
  <si>
    <t>Nawapat Kaweeyanun</t>
  </si>
  <si>
    <t>LIBAPC0008417</t>
  </si>
  <si>
    <t>10.1016/j.jrurstud.2024.103346</t>
  </si>
  <si>
    <t>Journal of Rural Studies</t>
  </si>
  <si>
    <t>1873-1392</t>
  </si>
  <si>
    <t>The potential effects of climate change on subsistence farmers' wellbeing in tropical (sub)montane homegardens. A case study on Mount Kilimanjaro</t>
  </si>
  <si>
    <t>3,110.00</t>
  </si>
  <si>
    <t>Martin Watts</t>
  </si>
  <si>
    <t>LIBAPC0008463</t>
  </si>
  <si>
    <t>10.1096/fj.202400602r</t>
  </si>
  <si>
    <t>The FASEB Journal</t>
  </si>
  <si>
    <t>1530-6860</t>
  </si>
  <si>
    <t>Modulation of osteoblastogenesis by NRF2: NRF2 activation suppresses osteogenic differentiation and enhances mineralization in human bone marrow-derived mesenchymal stromal cells</t>
  </si>
  <si>
    <t>LIBAPC0008466</t>
  </si>
  <si>
    <t>10.1364/OME.531665</t>
  </si>
  <si>
    <t>Optical Materials Express</t>
  </si>
  <si>
    <t>2159-3930</t>
  </si>
  <si>
    <t>Robust Optical Picometrology Through Data Diversity</t>
  </si>
  <si>
    <t>1,552.55</t>
  </si>
  <si>
    <t>Kevin Macdonald</t>
  </si>
  <si>
    <t>LIBAPC0008467</t>
  </si>
  <si>
    <t>10.1080/02331934.2024.2389242</t>
  </si>
  <si>
    <t>Optimization</t>
  </si>
  <si>
    <t>1029-4945</t>
  </si>
  <si>
    <t>Revisiting the fitting of the Nelson-Siegel and Svensson models</t>
  </si>
  <si>
    <t>2392.00</t>
  </si>
  <si>
    <t>Jorg Fliege</t>
  </si>
  <si>
    <t>LIBAPC0008473</t>
  </si>
  <si>
    <t>38968309</t>
  </si>
  <si>
    <t>10.1371/journal.pone.0306466</t>
  </si>
  <si>
    <t>PLOS One</t>
  </si>
  <si>
    <t>1932-6203</t>
  </si>
  <si>
    <t>The jingle fallacy in comprehension tests for reading</t>
  </si>
  <si>
    <t>1931.00</t>
  </si>
  <si>
    <t xml:space="preserve">PLOS agreement </t>
  </si>
  <si>
    <t>Charlotte Lee</t>
  </si>
  <si>
    <t>LIBAPC0008476</t>
  </si>
  <si>
    <t>39151259</t>
  </si>
  <si>
    <t>10.1016/j.bcmd.2024.102881</t>
  </si>
  <si>
    <t>Blood Cells, Molecules, and Diseases</t>
  </si>
  <si>
    <t xml:space="preserve"> 1079-9796 </t>
  </si>
  <si>
    <t>Erythrocyte deformability correlates with systemic inflammation</t>
  </si>
  <si>
    <t>3,030.00</t>
  </si>
  <si>
    <t xml:space="preserve">Elservier agreement </t>
  </si>
  <si>
    <t>Ian Galea</t>
  </si>
  <si>
    <t>LIBAPC0008511</t>
  </si>
  <si>
    <t>10.1007/s10680-024-09713-7</t>
  </si>
  <si>
    <t>Uncertainty and Fertility in Ukraine on the Eve of Russia's Full-Scale Invasion: The Impact of Armed Conflict, Pandemic, and Economic Crisis</t>
  </si>
  <si>
    <t>Global Challenges Research Fund</t>
  </si>
  <si>
    <t>Brienna Perelli-Harris</t>
  </si>
  <si>
    <t>LIBAPC0008518</t>
  </si>
  <si>
    <t>10.1017/flo.2024.14</t>
  </si>
  <si>
    <t>Flow: Applications of Fluid Mechanics</t>
  </si>
  <si>
    <t>2633-4259</t>
  </si>
  <si>
    <t>Flow through a hollow cube in a turbulent boundary layer: Towards understanding indoor pollutant dispersion</t>
  </si>
  <si>
    <t xml:space="preserve">2,320.00 </t>
  </si>
  <si>
    <t>Subhajit Biswas</t>
  </si>
  <si>
    <t>LIBAPC0008521</t>
  </si>
  <si>
    <t>10.1080/09515089.2024.2396019</t>
  </si>
  <si>
    <t>Philosophical Psychology</t>
  </si>
  <si>
    <t>1465-394X</t>
  </si>
  <si>
    <t>Type-R Physicalism</t>
  </si>
  <si>
    <t>3200.00</t>
  </si>
  <si>
    <t>William Moorfoot</t>
  </si>
  <si>
    <t>LIBAPC0008525</t>
  </si>
  <si>
    <t>10.1002/lpor.202401032</t>
  </si>
  <si>
    <t>Laser &amp; Photonics Reviews</t>
  </si>
  <si>
    <t>1863-8899</t>
  </si>
  <si>
    <t>Multiple Narrowband Bidirectional Self-Powered Organic Photodetector with Fast Response</t>
  </si>
  <si>
    <t>Yuxin Xia</t>
  </si>
  <si>
    <t>LIBAPC0008535</t>
  </si>
  <si>
    <t>39371905</t>
  </si>
  <si>
    <t>10.1007/s11229-024-04736-3</t>
  </si>
  <si>
    <t>Synthese</t>
  </si>
  <si>
    <t>1573-0964</t>
  </si>
  <si>
    <t>Partners in crime? Radical scepticism and malevolent global conspiracy theories</t>
  </si>
  <si>
    <t>EP/Y029569/1</t>
  </si>
  <si>
    <t>Genia Schoenbaumsfeld</t>
  </si>
  <si>
    <t>LIBAPC0008542</t>
  </si>
  <si>
    <t>10.1002/admt.202400844</t>
  </si>
  <si>
    <t>Advanced Materials Technologies</t>
  </si>
  <si>
    <t>2365-709X</t>
  </si>
  <si>
    <t>Heterogeneous E-Textiles: Materials, Manufacturing and Sustainability</t>
  </si>
  <si>
    <t xml:space="preserve"> EP/P010164/1</t>
  </si>
  <si>
    <t>EP/R031738/1</t>
  </si>
  <si>
    <t>LIBAPC0008543</t>
  </si>
  <si>
    <t>10.1080/13645579.2024.2397474</t>
  </si>
  <si>
    <t>International Journal of Social Research Methodology</t>
  </si>
  <si>
    <t>1464-5300</t>
  </si>
  <si>
    <t>Do respondents using smartphones produce lower quality data? Evidence from the first large-scale UK mixed-device survey – Understanding Society Wave 8</t>
  </si>
  <si>
    <t>Olga Maslovskaya</t>
  </si>
  <si>
    <t>LIBAPC0008544</t>
  </si>
  <si>
    <t>10.1021/acs.joc.4c01724</t>
  </si>
  <si>
    <t>De Novo Enantioselective Synthesis of Hexafluorinated D-Glucose</t>
  </si>
  <si>
    <t>3,026.63</t>
  </si>
  <si>
    <t>Mark Light</t>
  </si>
  <si>
    <t>LIBAPC0008553</t>
  </si>
  <si>
    <t>10.1017/aer.2024.80</t>
  </si>
  <si>
    <t>The Aeronautical Journal</t>
  </si>
  <si>
    <t>2059-6464</t>
  </si>
  <si>
    <t>Periodic Morphing of an Aerofoil in Ground Effect, its Wake Mechanisms and Thrust Generation</t>
  </si>
  <si>
    <t>EP/N50</t>
  </si>
  <si>
    <t>Dominic Clements</t>
  </si>
  <si>
    <t>LIBAPC0008559</t>
  </si>
  <si>
    <t>10.1016/j.electacta.2024.144989</t>
  </si>
  <si>
    <t>Electrodeposition of bismuth, tellurium and bismuth telluride through sub-10 nm mesoporous silica thin films</t>
  </si>
  <si>
    <t xml:space="preserve"> EP/T028416/1</t>
  </si>
  <si>
    <t>EP/K00509X/1,EP/V007629/1,EP/K009877/1</t>
  </si>
  <si>
    <t>Ruomeng Huang</t>
  </si>
  <si>
    <t>LIBAPC0008566</t>
  </si>
  <si>
    <t xml:space="preserve"> 39392112</t>
  </si>
  <si>
    <t xml:space="preserve"> 10.1242/jeb.246440</t>
  </si>
  <si>
    <t xml:space="preserve">Company of Biologists </t>
  </si>
  <si>
    <t>Journal of Experimental Biology</t>
  </si>
  <si>
    <t>1477-9145</t>
  </si>
  <si>
    <t>Making in vitro conditions more realistic of in vivo conditions for research on the teleost fish gastrointestinal tract</t>
  </si>
  <si>
    <t>NE/X000192/1</t>
  </si>
  <si>
    <t>3,805.43</t>
  </si>
  <si>
    <t>Company of Biologists</t>
  </si>
  <si>
    <t>Nic Bury</t>
  </si>
  <si>
    <t>LIBAPC0008577</t>
  </si>
  <si>
    <t xml:space="preserve"> 10.1016/j.quascirev.2024.108929</t>
  </si>
  <si>
    <t>Massive Gulf of California diatom blooms mark silica boost from the Southern Ocean and intensification of El Niño and the North American monsoon in the transition to Greenland interstadial 12</t>
  </si>
  <si>
    <t>NE/C520412/1</t>
  </si>
  <si>
    <t>3,050.00</t>
  </si>
  <si>
    <t>Richard Pearce</t>
  </si>
  <si>
    <t>LIBAPC0008580</t>
  </si>
  <si>
    <t>10.1029/2023jc020817</t>
  </si>
  <si>
    <t>Journal of Geophysical Research: Oceans</t>
  </si>
  <si>
    <t>2169-9291</t>
  </si>
  <si>
    <t>Isopycnal eddy stirring dominates thermohaline mixing in the upper subpolar North Atlantic</t>
  </si>
  <si>
    <t>NE/Y002709/1</t>
  </si>
  <si>
    <t>NE/W009528/1</t>
  </si>
  <si>
    <t>Bieito Fernandez Castro</t>
  </si>
  <si>
    <t>LIBAPC0008588</t>
  </si>
  <si>
    <t>10.1002/smll.202404003</t>
  </si>
  <si>
    <t>Small</t>
  </si>
  <si>
    <t>1613-6829</t>
  </si>
  <si>
    <t>Nonclassical spin-multiplexing metasurfaces enabled multifunctional meta-scope</t>
  </si>
  <si>
    <t>2643X/1</t>
  </si>
  <si>
    <t>41166/1</t>
  </si>
  <si>
    <t>3495X/1</t>
  </si>
  <si>
    <t>3000.00</t>
  </si>
  <si>
    <t>LIBAPC0008600</t>
  </si>
  <si>
    <t>10.1016/j.epsl.2024.118976</t>
  </si>
  <si>
    <t>Earth and Planetary Science Letters</t>
  </si>
  <si>
    <t xml:space="preserve"> 1385-013X</t>
  </si>
  <si>
    <t>Historic ocean acidification of Loch Sween revealed by correlative geochemical imaging and high-resolution boron isotope analysis of Boreolithothamniom cf. soriferum</t>
  </si>
  <si>
    <t xml:space="preserve">NE/H017356/1  </t>
  </si>
  <si>
    <t>NE/H017356/1</t>
  </si>
  <si>
    <t>Gavin Foster</t>
  </si>
  <si>
    <t>LIBAPC0008601</t>
  </si>
  <si>
    <t xml:space="preserve"> 39312747</t>
  </si>
  <si>
    <t>10.1021/acschembio.4c00494</t>
  </si>
  <si>
    <t>ACS Chemical Biology</t>
  </si>
  <si>
    <t>1554-8937</t>
  </si>
  <si>
    <t>Next Generation SICLOPPS Screening for the Identification of inhibitors of the HIF-1/HIF-1 protein-protein interaction</t>
  </si>
  <si>
    <t>A20185</t>
  </si>
  <si>
    <t>Studentship (Alexander McDermott &amp; Jacob S. D. Valentine)</t>
  </si>
  <si>
    <t>3,053.83</t>
  </si>
  <si>
    <t>Ali Tavassoli</t>
  </si>
  <si>
    <t>LIBAPC0008630</t>
  </si>
  <si>
    <t>10.1021/acsphotonics.4c00859</t>
  </si>
  <si>
    <t>Extraction of Attenuation and Backscattering Coefficient along Hollow Core Fiber Length using Two-Way Optical Time Domain Backscattering</t>
  </si>
  <si>
    <t>EP/X025276/1</t>
  </si>
  <si>
    <t>LIBAPC0008634</t>
  </si>
  <si>
    <t>10.1002/ece3.70367</t>
  </si>
  <si>
    <t>Ecology and Evolution</t>
  </si>
  <si>
    <t>2045-7758</t>
  </si>
  <si>
    <t>High resource overlap and a consistently generalised pattern of interactions in a bat-flower network in a seasonally dry landscape</t>
  </si>
  <si>
    <t>1,890.00</t>
  </si>
  <si>
    <t>Veronica Zamora-Gutierrez</t>
  </si>
  <si>
    <t>LIBAPC0008643</t>
  </si>
  <si>
    <t xml:space="preserve"> 10.1016/j.trgeo.2024.101377</t>
  </si>
  <si>
    <t xml:space="preserve"> Railway Track Deterioration Models: A Review of the State of the Art</t>
  </si>
  <si>
    <t>EP/M025276/1</t>
  </si>
  <si>
    <t>2320.00</t>
  </si>
  <si>
    <t>John Preston</t>
  </si>
  <si>
    <t>LIBAPC0008644</t>
  </si>
  <si>
    <t>10.1016/j.ajcnut.2024.09.014</t>
  </si>
  <si>
    <t xml:space="preserve"> The American Journal of Clinical Nutrition</t>
  </si>
  <si>
    <t>0002-9165</t>
  </si>
  <si>
    <t>close
Pregnancy vitamin D supplementation and offspring bone mineral density in childhood Follow-up of a randomised controlled trial</t>
  </si>
  <si>
    <t xml:space="preserve"> U105960371</t>
  </si>
  <si>
    <t>MC_PC_21001,MC_PC_21003</t>
  </si>
  <si>
    <t>SI-0515-10042</t>
  </si>
  <si>
    <t>4080.00</t>
  </si>
  <si>
    <t>Rebecca Moon</t>
  </si>
  <si>
    <t>LIBAPC0008654</t>
  </si>
  <si>
    <t>10.1007/s00348-024-03882-1</t>
  </si>
  <si>
    <t>Experiments in Fluids</t>
  </si>
  <si>
    <t>1432-1114</t>
  </si>
  <si>
    <t>Determination of unsteady wing loading using tuft visualization</t>
  </si>
  <si>
    <t xml:space="preserve"> EP/R010900/1</t>
  </si>
  <si>
    <t>Springer agreement</t>
  </si>
  <si>
    <t>Francis De Voogt</t>
  </si>
  <si>
    <t>LIBAPC0008674</t>
  </si>
  <si>
    <t>10.1007/s10458-024-09671-8</t>
  </si>
  <si>
    <t>Autonomous Agents and Multi-Agent Systems</t>
  </si>
  <si>
    <t>1573-7454</t>
  </si>
  <si>
    <t>Personalised electric vehicle charging stop planning through online estimators</t>
  </si>
  <si>
    <t>EP/V022067/1</t>
  </si>
  <si>
    <t>Sebastian Stein</t>
  </si>
  <si>
    <t>LIBAPC0008676</t>
  </si>
  <si>
    <t xml:space="preserve"> 38859537</t>
  </si>
  <si>
    <t>10.1093/mnras/stae2238</t>
  </si>
  <si>
    <t>Signatures of Low Mass Black Hole-Neutron Star Mergers</t>
  </si>
  <si>
    <t xml:space="preserve">ST/R00045X/1 </t>
  </si>
  <si>
    <t>ST/V000551/1</t>
  </si>
  <si>
    <t>Rahime Matur</t>
  </si>
  <si>
    <t>LIBAPC0008686</t>
  </si>
  <si>
    <t>10.1007/s10479-024-06324-7</t>
  </si>
  <si>
    <t>Annals of Operations Research</t>
  </si>
  <si>
    <t>1572-9338</t>
  </si>
  <si>
    <t>Resource management in disaster relief: a bibliometric and content-analysis-based literature review</t>
  </si>
  <si>
    <t>EP/T00360X/1</t>
  </si>
  <si>
    <t>Yu (Jack) Gong</t>
  </si>
  <si>
    <t>LIBAPC0008699</t>
  </si>
  <si>
    <t>10.1017/S0007123424000450</t>
  </si>
  <si>
    <t>British Journal of Political Science</t>
  </si>
  <si>
    <t>1469-2112</t>
  </si>
  <si>
    <t>Estimating Ideal Points of British MPs Through Their Social Media Followershi</t>
  </si>
  <si>
    <t xml:space="preserve">CUP agreement </t>
  </si>
  <si>
    <t>Conor Gaughan</t>
  </si>
  <si>
    <t>LIBAPC0008702</t>
  </si>
  <si>
    <t>10.1016/j.chemgeo.2024.122438</t>
  </si>
  <si>
    <t>Chemical Geology</t>
  </si>
  <si>
    <t>1872-6836</t>
  </si>
  <si>
    <t>2D geochemical imaging of biogenic marine carbonates using LA-TOF-ICP-MS at 1 and 2 μm pixel resolution</t>
  </si>
  <si>
    <t>NE/T008814/1</t>
  </si>
  <si>
    <t>2,740.00</t>
  </si>
  <si>
    <t>Christopher Standish</t>
  </si>
  <si>
    <t>LIBAPC0008708</t>
  </si>
  <si>
    <t>39189357</t>
  </si>
  <si>
    <t>10.1039/D4DT02074J</t>
  </si>
  <si>
    <t>Dalton Transactions</t>
  </si>
  <si>
    <t>1477-9234</t>
  </si>
  <si>
    <t>Synthesis and properties of metal trifluoride complexes with amide-functionalised tacn macrocycles and radiofluorination of [GaF3(L1) by 18F/19F isotopic exchange</t>
  </si>
  <si>
    <t>2750.00</t>
  </si>
  <si>
    <t xml:space="preserve">RSC agreement </t>
  </si>
  <si>
    <t>Gill Reid</t>
  </si>
  <si>
    <t>LIBAPC0008709</t>
  </si>
  <si>
    <t>39224642</t>
  </si>
  <si>
    <t>10.1039/D4RA03369H</t>
  </si>
  <si>
    <t>RSC Advances</t>
  </si>
  <si>
    <t>2046-2069</t>
  </si>
  <si>
    <t>Bridging the Size Gap between Experiment and Theory: Large-Scale DFT calculations on realistic sized Pd particles for acetylene hydrogenation</t>
  </si>
  <si>
    <t>V000691/1)</t>
  </si>
  <si>
    <t>EP/T022213/1</t>
  </si>
  <si>
    <t xml:space="preserve"> EP/X035956/1</t>
  </si>
  <si>
    <t>1250.00</t>
  </si>
  <si>
    <t xml:space="preserve">RSC GOLD  agreement </t>
  </si>
  <si>
    <t>Chris Skylaris</t>
  </si>
  <si>
    <t>LIBAPC0008714</t>
  </si>
  <si>
    <t>10.1002/pssa.202400503</t>
  </si>
  <si>
    <t>physica status solidi (a) applications and materials science</t>
  </si>
  <si>
    <t>1862-6319</t>
  </si>
  <si>
    <t>Three-Dimensional Imaging of the Structural Phase Transition in a Single Vanadium Dioxide Nanocrystal</t>
  </si>
  <si>
    <t>2870.00</t>
  </si>
  <si>
    <t>Mansoor Nellikkal</t>
  </si>
  <si>
    <t>LIBAPC0008740</t>
  </si>
  <si>
    <t>10.1016/j.jedc.2024.104970</t>
  </si>
  <si>
    <t xml:space="preserve"> Journal of Economic Dynamics and Control</t>
  </si>
  <si>
    <t>1879-1743</t>
  </si>
  <si>
    <t>Heterogeneous beliefs and short selling taxes: A note</t>
  </si>
  <si>
    <t>ES/R00787X/1</t>
  </si>
  <si>
    <t>2,310.00</t>
  </si>
  <si>
    <t>Michael Hatcher</t>
  </si>
  <si>
    <t>LIBAPC0008747</t>
  </si>
  <si>
    <t>39502806</t>
  </si>
  <si>
    <t>10.1021/acs.jpcc.4c05915</t>
  </si>
  <si>
    <t>Towards a Procedure for the Template Free Growth of Te Nanowires Across an Insulator by Electrodeposition</t>
  </si>
  <si>
    <t>EP/V062689/1</t>
  </si>
  <si>
    <t xml:space="preserve"> EP/N035437/1</t>
  </si>
  <si>
    <t>3,061.45</t>
  </si>
  <si>
    <t>Nema Abdelazim</t>
  </si>
  <si>
    <t>LIBAPC0008749</t>
  </si>
  <si>
    <t>10.1007/s11111-024-00469-0</t>
  </si>
  <si>
    <t>Population and Environment</t>
  </si>
  <si>
    <t>1573-7810</t>
  </si>
  <si>
    <t>Agricultural droughts and under-five mortality in Côte d'Ivoire: differential impacts across social and demographic groups</t>
  </si>
  <si>
    <t>ES/J500112/1</t>
  </si>
  <si>
    <t>Liliana Andriano</t>
  </si>
  <si>
    <t>LIBAPC0008751</t>
  </si>
  <si>
    <t>39573754</t>
  </si>
  <si>
    <t>10.1364/OE.532761</t>
  </si>
  <si>
    <t>Single-step beam intensity and profile optimization using a 256×256 micromirror array and reinforcement learning</t>
  </si>
  <si>
    <t xml:space="preserve">2,049.00 </t>
  </si>
  <si>
    <t>Yunhui Xie</t>
  </si>
  <si>
    <t>LIBAPC0008759</t>
  </si>
  <si>
    <t>PMID: 39573806</t>
  </si>
  <si>
    <t>10.1364/OE.540523</t>
  </si>
  <si>
    <t>Optical mode localized sensing in on-chip coupled microring resonators</t>
  </si>
  <si>
    <t>Hailong Pi</t>
  </si>
  <si>
    <t>LIBAPC0008761</t>
  </si>
  <si>
    <t>10.1016/j.jmst.2024.09.033</t>
  </si>
  <si>
    <t>Journal of Materials Science &amp; Technology</t>
  </si>
  <si>
    <t>1941-1162</t>
  </si>
  <si>
    <t>Multi-objective optimisation and verification of creep-resistant Ni-base superalloy for electron-beam powder-bed-fusion</t>
  </si>
  <si>
    <t>EP/R043973/1</t>
  </si>
  <si>
    <t>EP/P025978/1</t>
  </si>
  <si>
    <t>Bo Chen</t>
  </si>
  <si>
    <t>LIBAPC0008762</t>
  </si>
  <si>
    <t>10.1093/afraf/adae025</t>
  </si>
  <si>
    <t>African Affairs</t>
  </si>
  <si>
    <t>1468-2621</t>
  </si>
  <si>
    <t>The Urbanisation of Conflict? The Patterns of Armed Conflict and Protest in Africa</t>
  </si>
  <si>
    <t>ES/Y007840/1</t>
  </si>
  <si>
    <t>3051.00</t>
  </si>
  <si>
    <t>Nick Dorward</t>
  </si>
  <si>
    <t>LIBAPC0008774</t>
  </si>
  <si>
    <t>10.1017/jfm.2024.1001</t>
  </si>
  <si>
    <t>1469-7645</t>
  </si>
  <si>
    <t>Observations on the structure of turbulent boundary layers interacting with embedded propeller tip vortices</t>
  </si>
  <si>
    <t>EP/V05614X/1</t>
  </si>
  <si>
    <t>EP/W026090/1</t>
  </si>
  <si>
    <t>Marco Virgilio</t>
  </si>
  <si>
    <t>LIBAPC0008775</t>
  </si>
  <si>
    <t>10.1002/ejoc.202400976</t>
  </si>
  <si>
    <t>European Journal of Organic Chemistry</t>
  </si>
  <si>
    <t>1099-0690</t>
  </si>
  <si>
    <t xml:space="preserve">
Ready for approvalWoadPracticable Syntheses of Electroluminescent Ionic 2,2'‐Bifluorenes</t>
  </si>
  <si>
    <t xml:space="preserve"> EP/P013341/1</t>
  </si>
  <si>
    <t>David Harrowven</t>
  </si>
  <si>
    <t>LIBAPC0008777</t>
  </si>
  <si>
    <t>10.1002/spp2.1604</t>
  </si>
  <si>
    <t>Papers in Palaeontology</t>
  </si>
  <si>
    <t>2056-2802</t>
  </si>
  <si>
    <t>Theropod dinosaur diversity of the lower English Wealden: analysis of a tooth-based fauna from the Wadhurst Clay Formation (Lower Cretaceous: Valanginian) via phylogenetic, discriminant and machine learning methods</t>
  </si>
  <si>
    <t xml:space="preserve"> 2283360</t>
  </si>
  <si>
    <t>Neil J. Gostling</t>
  </si>
  <si>
    <t>LIBAPC0008781</t>
  </si>
  <si>
    <t xml:space="preserve"> 39433221</t>
  </si>
  <si>
    <t>10.1016/j.scitotenv.2024.177084</t>
  </si>
  <si>
    <t>Science of The Total Environment</t>
  </si>
  <si>
    <t>1879-1026</t>
  </si>
  <si>
    <t>Imaging pollen using a Raspberry Pi and LED with deep learning</t>
  </si>
  <si>
    <t xml:space="preserve"> EP/W028786/1</t>
  </si>
  <si>
    <t>James Grant-Jacob</t>
  </si>
  <si>
    <t>LIBAPC0008788</t>
  </si>
  <si>
    <t xml:space="preserve">39480077 </t>
  </si>
  <si>
    <t>10.1021/acs.analchem.4c03594</t>
  </si>
  <si>
    <t>Analytical Chemistry</t>
  </si>
  <si>
    <t>1520-6882</t>
  </si>
  <si>
    <t>A Rapid and Simplified Approach to Correct Atmospheric Absorptions in Infrared Spectra</t>
  </si>
  <si>
    <t>EP/S03109X/1</t>
  </si>
  <si>
    <t>Senthil Murugan Ganapathy</t>
  </si>
  <si>
    <t>LIBAPC0008791</t>
  </si>
  <si>
    <t>10.1121/10.0028230</t>
  </si>
  <si>
    <t>The Journal of the Acoustical Society of America</t>
  </si>
  <si>
    <t xml:space="preserve"> 0001-4966</t>
  </si>
  <si>
    <t>Efficient design of complex-valued neural networks with application to the classification of acoustic transient signals</t>
  </si>
  <si>
    <t>2200.00</t>
  </si>
  <si>
    <t xml:space="preserve">AIP Agreement </t>
  </si>
  <si>
    <t>Vlad Paul</t>
  </si>
  <si>
    <t>LIBAPC0008808</t>
  </si>
  <si>
    <t xml:space="preserve">10.1080/08856257.2024.2421107  </t>
  </si>
  <si>
    <t xml:space="preserve"> European Journal of Special Needs Education</t>
  </si>
  <si>
    <t>1469-591X</t>
  </si>
  <si>
    <t xml:space="preserve">  Socioemotional instruction in learning support staff across Italian primary schools: a call for using the 'multidimensional, scaffolding framework' in training programmes </t>
  </si>
  <si>
    <t>ES/Y007387/1</t>
  </si>
  <si>
    <t xml:space="preserve">T &amp;F Agreement </t>
  </si>
  <si>
    <t>Jayne Tweedle</t>
  </si>
  <si>
    <t>LIBAPC0008811</t>
  </si>
  <si>
    <t>10.1007/s42803-024-00090-5</t>
  </si>
  <si>
    <t>International Journal of Digital Humanities</t>
  </si>
  <si>
    <t>2524-7840</t>
  </si>
  <si>
    <t>"I have always found the whole area a minefield": Wikidata, historical lives, and knowledge infrastructure</t>
  </si>
  <si>
    <t>AH/V01384X/1</t>
  </si>
  <si>
    <t xml:space="preserve">Springer Nature Agreement  </t>
  </si>
  <si>
    <t>James Baker</t>
  </si>
  <si>
    <t>LIBAPC0008861</t>
  </si>
  <si>
    <t>39541012</t>
  </si>
  <si>
    <t>10.1007/s40520-024-02874-9</t>
  </si>
  <si>
    <t>Multimorbidity and risk of adverse outcomes in the Hertfordshire Cohort Study: does sex matter?</t>
  </si>
  <si>
    <t>2,790.00</t>
  </si>
  <si>
    <t>LIBAPC0008879</t>
  </si>
  <si>
    <t>39374249</t>
  </si>
  <si>
    <t>10.1371/journal.pone.0311677</t>
  </si>
  <si>
    <t>Quantifying the effect of interpregnancy maternal weight and smoking status changes on childhood overweight and obesity in a UK population-based cohort</t>
  </si>
  <si>
    <t>ES/M00919X/1</t>
  </si>
  <si>
    <t>PLOS agreement</t>
  </si>
  <si>
    <t>Nida Ziauddeen</t>
  </si>
  <si>
    <t>LIBAPC0008881</t>
  </si>
  <si>
    <t>10.1080/03071847.2024.2424780</t>
  </si>
  <si>
    <t xml:space="preserve">T&amp;F </t>
  </si>
  <si>
    <t>The RUSI Journal</t>
  </si>
  <si>
    <t>1744-0378</t>
  </si>
  <si>
    <t>AI for Defence: Readiness, Resilience and Mental Health</t>
  </si>
  <si>
    <t>2,640.00</t>
  </si>
  <si>
    <t xml:space="preserve">T&amp;F agreement </t>
  </si>
  <si>
    <t>Stuart Middleton</t>
  </si>
  <si>
    <t>LIBAPC0008884</t>
  </si>
  <si>
    <t>39509262</t>
  </si>
  <si>
    <t xml:space="preserve"> 10.1093/jbmr/zjae182</t>
  </si>
  <si>
    <t>Journal of Bone and Mineral Research</t>
  </si>
  <si>
    <t>1523-4681</t>
  </si>
  <si>
    <t>Vertebral fracture prevalence and risk factors for fracture in The Gambia, West Africa: The Gambian Bone and Muscle Ageing Study</t>
  </si>
  <si>
    <t>U105960371</t>
  </si>
  <si>
    <t>U123261351</t>
  </si>
  <si>
    <t>MCA760-5QX00</t>
  </si>
  <si>
    <t>3780.00</t>
  </si>
  <si>
    <t xml:space="preserve">OUP agreement </t>
  </si>
  <si>
    <t>Kate Ward</t>
  </si>
  <si>
    <t>LIBAPC0008886</t>
  </si>
  <si>
    <t>10.1017/S0047279424000357</t>
  </si>
  <si>
    <t>Journal of Social Policy</t>
  </si>
  <si>
    <t>1469-7823</t>
  </si>
  <si>
    <t>Delivering '50 PLUS Choices' in the UK: How compatible are 'fuller working lives' with an increasing reliance on informal carers to deliver social care?</t>
  </si>
  <si>
    <t>Maria Evandrou</t>
  </si>
  <si>
    <t>LIBAPC0008887</t>
  </si>
  <si>
    <t>39725855</t>
  </si>
  <si>
    <t>10.1007/s40520-024-02871-y</t>
  </si>
  <si>
    <t>Impact of dementia and mild cognitive impairment on bone health in older people</t>
  </si>
  <si>
    <t>LIBAPC0008891</t>
  </si>
  <si>
    <t xml:space="preserve"> 10.1021/acs.chemmater.4c02760</t>
  </si>
  <si>
    <t>Chemistry of Materials</t>
  </si>
  <si>
    <t>1520-5002</t>
  </si>
  <si>
    <t>Transport properties of doped wide band gap layered oxychalcogenide semiconductors Sr2GaO3CuCh, Sr2ScO3CuCh and Sr2InO3CuCh (Ch = S or Se)</t>
  </si>
  <si>
    <t xml:space="preserve"> EP/L000202,</t>
  </si>
  <si>
    <t>EP/T022108/1</t>
  </si>
  <si>
    <t xml:space="preserve"> EP/R029431</t>
  </si>
  <si>
    <t>Geoffrey Hyett</t>
  </si>
  <si>
    <t>LIBAPC0008909</t>
  </si>
  <si>
    <t>10.1021/acs.jpclett.4c02343</t>
  </si>
  <si>
    <t>ACM</t>
  </si>
  <si>
    <t>The Journal of Physical Chemistry Letters</t>
  </si>
  <si>
    <t>1948-7185</t>
  </si>
  <si>
    <t>Predicting long-term stability from short-term measurement: insights from modelling degradation in perovskite solar cells during voltage scans and impedance spectroscopy</t>
  </si>
  <si>
    <t>3,125.11</t>
  </si>
  <si>
    <t>LIBAPC0008913</t>
  </si>
  <si>
    <t>39528233</t>
  </si>
  <si>
    <t>10.1093/femsec/fiae137</t>
  </si>
  <si>
    <t>FEMS Microbiology Ecology</t>
  </si>
  <si>
    <t>1574-6941</t>
  </si>
  <si>
    <t>Latitudinal gradients and ocean fronts strongly influence protist communities in the southern Pacific Ocean</t>
  </si>
  <si>
    <t xml:space="preserve">NE/SO07210/1 </t>
  </si>
  <si>
    <t>NE/T000848/1</t>
  </si>
  <si>
    <t>2500.00</t>
  </si>
  <si>
    <t>Daniela Sturm</t>
  </si>
  <si>
    <t>LIBAPC0008929</t>
  </si>
  <si>
    <t xml:space="preserve"> 10.1016/j.compgeo.2024.106895</t>
  </si>
  <si>
    <t>Computers and Geotechnics</t>
  </si>
  <si>
    <t>A surrogate model to efficiently predict changing strength and stiffness of soft soils through whole-life episodic cyclic loading</t>
  </si>
  <si>
    <t>2,580.00</t>
  </si>
  <si>
    <t>Noor Laham</t>
  </si>
  <si>
    <t>LIBAPC0008930</t>
  </si>
  <si>
    <t>10.1016/j.oneear.2024.09.008</t>
  </si>
  <si>
    <t xml:space="preserve"> One Earth</t>
  </si>
  <si>
    <t>2590-3322</t>
  </si>
  <si>
    <t>Framing resilience to manage complex environmental systems</t>
  </si>
  <si>
    <t xml:space="preserve"> NE/S016651/1</t>
  </si>
  <si>
    <t>7340.00</t>
  </si>
  <si>
    <t>Ian Townend</t>
  </si>
  <si>
    <t>LIBAPC0008937</t>
  </si>
  <si>
    <t>10.1111/1475-6765.12742</t>
  </si>
  <si>
    <t>European Journal of Political Research</t>
  </si>
  <si>
    <t>1475-6765</t>
  </si>
  <si>
    <t>The causes of perceived government trustworthiness</t>
  </si>
  <si>
    <t>Daniel Devine</t>
  </si>
  <si>
    <t>LIBAPC0008946</t>
  </si>
  <si>
    <t xml:space="preserve"> 10.1016/j.geomorph.2024.109517</t>
  </si>
  <si>
    <t>Geomorphology</t>
  </si>
  <si>
    <t>1872-695X</t>
  </si>
  <si>
    <t>Seasonal mobility of transverse finger bars within a mixed sand-gravel bay measured using X-band Radar</t>
  </si>
  <si>
    <t>NE/W007347/1</t>
  </si>
  <si>
    <t>Dominique Townsend</t>
  </si>
  <si>
    <t>LIBAPC0008949</t>
  </si>
  <si>
    <t>10.1016/j.epsl.2024.119116</t>
  </si>
  <si>
    <t>1385-013X</t>
  </si>
  <si>
    <t>Ocean crustal veins record dynamic interplay between plate-cooling-induced cracking and ocean chemistry</t>
  </si>
  <si>
    <t>NE/X00631X/1</t>
  </si>
  <si>
    <t>NE/X0001X/1</t>
  </si>
  <si>
    <t>NE/X009440/1,NE/X002446/1,NE/X003485/1</t>
  </si>
  <si>
    <t>Aled Evans</t>
  </si>
  <si>
    <t>LIBAPC0008950</t>
  </si>
  <si>
    <t>10.1017/jfm.2024.1115</t>
  </si>
  <si>
    <t>Linear models of strip-type roughness</t>
  </si>
  <si>
    <t>EP/V00199X/1</t>
  </si>
  <si>
    <t>Davide Lasagna</t>
  </si>
  <si>
    <t>LIBAPC0008955</t>
  </si>
  <si>
    <t>39618515</t>
  </si>
  <si>
    <t>10.1007/s13347-024-00828-7</t>
  </si>
  <si>
    <t>Philosophy &amp; Technology</t>
  </si>
  <si>
    <t>2210-5441</t>
  </si>
  <si>
    <t>Breaking the Wheel, Credibility, and Hermeneutical Injustice: A Response to Harris</t>
  </si>
  <si>
    <t>Taylor Matthews</t>
  </si>
  <si>
    <t>LIBAPC0008975</t>
  </si>
  <si>
    <t>39658467</t>
  </si>
  <si>
    <t>10.1016/j.jtv.2024.11.006</t>
  </si>
  <si>
    <t xml:space="preserve"> Journal of Tissue Viability</t>
  </si>
  <si>
    <t>1876-4746</t>
  </si>
  <si>
    <t>Reporting Medical Device-Related Pressure Ulcers: An international Delphi consensus study</t>
  </si>
  <si>
    <t>EP/N02723X/1</t>
  </si>
  <si>
    <t>Pete Worsley</t>
  </si>
  <si>
    <t>LIBAPC0008976</t>
  </si>
  <si>
    <t>39628041</t>
  </si>
  <si>
    <t>10.1017/S0007114524002988</t>
  </si>
  <si>
    <t>British Journal of Nutrition</t>
  </si>
  <si>
    <t>1475-2662</t>
  </si>
  <si>
    <t>Diet quality from mid-life and body composition in older age: findings from a British birth cohort</t>
  </si>
  <si>
    <t>MC_UU_00019/1, MC_UU_00019/4</t>
  </si>
  <si>
    <t>Leo Westbury</t>
  </si>
  <si>
    <t>LIBAPC0008978</t>
  </si>
  <si>
    <t>10.1016/j.jasrep.2024.104891</t>
  </si>
  <si>
    <t>Journal of Archaeological Science: Reports</t>
  </si>
  <si>
    <t>2352-4103</t>
  </si>
  <si>
    <t>The age of hand stencils in Maltravieso cave (Extremadura, Spain) established by U-Th dating, and its implications for the early development of art</t>
  </si>
  <si>
    <t>NE/K015184/1</t>
  </si>
  <si>
    <t>2120.00</t>
  </si>
  <si>
    <t>LIBAPC0008980</t>
  </si>
  <si>
    <t>10.1039/D4TC02458C</t>
  </si>
  <si>
    <t>Journal of Materials Chemistry C</t>
  </si>
  <si>
    <t>2050-7534</t>
  </si>
  <si>
    <t>Observation and enhancement through alkali metal doping of p-type conductivity in the layered oxyselenides Sr2ZnO2Cu2Se2 and Ba2Zn1−xO2−xCu2Se2†</t>
  </si>
  <si>
    <t>EP/T011793/1</t>
  </si>
  <si>
    <t>EP/T022221/1</t>
  </si>
  <si>
    <t>EP/W032244/1</t>
  </si>
  <si>
    <t>LIBAPC0008981</t>
  </si>
  <si>
    <t>10.1039/D4RA05362A</t>
  </si>
  <si>
    <t>In-silico simulations of diffusion tensors and tortuosity in cells grown on 3D-printed scaffolds for tissue engineering</t>
  </si>
  <si>
    <t>1300.00</t>
  </si>
  <si>
    <t xml:space="preserve">RSC GOLD agreement </t>
  </si>
  <si>
    <t>Giuseppe Pileio</t>
  </si>
  <si>
    <t>LIBAPC0008982</t>
  </si>
  <si>
    <t xml:space="preserve"> 39247681 </t>
  </si>
  <si>
    <t>10.1039/D4CB00113C</t>
  </si>
  <si>
    <t>RSC Chemical Biology</t>
  </si>
  <si>
    <t>2633-0679</t>
  </si>
  <si>
    <t>Control of phosphodiesterase activity in the regulator of biofilm dispersal RbdA from Pseudomonas aeruginosa</t>
  </si>
  <si>
    <t>BB/X002950/1</t>
  </si>
  <si>
    <t>2100.00</t>
  </si>
  <si>
    <t>Ivo Tews</t>
  </si>
  <si>
    <t>LIBAPC0008983</t>
  </si>
  <si>
    <t>10.1039/D4AN01005A</t>
  </si>
  <si>
    <t>Analyst</t>
  </si>
  <si>
    <t>1364-5528</t>
  </si>
  <si>
    <t>Hyperpolarised [2-13C]-pyruvate by 13C SABRE in an acetone/water mixture</t>
  </si>
  <si>
    <t>EP/V055593/1</t>
  </si>
  <si>
    <t>Thomas Robertson</t>
  </si>
  <si>
    <t>LIBAPC0008985</t>
  </si>
  <si>
    <t>10.1039/D4TA04834B</t>
  </si>
  <si>
    <t>Journal of Materials Chemisty A</t>
  </si>
  <si>
    <t>2050-7496</t>
  </si>
  <si>
    <t>Mechanisms of Li deposition on graphite anodes: surface coverage and cluster growth</t>
  </si>
  <si>
    <t>EP/X035956/1</t>
  </si>
  <si>
    <t>LIBAPC0008986</t>
  </si>
  <si>
    <t>10.1039/D4TC02755H</t>
  </si>
  <si>
    <t>Journals of Materials Chemistry C</t>
  </si>
  <si>
    <t>Electrodeposition of 2D layered tungsten diselenide thin films using a single source precursor</t>
  </si>
  <si>
    <t xml:space="preserve"> EP/V062689/1</t>
  </si>
  <si>
    <t>EP/V062387/1</t>
  </si>
  <si>
    <t xml:space="preserve"> EP/V062603/1</t>
  </si>
  <si>
    <t>Shibin Thomas</t>
  </si>
  <si>
    <t>LIBAPC0008993</t>
  </si>
  <si>
    <t>39556031</t>
  </si>
  <si>
    <t>10.1177/15248399241294231</t>
  </si>
  <si>
    <t>Health Promotion Practice</t>
  </si>
  <si>
    <t>1552-6372</t>
  </si>
  <si>
    <t xml:space="preserve">The role of the public health workforce in securing political commitment for tackling childhood obesity in local government </t>
  </si>
  <si>
    <t>RG/15/17/3174</t>
  </si>
  <si>
    <t>NF-SI-0515-10042</t>
  </si>
  <si>
    <t>2896.54</t>
  </si>
  <si>
    <t>Ravita Taheem</t>
  </si>
  <si>
    <t>LIBAPC0009007</t>
  </si>
  <si>
    <t>10.1042/EBC20240014</t>
  </si>
  <si>
    <t>Portland</t>
  </si>
  <si>
    <t>Essays in Biochemistry</t>
  </si>
  <si>
    <t xml:space="preserve">1744-1358 </t>
  </si>
  <si>
    <t>Characteristics of phage-plasmids and their impact on microbial communities</t>
  </si>
  <si>
    <t>2150.00</t>
  </si>
  <si>
    <t>Portland agreement</t>
  </si>
  <si>
    <t>Franklin Luzia De Nobrega</t>
  </si>
  <si>
    <t>LIBAPC0009015</t>
  </si>
  <si>
    <t>10.1021/acsestwater.4c00749</t>
  </si>
  <si>
    <t>ACS ES&amp;T Water</t>
  </si>
  <si>
    <t>2690-0637</t>
  </si>
  <si>
    <t>Anti-fouling copper surfaces interfere with wet chemical nitrate sensors: characterisation and mechanistic investigation</t>
  </si>
  <si>
    <t>NE/R013578/1</t>
  </si>
  <si>
    <t>NE/P004016/1</t>
  </si>
  <si>
    <t>NE/S013458/1</t>
  </si>
  <si>
    <t>3,158.34</t>
  </si>
  <si>
    <t>Adrian Nightingale</t>
  </si>
  <si>
    <t>LIBAPC0009031</t>
  </si>
  <si>
    <t>10.1021/acs.jchemed.4c00603</t>
  </si>
  <si>
    <t>Journal of Chemical Education</t>
  </si>
  <si>
    <t>1938-1328</t>
  </si>
  <si>
    <t>Decked out for success: a novel card game to support school teaching of radioactivity and nuclear science</t>
  </si>
  <si>
    <t>EP/S01019X/1</t>
  </si>
  <si>
    <t>EP/T011548/1</t>
  </si>
  <si>
    <t xml:space="preserve">ACS agreement </t>
  </si>
  <si>
    <t>Sarah Lu</t>
  </si>
  <si>
    <t>LIBAPC0009035</t>
  </si>
  <si>
    <t>39817476</t>
  </si>
  <si>
    <t>10.1093/cei/uxae115</t>
  </si>
  <si>
    <t xml:space="preserve">OUP </t>
  </si>
  <si>
    <t xml:space="preserve">1365-2249 </t>
  </si>
  <si>
    <t>Proteomic analysis reveals dysregulation of peripheral blood neutrophils in patients with Multiple Sclerosis</t>
  </si>
  <si>
    <t>MR/X002314/1</t>
  </si>
  <si>
    <t>2,756.00</t>
  </si>
  <si>
    <t>Emily Gwyer Findlay</t>
  </si>
  <si>
    <t>LIBAPC0009036</t>
  </si>
  <si>
    <t>10.1093/mnras/stae2721</t>
  </si>
  <si>
    <t>Neutron star g-modes in the relativistic Cowling approximation</t>
  </si>
  <si>
    <t>ST/Y00082X/1</t>
  </si>
  <si>
    <t>LIBAPC0009044</t>
  </si>
  <si>
    <t>39751886</t>
  </si>
  <si>
    <t>10.1007/s00223-024-01307-z</t>
  </si>
  <si>
    <t>Calcified Tissue International</t>
  </si>
  <si>
    <t>1432-0827</t>
  </si>
  <si>
    <t>The Association between Social Support and Musculoskeletal Health in Community-Dwelling Older Adults: Findings from the Hertfordshire Cohort Study</t>
  </si>
  <si>
    <t>2,490.00</t>
  </si>
  <si>
    <t>LIBAPC0009060</t>
  </si>
  <si>
    <t>39718873</t>
  </si>
  <si>
    <t>10.1364/OL.547001</t>
  </si>
  <si>
    <t>Letter</t>
  </si>
  <si>
    <t xml:space="preserve"> All-fiber E+S band continuously tunable bismuth-doped germanosilicate fiber laser
 Author(s): Ziwei Zhai z.zhai@soton.ac.uk</t>
  </si>
  <si>
    <t xml:space="preserve">Optica agreement </t>
  </si>
  <si>
    <t>Jayanta Sahu</t>
  </si>
  <si>
    <t>LIBAPC0009077</t>
  </si>
  <si>
    <t>39876275</t>
  </si>
  <si>
    <t>10.1364/OE.549912</t>
  </si>
  <si>
    <t>Making liquid crystals twitch under metamaterial-enhanced terahertz illumination: toward strong optical nonlinearity</t>
  </si>
  <si>
    <t>Ben Beddoes</t>
  </si>
  <si>
    <t>LIBAPC0009087</t>
  </si>
  <si>
    <t>10.1002/pei3.70027</t>
  </si>
  <si>
    <t>Plant-Environment Interactions</t>
  </si>
  <si>
    <t>2575-6265</t>
  </si>
  <si>
    <t>Drought response in the transcriptome and ionome of wild and domesticated Lablab purpureus L. Sweet, an underutilised legume.</t>
  </si>
  <si>
    <t>1800.00</t>
  </si>
  <si>
    <t>Anastasia Kolesnikova</t>
  </si>
  <si>
    <t>LIBAPC0009096</t>
  </si>
  <si>
    <t>39742766</t>
  </si>
  <si>
    <t>10.1016/j.jenvman.2024.123919</t>
  </si>
  <si>
    <t>Journal of Environmental Management</t>
  </si>
  <si>
    <t>1095-8630</t>
  </si>
  <si>
    <t>Technical, economic, and environmental assessment of CO₂ ship transport in carbon capture and storage</t>
  </si>
  <si>
    <t>2900.00</t>
  </si>
  <si>
    <t>Seyedvahid Vakili</t>
  </si>
  <si>
    <t>LIBAPC0009105</t>
  </si>
  <si>
    <t>10.1002/lpor.202401910</t>
  </si>
  <si>
    <t>Chirp-managed, High-energy, Low-repetition Mamyshev Oscillator based on Hollow Core Fiber</t>
  </si>
  <si>
    <t xml:space="preserve"> EP/T020997/2</t>
  </si>
  <si>
    <t>EP/V038036/1</t>
  </si>
  <si>
    <t>Lin Xu</t>
  </si>
  <si>
    <t>LIBAPC0009108</t>
  </si>
  <si>
    <t>10.1002/ijfe.3116</t>
  </si>
  <si>
    <t>International Journal of Finance &amp; Economics</t>
  </si>
  <si>
    <t>1099-1158</t>
  </si>
  <si>
    <t>Deep learning for bond yield forecasting: The LSTM-LagLasso</t>
  </si>
  <si>
    <t>EP/S000356/1</t>
  </si>
  <si>
    <t>2270.00</t>
  </si>
  <si>
    <t>Manuel Nunes</t>
  </si>
  <si>
    <t>LIBAPC0009113</t>
  </si>
  <si>
    <t>39876270</t>
  </si>
  <si>
    <t>10.1364/OE.545939</t>
  </si>
  <si>
    <t>Reduced Loss and Bend Sensitivity in Hermetically-sealed Hollow-core Fiber Gas Cells using Gas-induced Differential Refractive Index</t>
  </si>
  <si>
    <t>Somarpita Pradhan</t>
  </si>
  <si>
    <t>LIBAPC0009121</t>
  </si>
  <si>
    <t>10.1093/mnras/staf014</t>
  </si>
  <si>
    <t>Testing disc reprocessing models for AGN optical variability by comparison of X-ray and optical power spectra of NGC 4395.</t>
  </si>
  <si>
    <t xml:space="preserve">ST/S505705/1 </t>
  </si>
  <si>
    <t xml:space="preserve">ST/V000861/1 </t>
  </si>
  <si>
    <t>ST/V001000/1. ST/Z000033</t>
  </si>
  <si>
    <t>Max Beard</t>
  </si>
  <si>
    <t>LIBAPC0009126</t>
  </si>
  <si>
    <t>39565789</t>
  </si>
  <si>
    <t>10.1371/journal.pone.0313876</t>
  </si>
  <si>
    <t>Chalk stream restoration: physical and ecological responses to gravel augmentation.</t>
  </si>
  <si>
    <t>EP/L01582X/1</t>
  </si>
  <si>
    <t>Lewis Dolman</t>
  </si>
  <si>
    <t>LIBAPC0009135</t>
  </si>
  <si>
    <t>10.1177/00323217241310945</t>
  </si>
  <si>
    <t>How do UK political elites reconcile with a low trust environment?</t>
  </si>
  <si>
    <t xml:space="preserve">SAGE - agreement </t>
  </si>
  <si>
    <t>Will Jennings</t>
  </si>
  <si>
    <t>LIBAPC0009136</t>
  </si>
  <si>
    <t>39704276</t>
  </si>
  <si>
    <t>10.1177/17470218241310859</t>
  </si>
  <si>
    <t>Quarterly Journal of Experimental Psychology</t>
  </si>
  <si>
    <t>1747-0226</t>
  </si>
  <si>
    <t>An Exploration of Relationships between Associative and Non-Associative Measures of Inhibition</t>
  </si>
  <si>
    <t>2676.55</t>
  </si>
  <si>
    <t>LIBAPC0009139</t>
  </si>
  <si>
    <t>10.1177/14759217241311516</t>
  </si>
  <si>
    <t>Structural Health Monitoring</t>
  </si>
  <si>
    <t>1741-3168</t>
  </si>
  <si>
    <t xml:space="preserve">Laser-induced graphene as an embedded sensor for impact damage in composite structures assisted by machine learning  </t>
  </si>
  <si>
    <t>3079.86</t>
  </si>
  <si>
    <t xml:space="preserve">SAGE  agreement </t>
  </si>
  <si>
    <t>Xue Chen</t>
  </si>
  <si>
    <t>LIBAPC0009141</t>
  </si>
  <si>
    <t>39868883</t>
  </si>
  <si>
    <t>10.1021/acs.analchem.4c04163</t>
  </si>
  <si>
    <t>A Droplet Microfluidic Sensor for Point-of-Care Measurement of Plasma/Serum Total Free Thiol Concentrations</t>
  </si>
  <si>
    <t>Studentship - Liam Carter</t>
  </si>
  <si>
    <t>NE/T010584/1</t>
  </si>
  <si>
    <t>3,195.02</t>
  </si>
  <si>
    <t>Xize Niu</t>
  </si>
  <si>
    <t>LIBAPC0009148</t>
  </si>
  <si>
    <t>10.1145/3664617</t>
  </si>
  <si>
    <t>ACM Journal on Responsible Computing</t>
  </si>
  <si>
    <t>2832-0565</t>
  </si>
  <si>
    <t>Mapping the Complexity of Legal Challenges for Trustworthy Drones on Construction Sites in the United Kingdom</t>
  </si>
  <si>
    <t>EP/V00784X/1</t>
  </si>
  <si>
    <t xml:space="preserve">ACM agreement </t>
  </si>
  <si>
    <t>David Bossens</t>
  </si>
  <si>
    <t>LIBAPC0009154</t>
  </si>
  <si>
    <t>10.1093/mnras/staf036</t>
  </si>
  <si>
    <t>Rapid Mid-Infrared Spectral-Timing with JWST: I. GRS 1915+105 during a MIR--bright and X-ray--obscured state</t>
  </si>
  <si>
    <t>501100000271</t>
  </si>
  <si>
    <t>Poshak Gandhi</t>
  </si>
  <si>
    <t>LIBAPC0009155</t>
  </si>
  <si>
    <t>10.1145/3675094.3678991</t>
  </si>
  <si>
    <t>Companion of the 2024 ACM International Joint Conference on Pervasive and Ubiquitous Computing</t>
  </si>
  <si>
    <t xml:space="preserve"> 979-8-4007-105</t>
  </si>
  <si>
    <t>DeepVision: Heads-up Computing and AI in Education</t>
  </si>
  <si>
    <t>10092974</t>
  </si>
  <si>
    <t>Haiming Liu</t>
  </si>
  <si>
    <t>LIBAPC0009157</t>
  </si>
  <si>
    <t>10.1145/3686038.3686067</t>
  </si>
  <si>
    <t>Second International Symposium on Trustworthy Autonomous Systems</t>
  </si>
  <si>
    <t>979-8-4007-098</t>
  </si>
  <si>
    <t>Mapping Safe Zones for Co-located Human-UAV Interaction</t>
  </si>
  <si>
    <t>EP/W004364/1</t>
  </si>
  <si>
    <t>Ayodeji Abioye</t>
  </si>
  <si>
    <t>LIBAPC0009159</t>
  </si>
  <si>
    <t>10.1029/2024PA004891</t>
  </si>
  <si>
    <t>Increased North African Dust Fluxes and Higher Productivity in the Eastern Equatorial Atlantic Ocean linked to stronger trade winds from about 2.7 Million Years Ago</t>
  </si>
  <si>
    <t>Anya Crocker</t>
  </si>
  <si>
    <t>LIBAPC0009161</t>
  </si>
  <si>
    <t>10.1093/mnras/staf052</t>
  </si>
  <si>
    <t>QPEs as Lense-Thirring precession of super-Eddington flows</t>
  </si>
  <si>
    <t xml:space="preserve"> ST/V001000/1</t>
  </si>
  <si>
    <t>Matthew Middleton</t>
  </si>
  <si>
    <t>LIBAPC0009164</t>
  </si>
  <si>
    <t xml:space="preserve"> 10.1016/j.optcom.2025.131510</t>
  </si>
  <si>
    <t>Optics Communications</t>
  </si>
  <si>
    <t>1873-0310</t>
  </si>
  <si>
    <t>Progress in Er-doped Fibers for Extended L-band Operation of Amplifiers</t>
  </si>
  <si>
    <t>LIBAPC0009165</t>
  </si>
  <si>
    <t>10.1016/j.tree.2024.12.007</t>
  </si>
  <si>
    <t>Trends in Ecology &amp; Evolution</t>
  </si>
  <si>
    <t>1872-8383</t>
  </si>
  <si>
    <t>'Domesticability': were some species predisposed for domestication?</t>
  </si>
  <si>
    <t>NE/S002022/1</t>
  </si>
  <si>
    <t xml:space="preserve">5630.00 </t>
  </si>
  <si>
    <t>Mark Chapman</t>
  </si>
  <si>
    <t>LIBAPC0009170</t>
  </si>
  <si>
    <t>10.1088/1361-6463/ad8663</t>
  </si>
  <si>
    <t>Journal of Physics D: Applied Physics</t>
  </si>
  <si>
    <t>1361-6463</t>
  </si>
  <si>
    <t>Impact of Bias Stress and Endurance Switching on Electrical Characteristics of Polycrystalline ZnO–TFTs with Al&lt;sub&gt;2&lt;/sub&gt;O&lt;sub&gt;3&lt;/sub&gt; Gate Dielectric</t>
  </si>
  <si>
    <t>EPSRC Electronic-Photonic Convergence Grant</t>
  </si>
  <si>
    <t>2295.00</t>
  </si>
  <si>
    <t xml:space="preserve">IOP agreement </t>
  </si>
  <si>
    <t>Ben Rowlinson</t>
  </si>
  <si>
    <t>LIBAPC0009172</t>
  </si>
  <si>
    <t>10.1088/1741-2552/ad8ef8</t>
  </si>
  <si>
    <t>Journal of Neural Engineering</t>
  </si>
  <si>
    <t>1741-2552</t>
  </si>
  <si>
    <t>Estimating cognitive workload using a commercial in–ear EEG headset</t>
  </si>
  <si>
    <t>EP/T007656/1</t>
  </si>
  <si>
    <t>EP/R029563/1</t>
  </si>
  <si>
    <t>Christoph Tremmel</t>
  </si>
  <si>
    <t>LIBAPC0009175</t>
  </si>
  <si>
    <t>39513998</t>
  </si>
  <si>
    <t>10.1099/mgen.0.001317</t>
  </si>
  <si>
    <t xml:space="preserve">Microbiology Society </t>
  </si>
  <si>
    <t>Microbial Genomics</t>
  </si>
  <si>
    <t>2057-5858</t>
  </si>
  <si>
    <t>Identifying gene-level mechanisms of successful dispersal of Vibrio parahaemolyticus during El Niño events</t>
  </si>
  <si>
    <t xml:space="preserve">Microbiology Society agreement </t>
  </si>
  <si>
    <t>Amy Campbell</t>
  </si>
  <si>
    <t>LIBAPC0009195</t>
  </si>
  <si>
    <t>10.1097/j.pain.0000000000003544</t>
  </si>
  <si>
    <t>Wolters Kluwer</t>
  </si>
  <si>
    <t>PAIN</t>
  </si>
  <si>
    <t>1872-6623</t>
  </si>
  <si>
    <t>Interpersonal dyadic influences on transitions between pain states: a narrative review and synthesis.</t>
  </si>
  <si>
    <t>MR/W004151/1</t>
  </si>
  <si>
    <t>3,838.24</t>
  </si>
  <si>
    <t>Wolters Kluwer agreement</t>
  </si>
  <si>
    <t>Hollie Birkinshaw</t>
  </si>
  <si>
    <t>LIBAPC0009209</t>
  </si>
  <si>
    <t>10.1016/j.coelec.2025.101651</t>
  </si>
  <si>
    <t>Current Opinion in Electrochemistry</t>
  </si>
  <si>
    <t>2451-9111</t>
  </si>
  <si>
    <t>Opportunities and challenges in the application of electrodeposition to few layer transition metal dichalcogenide electronic device fabrication</t>
  </si>
  <si>
    <t>EP/P025137/1</t>
  </si>
  <si>
    <t>2820.00</t>
  </si>
  <si>
    <t>Philip Bartlett</t>
  </si>
  <si>
    <t>LIBAPC0009217</t>
  </si>
  <si>
    <t>10.1016/j.solener.2025.113239</t>
  </si>
  <si>
    <t>Solar Energy</t>
  </si>
  <si>
    <t>1471-1257</t>
  </si>
  <si>
    <t>Impact of dust and tilt angle on the photovoltaic performance in a desert environment</t>
  </si>
  <si>
    <t xml:space="preserve"> EP/X033333/1</t>
  </si>
  <si>
    <t>Mansour Alzahrani</t>
  </si>
  <si>
    <t>LIBAPC0009244</t>
  </si>
  <si>
    <t>10.1016/j.seta.2025.104187</t>
  </si>
  <si>
    <t>Sustainable Energy Technologies and Assessments</t>
  </si>
  <si>
    <t>2213-1396</t>
  </si>
  <si>
    <t>Energy harvesting technologies on high-speed railway infrastructure: Review and comparative analysis of the potential and practicality</t>
  </si>
  <si>
    <t xml:space="preserve"> EP/R017727/1</t>
  </si>
  <si>
    <t>2450.00</t>
  </si>
  <si>
    <t>Wenjing Sun</t>
  </si>
  <si>
    <t>LIBAPC0009256</t>
  </si>
  <si>
    <t>10.1080/13603116.2025.2457461</t>
  </si>
  <si>
    <t>International Journal of Inclusive Education</t>
  </si>
  <si>
    <t>1464-5173</t>
  </si>
  <si>
    <t>Co-teaching practices in Italian primary classrooms: A case for including the sociocultural framework in training teaching collaborations</t>
  </si>
  <si>
    <t>Lorenzo Ciletti</t>
  </si>
  <si>
    <t>LIBAPC0009267</t>
  </si>
  <si>
    <t>39854816</t>
  </si>
  <si>
    <t>10.1016/j.media.2025.103472</t>
  </si>
  <si>
    <t xml:space="preserve"> Medical Image Analysis</t>
  </si>
  <si>
    <t>1361-8423</t>
  </si>
  <si>
    <t>Personalized topology-informed localization of standard 12-lead ECG electrode placement from incomplete cardiac MRIs for efficient cardiac digital twins</t>
  </si>
  <si>
    <t>EP/X019446/1,</t>
  </si>
  <si>
    <t>214290/Z/18/Z,102161/Z/13/Z</t>
  </si>
  <si>
    <t>3180.00</t>
  </si>
  <si>
    <t>Lei Li</t>
  </si>
  <si>
    <t>LIBAPC0009269</t>
  </si>
  <si>
    <t>10.1177/0197918325131901</t>
  </si>
  <si>
    <t>International Migration Review</t>
  </si>
  <si>
    <t>1747-7379</t>
  </si>
  <si>
    <t xml:space="preserve">Gender, Displacement, and the Ethics of Protection </t>
  </si>
  <si>
    <t>2676</t>
  </si>
  <si>
    <t>Pia Riggirozzi</t>
  </si>
  <si>
    <t>LIBAPC0009276</t>
  </si>
  <si>
    <t>39880969</t>
  </si>
  <si>
    <t>10.1007/s00404-025-07958-z</t>
  </si>
  <si>
    <t>Archives of Gynecology and Obstetrics</t>
  </si>
  <si>
    <t>1432-0711</t>
  </si>
  <si>
    <t>The effect of pregnancy vitamin D supplementation on maternal blood pressure: real-world data analysis within the MAVIDOS randomised placebo-controlled trial</t>
  </si>
  <si>
    <t>2890.00</t>
  </si>
  <si>
    <t>LIBAPC0009278</t>
  </si>
  <si>
    <t>39162418</t>
  </si>
  <si>
    <t>10.1121/10.0028227</t>
  </si>
  <si>
    <t>Realisation of broadband two-dimensional nonreciprocal acoustics using an active acoustic metasurface</t>
  </si>
  <si>
    <t>iCASE studentship (Voucher No. 17000146)</t>
  </si>
  <si>
    <t>EP/S03661X/1</t>
  </si>
  <si>
    <t>Jordan Cheer</t>
  </si>
  <si>
    <t>LIBAPC0009279</t>
  </si>
  <si>
    <t>39873279</t>
  </si>
  <si>
    <t>10.1063/5.0238409</t>
  </si>
  <si>
    <t>1089-7690</t>
  </si>
  <si>
    <t>How Well Do Empirical Molecular Mechanics Force Fields Model the Cholesterol Condensing Effect?</t>
  </si>
  <si>
    <t>EP/R029407/1</t>
  </si>
  <si>
    <t>EP/X035603/1</t>
  </si>
  <si>
    <t>Jonathan Essex</t>
  </si>
  <si>
    <t>LIBAPC0009282</t>
  </si>
  <si>
    <t>10.1093/scan/nsaf016</t>
  </si>
  <si>
    <t>Social Cognitive And Affective Neuroscience</t>
  </si>
  <si>
    <t>1749-5024</t>
  </si>
  <si>
    <t>Exercising Self-Control Increases Responsivity to Hedonic and Eudaimonic Rewards</t>
  </si>
  <si>
    <t>1,907.00</t>
  </si>
  <si>
    <t>Nicholas Kelley</t>
  </si>
  <si>
    <t>LIBAPC0009289</t>
  </si>
  <si>
    <t>10.1080/09528822.2025.2461371</t>
  </si>
  <si>
    <t>Third Text</t>
  </si>
  <si>
    <t>1475-5297</t>
  </si>
  <si>
    <t>More Process, Less Product: The Making of the Making African Connections Digital Archive</t>
  </si>
  <si>
    <t>LIBAPC0009295</t>
  </si>
  <si>
    <t>10.1080/0268117X.2025.2461368</t>
  </si>
  <si>
    <t>The Seventeenth Century</t>
  </si>
  <si>
    <t>2050-4616</t>
  </si>
  <si>
    <t>Bear Journeys in Early Modern England</t>
  </si>
  <si>
    <t>Callan Davies</t>
  </si>
  <si>
    <t>LIBAPC0009307</t>
  </si>
  <si>
    <t>10.1016/j.wear.2025.205775</t>
  </si>
  <si>
    <t>Wear</t>
  </si>
  <si>
    <t xml:space="preserve">1873-2577 </t>
  </si>
  <si>
    <t>Electrostatic sensing of wear and friction dynamics in dry and starved-lubricated tribocontacts</t>
  </si>
  <si>
    <t>3370.00</t>
  </si>
  <si>
    <t>LIBAPC0009308</t>
  </si>
  <si>
    <t>10.1093/mnras/staf196</t>
  </si>
  <si>
    <t>Mind the gaps: Improved methods for the detection of periodicities in unevenly-sampled data</t>
  </si>
  <si>
    <t>LIBAPC0009309</t>
  </si>
  <si>
    <t>10.1144/qjegh2024-036</t>
  </si>
  <si>
    <t xml:space="preserve">Geological Society </t>
  </si>
  <si>
    <t>Quarterly Journal of Engineering Geology and Hydrogeology</t>
  </si>
  <si>
    <t>2041-479X</t>
  </si>
  <si>
    <t>The influence of earthworks construction on pore water pressures in clays and mudstones of the Lias Group</t>
  </si>
  <si>
    <t xml:space="preserve">EP/R034575/1 </t>
  </si>
  <si>
    <t>RCSRF1920\10\65</t>
  </si>
  <si>
    <t xml:space="preserve">Geological Society agreement  </t>
  </si>
  <si>
    <t>Kevin Briggs</t>
  </si>
  <si>
    <t>LIBAPC0009319</t>
  </si>
  <si>
    <t>10.1016/j.matchar.2025.114809</t>
  </si>
  <si>
    <t>Materials Characterization</t>
  </si>
  <si>
    <t>1873-4189</t>
  </si>
  <si>
    <t>Investigation of shear bands induced nucleation and recrystallisation behaviour in a rare earth containing magnesium alloy</t>
  </si>
  <si>
    <t xml:space="preserve"> MR/T019123/2</t>
  </si>
  <si>
    <t>2780.00</t>
  </si>
  <si>
    <t>Dikai Guan</t>
  </si>
  <si>
    <t>LIBAPC0009320</t>
  </si>
  <si>
    <t xml:space="preserve"> 10.1016/j.trf.2025.01.038</t>
  </si>
  <si>
    <t>Transportation Research Part F: Traffic Psychology and Behaviour</t>
  </si>
  <si>
    <t>1873-5517</t>
  </si>
  <si>
    <t>“That’s a bit of a tight squeeze!”: A thematic analysis of narrow passage driving interactions using the Perceptual Cycle model</t>
  </si>
  <si>
    <t>2160.00</t>
  </si>
  <si>
    <t>Peter Youssef</t>
  </si>
  <si>
    <t>LIBAPC0009322</t>
  </si>
  <si>
    <t>39793504</t>
  </si>
  <si>
    <t xml:space="preserve"> 10.1016/j.jenvman.2025.124039</t>
  </si>
  <si>
    <t xml:space="preserve"> Journal of Environmental Management</t>
  </si>
  <si>
    <t>0301-4797</t>
  </si>
  <si>
    <t>Management of environmental impacts of fossil fuel use in refugee camps through transition to renewable energy infrastructure: Case studies in Uganda and Bangladesh</t>
  </si>
  <si>
    <t>EP/P032230/1</t>
  </si>
  <si>
    <t>EP/R030391/1</t>
  </si>
  <si>
    <t>TS/S0216612/1</t>
  </si>
  <si>
    <t>AbuBakr Bahaj</t>
  </si>
  <si>
    <t>LIBAPC0009330</t>
  </si>
  <si>
    <t>10.1093/mnras/staf248</t>
  </si>
  <si>
    <t>Reduction of the type Ia supernova host galaxy step in the outer regions of galaxies</t>
  </si>
  <si>
    <t xml:space="preserve"> ST/Y001850/1</t>
  </si>
  <si>
    <t>LIBAPC0009341</t>
  </si>
  <si>
    <t>40060824</t>
  </si>
  <si>
    <t>10.1021/acsomega.4c06385</t>
  </si>
  <si>
    <t>ACS Omega</t>
  </si>
  <si>
    <t>2470-1343</t>
  </si>
  <si>
    <t>3D nanowire Pt catalysts with enhanced stability for the oxygen reduction reaction</t>
  </si>
  <si>
    <t>EP/T026219/1</t>
  </si>
  <si>
    <t>3,228.77</t>
  </si>
  <si>
    <t>Iris Nandhakumar</t>
  </si>
  <si>
    <t>LIBAPC0009342</t>
  </si>
  <si>
    <t>40124940</t>
  </si>
  <si>
    <t>10.1021/acsphotonics.4c02081</t>
  </si>
  <si>
    <t xml:space="preserve">2330-4022 </t>
  </si>
  <si>
    <t>Inverse Design of Unitary Transmission Matrices in Silicon Photonic Coupled Waveguide Arrays using a Neural Adjoint Model</t>
  </si>
  <si>
    <t xml:space="preserve"> EP/X016749/1</t>
  </si>
  <si>
    <t>Otto Muskens</t>
  </si>
  <si>
    <t>LIBAPC0009366</t>
  </si>
  <si>
    <t>10.1093/mnras/staf295</t>
  </si>
  <si>
    <t>Investigating the effects of fresh gas on the Active Galactic Nuclei luminosity of early- and late-type galaxies</t>
  </si>
  <si>
    <t>ST/Y002644/1</t>
  </si>
  <si>
    <t>Martyna Winiarska</t>
  </si>
  <si>
    <t>LIBAPC0009378</t>
  </si>
  <si>
    <t>39938771</t>
  </si>
  <si>
    <t>10.1016/j.ydbio.2025.02.007</t>
  </si>
  <si>
    <t>Developmental Biology</t>
  </si>
  <si>
    <t>0012-1606</t>
  </si>
  <si>
    <t>The three-dimensional structure of medullary bone: Novel criteria for the identification of avian sex-specific bone tissue</t>
  </si>
  <si>
    <t>LIBAPC0009385</t>
  </si>
  <si>
    <t>10.1364/OE.553761</t>
  </si>
  <si>
    <t>375-395nm UV Generation in Zn-indiffused MgO-doped PPLN Waveguides pumped by an Alexandrite Laser</t>
  </si>
  <si>
    <t>EP/P027644/1</t>
  </si>
  <si>
    <t xml:space="preserve"> EP/T00097X/1</t>
  </si>
  <si>
    <t>10001664, 50414</t>
  </si>
  <si>
    <t>1,673.16</t>
  </si>
  <si>
    <t>Goronwy Tawy</t>
  </si>
  <si>
    <t>LIBAPC0009399</t>
  </si>
  <si>
    <t>10.1097/PXR.0000000000000449</t>
  </si>
  <si>
    <t>Prosthetics and Orthotics International</t>
  </si>
  <si>
    <t>1746-1553</t>
  </si>
  <si>
    <t>Evaluation of activity and function before and immediately after the provision of a microprocessor knee in individuals with trans-femoral amputation</t>
  </si>
  <si>
    <t>3,401.93</t>
  </si>
  <si>
    <t>LIBAPC0009405</t>
  </si>
  <si>
    <t>10.1007/s10518-025-02131-y</t>
  </si>
  <si>
    <t>Bulletin of Earthquake Engineering</t>
  </si>
  <si>
    <t>1573-1456</t>
  </si>
  <si>
    <t>Numerical investigation of the impact of nonuniform corrosion on dynamic characteristics and nonlinear cyclic behaviour of circular RC bridge piers</t>
  </si>
  <si>
    <t>EP/R039178</t>
  </si>
  <si>
    <t>Mehdi Kashani</t>
  </si>
  <si>
    <t>LIBAPC0009407</t>
  </si>
  <si>
    <t>10.1007/s00340-025-08433-y</t>
  </si>
  <si>
    <t>Applied Physics B</t>
  </si>
  <si>
    <t>1432-0649</t>
  </si>
  <si>
    <t>Modeling and simulation of amplified spontaneous emission in single-mode-pumped Cr2+:ZnSe bulk amplifiers with beam propagation and equivalent input-noise seeding</t>
  </si>
  <si>
    <t>EP/T012595/1</t>
  </si>
  <si>
    <t>2690.00</t>
  </si>
  <si>
    <t>Johan Nilsson</t>
  </si>
  <si>
    <t>LIBAPC0009416</t>
  </si>
  <si>
    <t>10.1111/padr.12720</t>
  </si>
  <si>
    <t>Population and Development Review</t>
  </si>
  <si>
    <t>1728-4457</t>
  </si>
  <si>
    <t>Reframing the Relationship Between Fertility and Education in Adolescence: 60 Years of Evidence From Latin America</t>
  </si>
  <si>
    <t>ES/Pooo673/1</t>
  </si>
  <si>
    <t>2110.00</t>
  </si>
  <si>
    <t>Nikos Tzavidis</t>
  </si>
  <si>
    <t>LIBAPC0009417</t>
  </si>
  <si>
    <t>10.1002/esp.70014</t>
  </si>
  <si>
    <t>Earth Surface Processes and Landforms</t>
  </si>
  <si>
    <t>1096-9837</t>
  </si>
  <si>
    <t>Different styles of subglacial soft bed hydrology: Examples from Breiðamerkurjökull and Fjallsjökull, Iceland</t>
  </si>
  <si>
    <t xml:space="preserve"> NE/L012405/1</t>
  </si>
  <si>
    <t>3,570.00</t>
  </si>
  <si>
    <t>Jane Hart</t>
  </si>
  <si>
    <t>LIBAPC0009419</t>
  </si>
  <si>
    <t>10.1111/soc4.70037</t>
  </si>
  <si>
    <t>Sociology Compass</t>
  </si>
  <si>
    <t>1751-9020</t>
  </si>
  <si>
    <t>Mutual Aid as Prefigurative Politics—Beyond Anarchism</t>
  </si>
  <si>
    <t>ES/P000673/1;</t>
  </si>
  <si>
    <t>2,270 .00</t>
  </si>
  <si>
    <t>LIBAPC0009426</t>
  </si>
  <si>
    <t>10.1177/03093247251315512</t>
  </si>
  <si>
    <t>Journal of Strain Analysis for Engineering Design, The</t>
  </si>
  <si>
    <t xml:space="preserve"> 2041-3130</t>
  </si>
  <si>
    <t>Spatially Distributed Circumferential Strain Measurement in an Artificial Spinal Disc using Fibre Bragg Gratings</t>
  </si>
  <si>
    <t>3043.20</t>
  </si>
  <si>
    <t>Michael Godfrey</t>
  </si>
  <si>
    <t>LIBAPC0009427</t>
  </si>
  <si>
    <t>10.1177/01979183251319014</t>
  </si>
  <si>
    <t>Gender, Displacement, and the Ethics of Protection</t>
  </si>
  <si>
    <t>LIBAPC0009429</t>
  </si>
  <si>
    <t>10.1177/13675494251322993</t>
  </si>
  <si>
    <t>European Journal of Cultural Studies</t>
  </si>
  <si>
    <t>1460-3551</t>
  </si>
  <si>
    <t>Ways of hoping: Variegated hope among theatre freelancers during COVID-19</t>
  </si>
  <si>
    <t>ES/V011103/1</t>
  </si>
  <si>
    <t>2676.25</t>
  </si>
  <si>
    <t>LIBAPC0009436</t>
  </si>
  <si>
    <t>10.1029/2024GL113214</t>
  </si>
  <si>
    <t>Geophysical Research Letters</t>
  </si>
  <si>
    <t>1944-8007</t>
  </si>
  <si>
    <t>The 2024 Fentale Diking Episode in a Slow Extending Continental Rift</t>
  </si>
  <si>
    <t>2,420 .00</t>
  </si>
  <si>
    <t>Derek Keir</t>
  </si>
  <si>
    <t>LIBAPC0009437</t>
  </si>
  <si>
    <t>40124946</t>
  </si>
  <si>
    <t>10.1021/acsphotonics.4c01789</t>
  </si>
  <si>
    <t>Ultracompact programmable silicon photonics using layers of low-loss phase-change material Sb&lt;sub&gt;2&lt;/sub&gt;Se&lt;sub&gt;3&lt;/sub&gt; of increasing thickness</t>
  </si>
  <si>
    <t>EP/L021129/1</t>
  </si>
  <si>
    <t>EP/M015130/1</t>
  </si>
  <si>
    <t>EP/W024683/1</t>
  </si>
  <si>
    <t>3,160.71</t>
  </si>
  <si>
    <t>LIBAPC0009455</t>
  </si>
  <si>
    <t>39957533</t>
  </si>
  <si>
    <t>10.1039/D4CC06061J</t>
  </si>
  <si>
    <t>Chemical Communications</t>
  </si>
  <si>
    <t>1364-548X</t>
  </si>
  <si>
    <t>The Electrosynthesis of Highly Encumbered Biaryls from Aryl o-Iodobenzyl Ethers by a Radical to Polar Crossover Sequence.</t>
  </si>
  <si>
    <t>EP/P013341/1</t>
  </si>
  <si>
    <t>EP/W02098X/1</t>
  </si>
  <si>
    <t>LIBAPC0009456</t>
  </si>
  <si>
    <t>10.1039/D4CE00699B</t>
  </si>
  <si>
    <t>CrystEngComm</t>
  </si>
  <si>
    <t>1466-8033</t>
  </si>
  <si>
    <t>The influence of the crystal sponge framework on guest molecule conformation</t>
  </si>
  <si>
    <t>EP/T157859/1</t>
  </si>
  <si>
    <t>Graeme Day</t>
  </si>
  <si>
    <t>LIBAPC0009457</t>
  </si>
  <si>
    <t>10.1002/lno.70033</t>
  </si>
  <si>
    <t>Limnology and Oceanography</t>
  </si>
  <si>
    <t>1939-5590</t>
  </si>
  <si>
    <t>Macrofaunal contributions to benthic nutrient fluxes revealed by radium disequilibrium</t>
  </si>
  <si>
    <t>NE/P017630/1</t>
  </si>
  <si>
    <t>NE/T001577/1</t>
  </si>
  <si>
    <t>2,120.00</t>
  </si>
  <si>
    <t>Isabelle Cooper</t>
  </si>
  <si>
    <t>LIBAPC0009460</t>
  </si>
  <si>
    <t>40054699</t>
  </si>
  <si>
    <t>10.1016/j.tpb.2025.02.002</t>
  </si>
  <si>
    <t>Theoretical Population Biology</t>
  </si>
  <si>
    <t>1096-0325</t>
  </si>
  <si>
    <t>A mathematical framework for time-variant multi-state kinship modelling</t>
  </si>
  <si>
    <t>t ES/W002116/1</t>
  </si>
  <si>
    <t>2170.00</t>
  </si>
  <si>
    <t>Joe Butterick</t>
  </si>
  <si>
    <t>LIBAPC0009493</t>
  </si>
  <si>
    <t>10.1038/s41586-025-08754-0</t>
  </si>
  <si>
    <t xml:space="preserve"> Seismic imaging of a basaltic Lesser Antilles slab from ancient tectonics</t>
  </si>
  <si>
    <t>NE/K010824/1</t>
  </si>
  <si>
    <t xml:space="preserve">NE/M003507/1 </t>
  </si>
  <si>
    <t>NE/K010654/1, NE/K010743/1,NE/K010611</t>
  </si>
  <si>
    <t>9190.00</t>
  </si>
  <si>
    <t>Catherine Rychert</t>
  </si>
  <si>
    <t>LIBAPC0009497</t>
  </si>
  <si>
    <t>10.1364/OME.558459</t>
  </si>
  <si>
    <t>Classifying paint colour using acoustic data from laser ablation</t>
  </si>
  <si>
    <t>2108.00</t>
  </si>
  <si>
    <t>LIBAPC0009498</t>
  </si>
  <si>
    <t>10.1021/acsestwater.4c01186</t>
  </si>
  <si>
    <t>Diatom lensless imaging using laser scattering and deep learning</t>
  </si>
  <si>
    <t xml:space="preserve"> EP/T026197/1</t>
  </si>
  <si>
    <t>LIBAPC0009499</t>
  </si>
  <si>
    <t>10.1007/s11071-025-11065-8</t>
  </si>
  <si>
    <t>Nonlinear Dynamics</t>
  </si>
  <si>
    <t>1573-269X</t>
  </si>
  <si>
    <t>Prediction and validation of aeroelastic limit cycle oscillations using harmonic balance methods and Koopman operator</t>
  </si>
  <si>
    <t>2581922( Doctoral Training Partnership studentship)</t>
  </si>
  <si>
    <t>LTRF2223-19-150</t>
  </si>
  <si>
    <t>RGS-R2-242419</t>
  </si>
  <si>
    <t>Jie Yuan</t>
  </si>
  <si>
    <t>LIBAPC0009500</t>
  </si>
  <si>
    <t xml:space="preserve"> 10.1007/s11228-025-00747-5</t>
  </si>
  <si>
    <t>Set-Valued and Variational Analysis</t>
  </si>
  <si>
    <t>1877-0541</t>
  </si>
  <si>
    <t>Scholtes Relaxation Method for Pessimistic Bilevel Optimization</t>
  </si>
  <si>
    <t>EP/V049038/1.</t>
  </si>
  <si>
    <t>Alain Zemkoho</t>
  </si>
  <si>
    <t>LIBAPC0009501</t>
  </si>
  <si>
    <t xml:space="preserve"> 10.1007/s10722-025-02406-y</t>
  </si>
  <si>
    <t>Genetic Resources and Crop Evolution</t>
  </si>
  <si>
    <t>1573-5109</t>
  </si>
  <si>
    <t xml:space="preserve"> Genetic variation and synonymous cultivars in the USDA lychee (Litchi chinensis Sonn.) collection assessed using genome-wide SNPs</t>
  </si>
  <si>
    <t xml:space="preserve"> BB/X512035/1</t>
  </si>
  <si>
    <t>LIBAPC0009508</t>
  </si>
  <si>
    <t>10.1029/2024GC011897</t>
  </si>
  <si>
    <t>Geochemistry, Geophysics, Geosystems</t>
  </si>
  <si>
    <t>1525-2027</t>
  </si>
  <si>
    <t>&lt;i&gt;S&lt;/i&gt;‐to‐&lt;i&gt;P&lt;/i&gt; Receiver Function Imaging of Lithospheric Discontinuities in New Zealand at the Hikurangi Subduction Zone</t>
  </si>
  <si>
    <t>NE/M003507/1</t>
  </si>
  <si>
    <t>2,291.00</t>
  </si>
  <si>
    <t>William Buffett</t>
  </si>
  <si>
    <t>LIBAPC0009517</t>
  </si>
  <si>
    <t>10.1111/rati.12444</t>
  </si>
  <si>
    <t>Ratio</t>
  </si>
  <si>
    <t>1467-9329</t>
  </si>
  <si>
    <t>Grounding Physicalism and the Metaphysical Exclusion Problem</t>
  </si>
  <si>
    <t>2637592</t>
  </si>
  <si>
    <t>1930.00</t>
  </si>
  <si>
    <t>LIBAPC0009526</t>
  </si>
  <si>
    <t>10.1080/09672559.2025.2482919</t>
  </si>
  <si>
    <t xml:space="preserve"> International Journal of Philosophical Studies </t>
  </si>
  <si>
    <t>1466-4542</t>
  </si>
  <si>
    <t>Vice, Skill, and the Non-Ideal</t>
  </si>
  <si>
    <t>LIBAPC0009531</t>
  </si>
  <si>
    <t>10.1364/OE.558631</t>
  </si>
  <si>
    <t>Far-field optical classification of subwavelength objects</t>
  </si>
  <si>
    <t>1,623.42</t>
  </si>
  <si>
    <t>Sergei Kurdiumov</t>
  </si>
  <si>
    <t>LIBAPC0009539</t>
  </si>
  <si>
    <t>40073002</t>
  </si>
  <si>
    <t>10.1371/journal.pone.0318572</t>
  </si>
  <si>
    <t>Comparative analysis of protein expression between oesophageal adenocarcinoma and normal adjacent tissue</t>
  </si>
  <si>
    <t>C328/A21998</t>
  </si>
  <si>
    <t>BM/M012387/1</t>
  </si>
  <si>
    <t>Alistair Bailey</t>
  </si>
  <si>
    <t>LIBAPC0009541</t>
  </si>
  <si>
    <t>10.1007/s12975-025-01348-y</t>
  </si>
  <si>
    <t xml:space="preserve"> Translational Stroke Research</t>
  </si>
  <si>
    <t>1868-601X</t>
  </si>
  <si>
    <t>Distinct Cytokine Responses in Central and Systemic Compartments after Subarachnoid Haemorrhage</t>
  </si>
  <si>
    <t>MC_PC_17177, MC_PC_17177</t>
  </si>
  <si>
    <t>ACF-2022-26-004</t>
  </si>
  <si>
    <t>3690.00</t>
  </si>
  <si>
    <t>Diederik Bulters</t>
  </si>
  <si>
    <t>LIBAPC0009545</t>
  </si>
  <si>
    <t>10.1017/jfm.2025.311</t>
  </si>
  <si>
    <t>Effects of fetch length on turbulent boundary layer recovery after a step change in surface roughness</t>
  </si>
  <si>
    <t>2460.00</t>
  </si>
  <si>
    <t>Martina Formichetti</t>
  </si>
  <si>
    <t>LIBAPC0009548</t>
  </si>
  <si>
    <t>10.1017/jfm.2025.320</t>
  </si>
  <si>
    <t>Effects of pressure gradient histories on skin friction and mean flow of high Reynolds number turbulent boundary layers over smooth and rough walls</t>
  </si>
  <si>
    <t>Thomas Preskett</t>
  </si>
  <si>
    <t>LIBAPC0009554</t>
  </si>
  <si>
    <t>40168248</t>
  </si>
  <si>
    <t>10.1021/acs.est.4c10139</t>
  </si>
  <si>
    <t>Environmental Science &amp; Technology</t>
  </si>
  <si>
    <t>1520-5851</t>
  </si>
  <si>
    <t>New capability in autonomous ocean carbon observations using the Autosub Long-Range AUV equipped with novel pH and Total Alkalinity sensors</t>
  </si>
  <si>
    <t>NE/P020798/1</t>
  </si>
  <si>
    <t>NE/P02081X/1</t>
  </si>
  <si>
    <t>Emily Hammermeister</t>
  </si>
  <si>
    <t>LIBAPC0009555</t>
  </si>
  <si>
    <t>10.1002/admt.202500168</t>
  </si>
  <si>
    <t xml:space="preserve"> Integrated Ovonic Threshold Switching Selector and Resistive Switching Memory 1S1R in Electrodeposited ZnTe Thin Films</t>
  </si>
  <si>
    <t>LIBAPC0009558</t>
  </si>
  <si>
    <t>10.1080/01419870.2025.2484410</t>
  </si>
  <si>
    <t>Ethnic and Racial Studies</t>
  </si>
  <si>
    <t>1466-4356</t>
  </si>
  <si>
    <t>Wall of Visas: How Race Impacts the Externalisation of (Forced) Migration Control in South-South Migration Corridors</t>
  </si>
  <si>
    <t>ES/Z504580/1</t>
  </si>
  <si>
    <t>3510.00</t>
  </si>
  <si>
    <t>T &amp; F agreement</t>
  </si>
  <si>
    <t>Natalia Cintra De Oliveira Tavares</t>
  </si>
  <si>
    <t>LIBAPC0009561</t>
  </si>
  <si>
    <t>39930814</t>
  </si>
  <si>
    <t>10.1039/D5OB00037H</t>
  </si>
  <si>
    <t>Organic &amp; Biomolecular Chemistry</t>
  </si>
  <si>
    <t>1477-0539</t>
  </si>
  <si>
    <t>In pursuit of larger lipophilicity enhancement: an investigation of sugar deoxychlorination</t>
  </si>
  <si>
    <t>501100000268</t>
  </si>
  <si>
    <t xml:space="preserve">RCS agreement </t>
  </si>
  <si>
    <t>Bruno Linclau</t>
  </si>
  <si>
    <t>LIBAPC0009562</t>
  </si>
  <si>
    <t>10.1039/D4NJ05327C</t>
  </si>
  <si>
    <t xml:space="preserve">New Journal of Chemistry </t>
  </si>
  <si>
    <t>1369-9261</t>
  </si>
  <si>
    <t>Di- and tri-valent metal complexes with tris-amide-functionalised 1,4,7-triazacyclononane chelators</t>
  </si>
  <si>
    <t>501100000266</t>
  </si>
  <si>
    <t>LIBAPC0009577</t>
  </si>
  <si>
    <t xml:space="preserve"> 10.1016/j.optcom.2025.131776</t>
  </si>
  <si>
    <t>Power scaling strategy for resonant second-harmonic generation in the visible regime</t>
  </si>
  <si>
    <t>2080.00</t>
  </si>
  <si>
    <t>Manuel Medina</t>
  </si>
  <si>
    <t>LIBAPC0009589</t>
  </si>
  <si>
    <t>40157577</t>
  </si>
  <si>
    <t>10.1016/j.ygcen.2025.114718</t>
  </si>
  <si>
    <t>General and Comparative Endocrinology</t>
  </si>
  <si>
    <t>0016-6480</t>
  </si>
  <si>
    <t>Global analysis of ligand-gated ion channel conservation across Platyhelminthes</t>
  </si>
  <si>
    <t>(BB/W010305/2</t>
  </si>
  <si>
    <t>RG\R1\241397</t>
  </si>
  <si>
    <t>2830.00</t>
  </si>
  <si>
    <t>Luis Yanez Guerra</t>
  </si>
  <si>
    <t>LIBAPC0009609</t>
  </si>
  <si>
    <t>10.1111/phpr.70011</t>
  </si>
  <si>
    <t>Philosophy and Phenomenological Research</t>
  </si>
  <si>
    <t>1933-1592</t>
  </si>
  <si>
    <t>Margaret Cavendish on Passion, Pleasure, and Propriety</t>
  </si>
  <si>
    <t>AH/Y003160/1</t>
  </si>
  <si>
    <t>Daniel Whiting</t>
  </si>
  <si>
    <t>LIBAPC0009617</t>
  </si>
  <si>
    <t>10.1029/2024GC012048</t>
  </si>
  <si>
    <t>Geochemistry, Geophysics, Geosystems (G-Cubed)</t>
  </si>
  <si>
    <t>Continuous Subsidence of Dallol Volcano Caused by Magmatic, Hydrothermal, andSalt Dissolution Processes: Insights From InSAR Observations</t>
  </si>
  <si>
    <t>NE/L013932/1</t>
  </si>
  <si>
    <t>1947.00</t>
  </si>
  <si>
    <t>LIBAPC0009511</t>
  </si>
  <si>
    <t>10.1021/acscatal.5c00321</t>
  </si>
  <si>
    <t>ACS Catalysis</t>
  </si>
  <si>
    <t>2155-5435</t>
  </si>
  <si>
    <t>Bridging Oxide Thermodynamics and Site-Blocking: A Computational Study of ORR Activity on Platinum Nanoparticles</t>
  </si>
  <si>
    <t>EP/W032260/1</t>
  </si>
  <si>
    <t>LIBAPC0008880</t>
  </si>
  <si>
    <t>10.1371/journal.pone.0311578</t>
  </si>
  <si>
    <t>Developing consensus on priorities for preconception care in the general practice setting in the UK: study protocol</t>
  </si>
  <si>
    <t>LIBAPC0009128</t>
  </si>
  <si>
    <t>10.1371/journal.pone.0313648</t>
  </si>
  <si>
    <t>The impact of reintroduced Eurasian beaver (Castor fiber) dams on the upstream movement of brown trout (Salmo trutta) in upland areas of Great Britain</t>
  </si>
  <si>
    <t>SPITFIRE PhD</t>
  </si>
  <si>
    <t>Robert Needham</t>
  </si>
  <si>
    <t>LIBAPC0009292</t>
  </si>
  <si>
    <t xml:space="preserve"> 10.1016/j.jedc.2025.105059</t>
  </si>
  <si>
    <t>Journal of Economic Dynamics and Control</t>
  </si>
  <si>
    <t>Networks, beliefs, and asset prices</t>
  </si>
  <si>
    <t>Tim Hellmann</t>
  </si>
  <si>
    <t>LIBAPC0009193</t>
  </si>
  <si>
    <t>10.1016/j.str.2024.12.012</t>
  </si>
  <si>
    <t>Structure</t>
  </si>
  <si>
    <t>1878-4186</t>
  </si>
  <si>
    <t>Mg2+-dependent mechanism of environmental versatility in a multidrug efflux pump</t>
  </si>
  <si>
    <t>BB/Y512849/1</t>
  </si>
  <si>
    <t>MR/X009580/1</t>
  </si>
  <si>
    <t>MR/S015426/1</t>
  </si>
  <si>
    <t>Eamonn Reading</t>
  </si>
  <si>
    <t>LIBAPC0009735</t>
  </si>
  <si>
    <t>10.1039/D4NA00991F</t>
  </si>
  <si>
    <t>Nanoscale Advances</t>
  </si>
  <si>
    <t>2516-0230</t>
  </si>
  <si>
    <t>MXene synthesis in a semi-continuous 3D-printed PVDF flow reactor</t>
  </si>
  <si>
    <t>EP/V007629/1</t>
  </si>
  <si>
    <t>EP/Y023587/1</t>
  </si>
  <si>
    <t>RSC GOLD agreement</t>
  </si>
  <si>
    <t>Nuno Bimbo</t>
  </si>
  <si>
    <t>LIBAPC0009573</t>
  </si>
  <si>
    <t>10.1016/j.compgeo.2025.107205</t>
  </si>
  <si>
    <t>Interpretative framework for CPT p-y module tests in drained sands: a practical model for end effect elimination considering sand relative density and surcharge pressure</t>
  </si>
  <si>
    <t>LIBAPC0008508</t>
  </si>
  <si>
    <t>10.1364/OL.537811</t>
  </si>
  <si>
    <t>Holographically fabricated out-of-plane blazed gratings and channel waveguides in silica for integrated free space beam delivery</t>
  </si>
  <si>
    <t>EP/M013294/1</t>
  </si>
  <si>
    <t>EP/M013243/1</t>
  </si>
  <si>
    <t>Innovate UK</t>
  </si>
  <si>
    <t>Paul Gow</t>
  </si>
  <si>
    <t>LIBAPC0009328</t>
  </si>
  <si>
    <t>10.1192/bjo.2025.27</t>
  </si>
  <si>
    <t>BJPsych Open</t>
  </si>
  <si>
    <t>2056-4724</t>
  </si>
  <si>
    <t>CBT for depression and anxiety adapted for psychosis risk in primary care: A controlled trial to assess feasibility, acceptability and signals of efficacy</t>
  </si>
  <si>
    <t>LIBAPC0007659</t>
  </si>
  <si>
    <t>10.1007/s11334-024-00551-8</t>
  </si>
  <si>
    <t>Innovations in Systems and Software Engineering</t>
  </si>
  <si>
    <t>1614-5054</t>
  </si>
  <si>
    <t>BP</t>
  </si>
  <si>
    <t>Asieh Salehi Fathabadi</t>
  </si>
  <si>
    <t>Publisher agreement</t>
  </si>
  <si>
    <r>
      <t>The</t>
    </r>
    <r>
      <rPr>
        <b/>
        <sz val="10"/>
        <color theme="1" tint="4.9989318521683403E-2"/>
        <rFont val="Arial"/>
        <family val="2"/>
      </rPr>
      <t xml:space="preserve"> institution enters</t>
    </r>
    <r>
      <rPr>
        <sz val="10"/>
        <color theme="1" tint="4.9989318521683403E-2"/>
        <rFont val="Arial"/>
        <family val="2"/>
      </rPr>
      <t xml:space="preserve"> the total amount spent on the publish element of the transitional agreement.</t>
    </r>
  </si>
  <si>
    <r>
      <t xml:space="preserve">The </t>
    </r>
    <r>
      <rPr>
        <b/>
        <sz val="10"/>
        <color theme="1" tint="4.9989318521683403E-2"/>
        <rFont val="Arial"/>
        <family val="2"/>
      </rPr>
      <t>institution enters</t>
    </r>
    <r>
      <rPr>
        <sz val="10"/>
        <color theme="1" tint="4.9989318521683403E-2"/>
        <rFont val="Arial"/>
        <family val="2"/>
      </rPr>
      <t xml:space="preserve"> the amount from the UKRI block grant (Apr 21 - Mar 22) spent towards the publish fee</t>
    </r>
  </si>
  <si>
    <t>UKRI 22/23</t>
  </si>
  <si>
    <t>UKRI 23/24</t>
  </si>
  <si>
    <t>UKRI 24/25</t>
  </si>
  <si>
    <r>
      <t xml:space="preserve">The </t>
    </r>
    <r>
      <rPr>
        <b/>
        <sz val="10"/>
        <color theme="1" tint="4.9989318521683403E-2"/>
        <rFont val="Arial"/>
        <family val="2"/>
      </rPr>
      <t>institution enters</t>
    </r>
    <r>
      <rPr>
        <sz val="10"/>
        <color theme="1" tint="4.9989318521683403E-2"/>
        <rFont val="Arial"/>
        <family val="2"/>
      </rPr>
      <t xml:space="preserve"> the amount from the Wellcome block grant (Oct 20 - Sep 21) spent towards the publish fee</t>
    </r>
  </si>
  <si>
    <t>The institution enters the amount from the Wellcome block grant (Oct 21 - Sep 22) spent towards the publish fee</t>
  </si>
  <si>
    <t>Wellcome Oct 22-Mar 24</t>
  </si>
  <si>
    <t>The institution enters the amount from the CRUK block grant  (Oct 20 - Sep 21) spent towards the publish fee</t>
  </si>
  <si>
    <t>The institution enters the amount from the CRUK block grant  (Oct 21 - Sep 22) spent towards the publish fee</t>
  </si>
  <si>
    <t>CRUK 22/25</t>
  </si>
  <si>
    <r>
      <t xml:space="preserve">The </t>
    </r>
    <r>
      <rPr>
        <b/>
        <sz val="10"/>
        <color theme="1" tint="4.9989318521683403E-2"/>
        <rFont val="Arial"/>
        <family val="2"/>
      </rPr>
      <t>institution enters</t>
    </r>
    <r>
      <rPr>
        <sz val="10"/>
        <color theme="1" tint="4.9989318521683403E-2"/>
        <rFont val="Arial"/>
        <family val="2"/>
      </rPr>
      <t xml:space="preserve"> the amount from the BHF block grant  (Oct 20 - Sep 21) spent towards the publish fee</t>
    </r>
  </si>
  <si>
    <t>The institution enters the amount from the BHF block grant  (Oct 21 - Sep 22) spent towards the publish fee</t>
  </si>
  <si>
    <t>BHF 22/23</t>
  </si>
  <si>
    <t>BHF 23/24</t>
  </si>
  <si>
    <t>ACM Open Journals Publish and Read Agreement (2024)</t>
  </si>
  <si>
    <t>ACM Open Journals Publish and Read Agreement  (2025)</t>
  </si>
  <si>
    <t>ACS 2022</t>
  </si>
  <si>
    <t>ACS 2023</t>
  </si>
  <si>
    <t>ACS 2024</t>
  </si>
  <si>
    <t>ACS 2025</t>
  </si>
  <si>
    <t>American Institute of Physics Read and Publish agreement 2021-23 (Yr 1 2021)</t>
  </si>
  <si>
    <t>American Institute of Physics Read and Publish agreement 2021-23 (Yr 2 2022)</t>
  </si>
  <si>
    <t>American Institute of Physics Read and Publish agreement 2021-23 (Yr 2 2023)</t>
  </si>
  <si>
    <t>American Institute of Physics Read and Publish agreement 2024</t>
  </si>
  <si>
    <t>American Institute of Physics Read and Publish agreement 2025</t>
  </si>
  <si>
    <t>American Physiological Society Read, Publish &amp; Join Agreement 2021-22 (Yr 1 2021)</t>
  </si>
  <si>
    <t>American Physiological Society Read, Publish &amp; Join Agreement 2021-22 (Yr 2 2022)</t>
  </si>
  <si>
    <t>Bentham Science Read and Publish Agreement 2022-2023 (Yr 1 2022)</t>
  </si>
  <si>
    <t>Bioscientifica Read and Publish Agreement 2021-2022 (Yr 1 2021)</t>
  </si>
  <si>
    <t>Bioscientifica Read and Publish Agreement 2021-2022 (Yr 2 2022)</t>
  </si>
  <si>
    <t>BMJ Publish and Read Pilot Agreement 2021 (Yr 1 2021)</t>
  </si>
  <si>
    <t>BMJ Publish and Read Agreement 2022 (Yr 2 2022)</t>
  </si>
  <si>
    <t>Brill Journals Read &amp; Publish Agreement 2021-2022 (Yr 1 2021)</t>
  </si>
  <si>
    <t>Brill Journals Read &amp; Publish Agreement 2021-2022 (Yr 2 2022)</t>
  </si>
  <si>
    <t>BUP Read and Publish Agreement 2022-2023 (Yr 1 2022)</t>
  </si>
  <si>
    <t>Company of Biologists Read and Publish pilot agreement 2020-2021 (Yr 1 2020)</t>
  </si>
  <si>
    <t>Company of Biologists Read and Publish pilot agreement 2020-2021 (Yr 2 2021)</t>
  </si>
  <si>
    <t>Company of Biologists Jisc Collections Transitional Agreement 2022-2024 (Yr 3 2022)</t>
  </si>
  <si>
    <t>Company of Biologists Jisc Collections Transitional Agreement 2022-2024 (2023)</t>
  </si>
  <si>
    <t>Company of Biologists Jisc Collections Transitional Agreement 2022-2024 (2024)</t>
  </si>
  <si>
    <t>Company of Biologists Jisc Collections Transitional Agreement 2022-2024 (2025)</t>
  </si>
  <si>
    <t>8,388.22 </t>
  </si>
  <si>
    <t>CSHLP Read and Publish agreement 2021-2022 (Yr 1 2021)</t>
  </si>
  <si>
    <t>CSHLP Read and Publish agreement 2021-2022 (Yr 2 2022)</t>
  </si>
  <si>
    <t>CUP Read and Publish Agreement 2021-24 (Yr 1 2021)</t>
  </si>
  <si>
    <t>CUP Read and Publish Agreement 2021-24 (Yr 2 2022)</t>
  </si>
  <si>
    <t>CUP Read and Publish Agreement 2021-24 (Yr 2 2023)</t>
  </si>
  <si>
    <t>CUP Read and Publish Agreement 2021-24 (Yr 3 2024)</t>
  </si>
  <si>
    <t>CUP Read and Publish Agreement 2021-24 (Yr 3 2025)</t>
  </si>
  <si>
    <t>De Gruyter Read &amp; Publish agreement 2021-23 (Yr 1 2021)</t>
  </si>
  <si>
    <t>De Gruyter Read &amp; Publish agreement 2021-23 (Yr 2 2022)</t>
  </si>
  <si>
    <t>Elsevier Read and Publish Agreement 2022-2024 (Yr 1 2022)</t>
  </si>
  <si>
    <t>Elsevier Read and Publish Agreement 2022-2024 (Yr 1 2023)</t>
  </si>
  <si>
    <t>Elsevier Read and Publish Agreement 2022-2024 (Yr 1 2024)</t>
  </si>
  <si>
    <t>Elsevier Read and Publish Agreement 2022-2024 (Yr 1 2025)</t>
  </si>
  <si>
    <t xml:space="preserve">EDP Sciences Flexible Maths Journals Agreement 2021 (Yr 1 2021) </t>
  </si>
  <si>
    <t>EMS Press Flexible Journals Agreement 2021-2023 (Yr 1 2021)</t>
  </si>
  <si>
    <t>EMS Press Flexible Journals Agreement 2021-2023 (Yr 2 2022)</t>
  </si>
  <si>
    <t>European Respiratory Journal Read and Publish pilot agreement 2020-2021 (Yr 1 2020)</t>
  </si>
  <si>
    <t>European Respiratory Journal Read and Publish pilot agreement 2020-2021 (Yr 2 2021)</t>
  </si>
  <si>
    <t>European Respiratory Society Read &amp; Publish Agreement 2022-2023 (Yr 3 2022)</t>
  </si>
  <si>
    <t>Frontiers Open Access publishing UK framework agreement 2019-2022  (Yr 1 2019)</t>
  </si>
  <si>
    <t>Frontiers Open Access publishing UK framework agreement 2019-2022  (Yr 2 2020)</t>
  </si>
  <si>
    <t>Frontiers Open Access publishing UK framework agreement 2019-2022  (Yr 3 2021)</t>
  </si>
  <si>
    <t>Frontiers Open Access publishing UK framework agreement 2019-2022  (Yr 4 2022)</t>
  </si>
  <si>
    <t>Future Science Group Read and Publish agreement 2021-2022 (Yr 1 2021)</t>
  </si>
  <si>
    <t>Future Science Group Read and Publish agreement 2021-2022 (Yr 2 2022)</t>
  </si>
  <si>
    <t>Geological Society Lyell Collection ‘Read &amp; Publish’ one-year Agreement 2021 (Yr 1 2021)</t>
  </si>
  <si>
    <t>Geological Society Lyell Collection Read &amp; Publish Agreement 2022 &amp; Option on 2023 (Yr 2 2022)</t>
  </si>
  <si>
    <t>Geological Society Lyell Collection Read &amp; Publish Agreement 2022 &amp; Option on 2023 (Yr 2 2023)</t>
  </si>
  <si>
    <t>Geological Society Lyell Collection Read &amp; Publish Agreement 2022 &amp; Option on 2023 (Yr 2 2024)</t>
  </si>
  <si>
    <t>Geological Society Lyell Collection Read &amp; Publish Agreement 2022 &amp; Option on 2023 (2025)</t>
  </si>
  <si>
    <t>IOP Publishing Read and Publish agreement 2020-2023 (Yr 1 2020)</t>
  </si>
  <si>
    <t>IOP Publishing Read and Publish agreement 2020-2023 (Yr 2 2021)</t>
  </si>
  <si>
    <t>IOP Publishing Read and Publish agreement 2020-2023 (Yr 3 2022)</t>
  </si>
  <si>
    <t>IOP Publishing Read and Publish agreement 2020-2023 (2023)</t>
  </si>
  <si>
    <t>IOP Publishing Read and Publish agreement 2020-2023 (2024)</t>
  </si>
  <si>
    <t>IOP Publishing Read and Publish agreement 2020-2023 (2025)</t>
  </si>
  <si>
    <t>IWA Publishing Read and Publish pilot agreement 2020-2021 (Yr 1 2020)</t>
  </si>
  <si>
    <t>IWA Publishing Read and Publish pilot agreement 2020-2021 (Yr 2 2021)</t>
  </si>
  <si>
    <t>IWA Publishing (IWAP) Journals Read &amp; Publish Agreement 2022-2024 (Yr 3 2022)</t>
  </si>
  <si>
    <t>John Benjamins Read and Publish agreement 2022-2024 (Yr 1 2022)</t>
  </si>
  <si>
    <t>Karger Journals Read and Publish SMP Agreement 2021-2023 (Yr 1 2021)</t>
  </si>
  <si>
    <t>Karger Read and Publish 2020-2022 (Yr 1 2020)</t>
  </si>
  <si>
    <t>Karger Read and Publish 2020-2022 (Yr 2 2021)</t>
  </si>
  <si>
    <t>Karger Journals Read and Publish SMP Agreement 2021-2023 (Yr 3 2022)</t>
  </si>
  <si>
    <t>MDPI IOAP 2020-2022 (Yr 1 2020)</t>
  </si>
  <si>
    <t>MDPI IOAP 2020-2022 (Yr 2 2021)</t>
  </si>
  <si>
    <t>MDPI IOAP 2020-2022 (Yr 3 2022)</t>
  </si>
  <si>
    <t>Microbiology Society Publish and Read pilot agreement 2020-2021 (Yr 1 2020)</t>
  </si>
  <si>
    <t>Microbiology Society Publish and Read pilot agreement 2020-2021 (Yr 2 2021)</t>
  </si>
  <si>
    <t>Microbiology Society Journals Portfolio "Publish &amp; Read" 1 year Agreement 2022 (Yr 3 2022)</t>
  </si>
  <si>
    <t>Microbiology Society Journals Portfolio "Publish &amp; Read" 1 year Agreement 2022 (2023)</t>
  </si>
  <si>
    <t>Microbiology Society Journals Portfolio "Publish &amp; Read" 1 year Agreement 2022 (2024)</t>
  </si>
  <si>
    <t>Microbiology Society Journals Portfolio "Publish &amp; Read" 1 year Agreement 2022 (2025)</t>
  </si>
  <si>
    <t>Optica 2022</t>
  </si>
  <si>
    <t>(-10166.51)</t>
  </si>
  <si>
    <t>Optica 2023</t>
  </si>
  <si>
    <t>Optica 2024</t>
  </si>
  <si>
    <t>Optica 2025</t>
  </si>
  <si>
    <t>OUP Full Collection Read &amp; Publish Agreement 2021-2023 (Yr 1 2021)</t>
  </si>
  <si>
    <t>OUP Full Collection Read &amp; Publish Agreement 2021-2023 (Yr 2 2022)</t>
  </si>
  <si>
    <t>OUP Full Collection Read &amp; Publish Agreement 2021-2023 (Yr 3 2023)</t>
  </si>
  <si>
    <t>OUP Full Collection Read &amp; Publish Agreement 2024-2026 (2024)</t>
  </si>
  <si>
    <t>OUP Full Collection Read &amp; Publish Agreement 2024-2026 (2025)</t>
  </si>
  <si>
    <t>PLOS Community Action Publishing 2021-23: PLOS Medicine &amp; PLOS Biology (Yr 1 2021)</t>
  </si>
  <si>
    <t>PLOS Community Action Publishing 2021-23: PLOS Medicine &amp; PLOS Biology (Yr 2 2022)</t>
  </si>
  <si>
    <t>(-1107.64)</t>
  </si>
  <si>
    <t>PLOS Community Action Publishing 2021-23: PLOS Medicine &amp; PLOS Biology (2023)</t>
  </si>
  <si>
    <t>(-2039.94)</t>
  </si>
  <si>
    <t>PLOS Community Action Publishing 2024</t>
  </si>
  <si>
    <t>PLOS OA Tiered Flat Fee publishing agreement 2021-2023 (Yr 1 2021)</t>
  </si>
  <si>
    <t>PLOS OA Tiered Flat Fee publishing agreement 2021-2023 (Yr 2 2022)</t>
  </si>
  <si>
    <t>PLOS OA Tiered Flat Fee publishing agreement 2021-2023 (2023)</t>
  </si>
  <si>
    <t>PLOS OA Tiered Flat Fee publishing agreement (2024)</t>
  </si>
  <si>
    <t>PLOS OA Tiered Flat Fee publishing agreement (2025 Jan-Mar)</t>
  </si>
  <si>
    <t>PNAS Publish and Read agreement 2021-23 (Yr 1 2021)</t>
  </si>
  <si>
    <t>PNAS Publish and Read agreement 2021-23 (Yr 2 2022)</t>
  </si>
  <si>
    <t>Portland Press Read and Publish pilot agreement 2020-2021 (Yr 1 2020)</t>
  </si>
  <si>
    <t>Portland Press Read and Publish pilot agreement 2020-2021 (Yr 2 2021)</t>
  </si>
  <si>
    <t>Portland Press all-inclusive Read and Publish Transitional Agreement 2022 (Yr 3 2022)</t>
  </si>
  <si>
    <t>Portland Press all-inclusive Read and Publish Transitional Agreement 2022 (Yr 5 2024)</t>
  </si>
  <si>
    <t>RCGP Journals: Read and Publish Agreement 2021-2022 (Yr 1 2021)</t>
  </si>
  <si>
    <t>RCGP Journals: Read and Publish Agreement 2021-2022 (Yr 2 2022)</t>
  </si>
  <si>
    <t>RCGP Journals: Read and Publish Agreement 2021-2022 (2023)</t>
  </si>
  <si>
    <t>RCGP Journals: Read and Publish Agreement 2021-2022 (2024)</t>
  </si>
  <si>
    <t>RCGP Journals: Read and Publish Agreement 2021-2022 (2025)</t>
  </si>
  <si>
    <t>Rockefeller University Press Read and Publish agreement  2020-2022 (Yr 1 2020)</t>
  </si>
  <si>
    <t>Rockefeller University Press Read and Publish agreement  2020-2022 (Yr 2 2021)</t>
  </si>
  <si>
    <t>Rockefeller University Press 2 year Transitional Agreement 2022-2023 (Yr 3 2022)</t>
  </si>
  <si>
    <t>Royal Irish Academy Journals Read &amp; Publish Agreement 2021-2022 (Yr 1 2021)</t>
  </si>
  <si>
    <t>Royal Irish Academy Journals Read &amp; Publish Agreement 2021-2022 (Yr 2 2022)</t>
  </si>
  <si>
    <t>Royal Society Journals Read and Publish agreement 2021 (Yr 1 2021)</t>
  </si>
  <si>
    <t>Royal Society Journals Read &amp; Publish Transitional Agreement 2022 (Yr 2 2022)</t>
  </si>
  <si>
    <t>Royal Society Journals Read &amp; Publish Transitional Agreement 2023 (2023)</t>
  </si>
  <si>
    <t>Royal Society Journals Read &amp; Publish Transitional Agreement 2023 (2024)</t>
  </si>
  <si>
    <t>Royal Society Journals Read &amp; Publish Transitional Agreement 2023 (2025)</t>
  </si>
  <si>
    <t>Royal Society of Chemistry: Read and Publish Journals Agreement 2020-2021 (Yr 1 2020)</t>
  </si>
  <si>
    <t>Royal Society of Chemistry: Read and Publish Journals Agreement 2020-2021 (Yr 2 2021)</t>
  </si>
  <si>
    <t>Royal Society of Chemistry: Read and Publish Journals Agreement + Gold OA (Yr 1 2022)</t>
  </si>
  <si>
    <t>Royal Society of Chemistry: Read and Publish Journals Agreement + Gold OA (2023)</t>
  </si>
  <si>
    <t>Royal Society of Chemistry: Read and Publish Journals Agreement + Gold OA (2024)</t>
  </si>
  <si>
    <t>Royal Society of Chemistry: Read and Publish Journals Agreement + Gold OA (2025)</t>
  </si>
  <si>
    <t>RSNA Journals Read &amp; Publish Agreement 2021-2022 (Yr 1 2021)</t>
  </si>
  <si>
    <t>RSNA Journals Read &amp; Publish Agreement 2021-2022 (Yr 2 2022)</t>
  </si>
  <si>
    <t>SAGE Journals Read and Publish agreement 2020-22 (Yr 1 2020)</t>
  </si>
  <si>
    <t>SAGE Journals Read and Publish agreement 2020-22 (Yr 2 2021)</t>
  </si>
  <si>
    <t>SAGE Journals Read and Publish agreement 2020-22 (Yr 3 2022)</t>
  </si>
  <si>
    <t>SAGE Journals Read and Publish agreement 2020-22 (2023)</t>
  </si>
  <si>
    <t>SAGE Journals Read and Publish agreement 2020-22 (2024)</t>
  </si>
  <si>
    <t>SAGE Journals Read and Publish agreement 2020-22 (2025)</t>
  </si>
  <si>
    <t>Springer Compact Agreement 2019-2021 (Yr 1 2019)</t>
  </si>
  <si>
    <t>Springer Compact Agreement 2019-2021 (Yr 2 2020)</t>
  </si>
  <si>
    <t>Springer Compact Agreement 2019-2021 (Yr 3 2021)</t>
  </si>
  <si>
    <t>SpringerCompact Journals Agreement 2021-2022 (Yr 4 2022)</t>
  </si>
  <si>
    <t>SpringerCompact Journals Agreement 2021-2022 (2023)</t>
  </si>
  <si>
    <t>SpringerCompact Journals Agreement  (2024)</t>
  </si>
  <si>
    <t>SpringerCompact Journals Agreement  (2025)</t>
  </si>
  <si>
    <t>Taylor &amp; Francis Read and Publish agreement 2021-23 (Yr 1 2021)</t>
  </si>
  <si>
    <t>Taylor &amp; Francis Read and Publish agreement 2021-23 (Yr 2 2022)</t>
  </si>
  <si>
    <t>Taylor &amp; Francis Read and Publish agreement 2021-23 (2023)</t>
  </si>
  <si>
    <t>Taylor &amp; Francis Read and Publish agreement (2024)</t>
  </si>
  <si>
    <t>Taylor &amp; Francis Read and Publish agreement (2025)</t>
  </si>
  <si>
    <t>Thieme Journals SMP Read and Publish Agreement 2020 -2021 (Yr 1 2020)</t>
  </si>
  <si>
    <t>Thieme Journals SMP Read and Publish Agreement 2020 -2021 (Yr 2 2021)</t>
  </si>
  <si>
    <t>Thieme transitional OA agreement 2022-23 (Yr 3 2022)</t>
  </si>
  <si>
    <t>Wiley Read and Publish agreement 2020-2023 (Yr 1 2020)</t>
  </si>
  <si>
    <t>Wiley Read and Publish agreement 2020-2023 (Yr 2 2021)</t>
  </si>
  <si>
    <t>Wiley Read and Publish agreement 2020-2023 (Yr 3 2022)</t>
  </si>
  <si>
    <t>(-600)</t>
  </si>
  <si>
    <t>Wiley Read and Publish agreement 2020-2023 (2023)</t>
  </si>
  <si>
    <t>Wiley Read and Publish agreement 2020-2023 (2024)</t>
  </si>
  <si>
    <t>Wiley Read and Publish agreement 2020-2023 (2025)</t>
  </si>
  <si>
    <t>Wolters Kluwer (Lippincott, Williams &amp; Wilkins) 2023</t>
  </si>
  <si>
    <t>Wolters Kluwer (Lippincott, Williams &amp; Wilkins) 2024</t>
  </si>
  <si>
    <t>Wolters Kluwer (Lippincott, Williams &amp; Wilkins)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</si>
</sst>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Red]\-&quot;£&quot;#,##0"/>
    <numFmt numFmtId="8" formatCode="&quot;£&quot;#,##0.00;[Red]\-&quot;£&quot;#,##0.00"/>
    <numFmt numFmtId="42" formatCode="_-&quot;£&quot;* #,##0_-;\-&quot;£&quot;* #,##0_-;_-&quot;£&quot;* &quot;-&quot;_-;_-@_-"/>
    <numFmt numFmtId="164" formatCode="#,##0_ ;\-#,##0\ "/>
    <numFmt numFmtId="165" formatCode="dd/mm/yyyy;@"/>
    <numFmt numFmtId="166" formatCode="&quot;£&quot;#,##0.00"/>
    <numFmt numFmtId="167" formatCode="dd\-mm\-yyyy"/>
    <numFmt numFmtId="168" formatCode="[$£]#,##0.00"/>
    <numFmt numFmtId="169" formatCode="dd/mm/yy;@"/>
  </numFmts>
  <fonts count="4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theme="10"/>
      <name val="Arial"/>
      <family val="2"/>
    </font>
    <font>
      <sz val="11"/>
      <name val="Calibri"/>
      <family val="2"/>
      <scheme val="minor"/>
    </font>
    <font>
      <b/>
      <sz val="11"/>
      <name val="Calibri"/>
      <family val="2"/>
      <scheme val="minor"/>
    </font>
    <font>
      <b/>
      <sz val="14"/>
      <name val="Calibri"/>
      <family val="2"/>
      <scheme val="minor"/>
    </font>
    <font>
      <b/>
      <sz val="12"/>
      <name val="Calibri"/>
      <family val="2"/>
      <scheme val="minor"/>
    </font>
    <font>
      <sz val="10"/>
      <name val="Arial"/>
      <family val="2"/>
    </font>
    <font>
      <sz val="9"/>
      <color indexed="81"/>
      <name val="Tahoma"/>
      <family val="2"/>
    </font>
    <font>
      <b/>
      <sz val="9"/>
      <color indexed="81"/>
      <name val="Tahoma"/>
      <family val="2"/>
    </font>
    <font>
      <sz val="11"/>
      <color rgb="FFFF0000"/>
      <name val="Calibri"/>
      <family val="2"/>
      <scheme val="minor"/>
    </font>
    <font>
      <sz val="10"/>
      <color theme="1" tint="4.9989318521683403E-2"/>
      <name val="Arial"/>
      <family val="2"/>
    </font>
    <font>
      <b/>
      <sz val="10"/>
      <color theme="1" tint="4.9989318521683403E-2"/>
      <name val="Arial"/>
      <family val="2"/>
    </font>
    <font>
      <sz val="7"/>
      <color theme="1" tint="4.9989318521683403E-2"/>
      <name val="Arial"/>
      <family val="2"/>
    </font>
    <font>
      <sz val="11"/>
      <color theme="1" tint="4.9989318521683403E-2"/>
      <name val="Calibri"/>
      <family val="2"/>
      <scheme val="minor"/>
    </font>
    <font>
      <sz val="8"/>
      <name val="Arial"/>
      <family val="2"/>
    </font>
    <font>
      <sz val="8"/>
      <name val="Arial"/>
    </font>
    <font>
      <sz val="10"/>
      <color rgb="FF000000"/>
      <name val="Arial"/>
      <family val="2"/>
    </font>
    <font>
      <sz val="10"/>
      <color rgb="FFFF0000"/>
      <name val="Arial"/>
    </font>
    <font>
      <sz val="11"/>
      <color rgb="FF00B050"/>
      <name val="Calibri"/>
      <scheme val="minor"/>
    </font>
    <font>
      <sz val="11"/>
      <color rgb="FF242424"/>
      <name val="Aptos Narrow"/>
      <charset val="1"/>
    </font>
    <font>
      <sz val="10"/>
      <color rgb="FF000000"/>
      <name val="Arial"/>
      <charset val="1"/>
    </font>
    <font>
      <sz val="11"/>
      <color rgb="FF000000"/>
      <name val="Calibri"/>
      <family val="2"/>
      <scheme val="minor"/>
    </font>
    <font>
      <b/>
      <sz val="11"/>
      <name val="Calibri"/>
    </font>
    <font>
      <sz val="11"/>
      <color rgb="FF000000"/>
      <name val="Aptos Narrow"/>
      <charset val="1"/>
    </font>
    <font>
      <sz val="11"/>
      <color rgb="FF000000"/>
      <name val="Aptos Narrow"/>
      <family val="2"/>
    </font>
    <font>
      <sz val="11"/>
      <color rgb="FF151920"/>
      <name val="Lato"/>
      <charset val="1"/>
    </font>
    <font>
      <sz val="10"/>
      <color rgb="FF151920"/>
      <name val="Arial"/>
    </font>
    <font>
      <sz val="11"/>
      <name val="Aptos Display"/>
    </font>
    <font>
      <sz val="11"/>
      <color theme="1" tint="4.9989318521683403E-2"/>
      <name val="Aptos Display"/>
    </font>
    <font>
      <sz val="11"/>
      <color theme="1"/>
      <name val="Aptos Display"/>
    </font>
  </fonts>
  <fills count="15">
    <fill>
      <patternFill patternType="none"/>
    </fill>
    <fill>
      <patternFill patternType="gray125"/>
    </fill>
    <fill>
      <patternFill patternType="none"/>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bgColor rgb="FFD9D9D9"/>
      </patternFill>
    </fill>
    <fill>
      <patternFill patternType="solid">
        <fgColor theme="5"/>
        <bgColor indexed="64"/>
      </patternFill>
    </fill>
    <fill>
      <patternFill patternType="solid">
        <fgColor rgb="FFFFC000"/>
        <bgColor indexed="64"/>
      </patternFill>
    </fill>
    <fill>
      <patternFill patternType="solid">
        <fgColor rgb="FFC00000"/>
        <bgColor indexed="64"/>
      </patternFill>
    </fill>
    <fill>
      <patternFill patternType="solid">
        <fgColor rgb="FF92D050"/>
        <bgColor rgb="FF000000"/>
      </patternFill>
    </fill>
    <fill>
      <patternFill patternType="solid">
        <fgColor rgb="FF7030A0"/>
        <bgColor indexed="64"/>
      </patternFill>
    </fill>
  </fills>
  <borders count="26">
    <border>
      <left/>
      <right/>
      <top/>
      <bottom/>
      <diagonal/>
    </border>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theme="0" tint="-0.14996795556505021"/>
      </right>
      <top/>
      <bottom style="thin">
        <color theme="4"/>
      </bottom>
      <diagonal/>
    </border>
  </borders>
  <cellStyleXfs count="17">
    <xf numFmtId="0" fontId="0" fillId="0" borderId="0"/>
    <xf numFmtId="0" fontId="8" fillId="2" borderId="1"/>
    <xf numFmtId="0" fontId="7" fillId="2" borderId="1"/>
    <xf numFmtId="0" fontId="6" fillId="2" borderId="1"/>
    <xf numFmtId="0" fontId="9" fillId="2" borderId="1"/>
    <xf numFmtId="0" fontId="5" fillId="2" borderId="1"/>
    <xf numFmtId="0" fontId="4" fillId="2" borderId="1"/>
    <xf numFmtId="0" fontId="3" fillId="2" borderId="1"/>
    <xf numFmtId="0" fontId="2" fillId="2" borderId="1"/>
    <xf numFmtId="0" fontId="2" fillId="2" borderId="1"/>
    <xf numFmtId="0" fontId="11" fillId="2" borderId="1" applyNumberFormat="0" applyFill="0" applyBorder="0" applyAlignment="0" applyProtection="0"/>
    <xf numFmtId="0" fontId="2" fillId="2" borderId="1"/>
    <xf numFmtId="0" fontId="2" fillId="2" borderId="1"/>
    <xf numFmtId="0" fontId="2" fillId="2" borderId="1"/>
    <xf numFmtId="0" fontId="2" fillId="2" borderId="1"/>
    <xf numFmtId="0" fontId="16" fillId="2" borderId="1"/>
    <xf numFmtId="0" fontId="1" fillId="2" borderId="1"/>
  </cellStyleXfs>
  <cellXfs count="209">
    <xf numFmtId="0" fontId="0" fillId="0" borderId="0" xfId="0"/>
    <xf numFmtId="0" fontId="0" fillId="0" borderId="1" xfId="0" applyBorder="1"/>
    <xf numFmtId="0" fontId="12" fillId="2" borderId="1" xfId="7" applyFont="1" applyProtection="1">
      <protection locked="0"/>
    </xf>
    <xf numFmtId="0" fontId="12" fillId="5" borderId="4" xfId="7" applyFont="1" applyFill="1" applyBorder="1" applyAlignment="1">
      <alignment horizontal="right"/>
    </xf>
    <xf numFmtId="1" fontId="12" fillId="6" borderId="5" xfId="7" applyNumberFormat="1" applyFont="1" applyFill="1" applyBorder="1" applyProtection="1">
      <protection locked="0"/>
    </xf>
    <xf numFmtId="9" fontId="12" fillId="5" borderId="7" xfId="7" applyNumberFormat="1" applyFont="1" applyFill="1" applyBorder="1"/>
    <xf numFmtId="9" fontId="12" fillId="6" borderId="5" xfId="7" applyNumberFormat="1" applyFont="1" applyFill="1" applyBorder="1" applyProtection="1">
      <protection locked="0"/>
    </xf>
    <xf numFmtId="0" fontId="13" fillId="2" borderId="1" xfId="7" applyFont="1" applyAlignment="1" applyProtection="1">
      <alignment horizontal="center" vertical="center" wrapText="1"/>
      <protection locked="0"/>
    </xf>
    <xf numFmtId="0" fontId="13" fillId="2" borderId="1" xfId="7" applyFont="1" applyAlignment="1" applyProtection="1">
      <alignment horizontal="right"/>
      <protection locked="0"/>
    </xf>
    <xf numFmtId="0" fontId="12" fillId="2" borderId="1" xfId="7" applyFont="1" applyAlignment="1" applyProtection="1">
      <alignment horizontal="right"/>
      <protection locked="0"/>
    </xf>
    <xf numFmtId="0" fontId="12" fillId="2" borderId="1" xfId="7" applyFont="1" applyAlignment="1" applyProtection="1">
      <alignment horizontal="center"/>
      <protection locked="0"/>
    </xf>
    <xf numFmtId="42" fontId="12" fillId="2" borderId="1" xfId="7" applyNumberFormat="1" applyFont="1" applyProtection="1">
      <protection locked="0"/>
    </xf>
    <xf numFmtId="42" fontId="12" fillId="5" borderId="5" xfId="7" applyNumberFormat="1" applyFont="1" applyFill="1" applyBorder="1"/>
    <xf numFmtId="42" fontId="12" fillId="6" borderId="5" xfId="7" applyNumberFormat="1" applyFont="1" applyFill="1" applyBorder="1" applyProtection="1">
      <protection locked="0"/>
    </xf>
    <xf numFmtId="0" fontId="12" fillId="2" borderId="1" xfId="7" applyFont="1" applyAlignment="1" applyProtection="1">
      <alignment horizontal="center" vertical="center" wrapText="1"/>
      <protection locked="0"/>
    </xf>
    <xf numFmtId="0" fontId="12" fillId="2" borderId="1" xfId="7" applyFont="1" applyAlignment="1" applyProtection="1">
      <alignment wrapText="1"/>
      <protection locked="0"/>
    </xf>
    <xf numFmtId="0" fontId="12" fillId="4" borderId="1" xfId="7" applyFont="1" applyFill="1" applyProtection="1">
      <protection locked="0"/>
    </xf>
    <xf numFmtId="0" fontId="13" fillId="4" borderId="1" xfId="7" applyFont="1" applyFill="1" applyProtection="1">
      <protection locked="0"/>
    </xf>
    <xf numFmtId="0" fontId="12" fillId="4" borderId="1" xfId="7" applyFont="1" applyFill="1" applyAlignment="1" applyProtection="1">
      <alignment horizontal="right"/>
      <protection locked="0"/>
    </xf>
    <xf numFmtId="0" fontId="12" fillId="4" borderId="1" xfId="7" quotePrefix="1" applyFont="1" applyFill="1" applyProtection="1">
      <protection locked="0"/>
    </xf>
    <xf numFmtId="0" fontId="15" fillId="4" borderId="1" xfId="7" applyFont="1" applyFill="1" applyAlignment="1" applyProtection="1">
      <alignment horizontal="right" vertical="top"/>
      <protection locked="0"/>
    </xf>
    <xf numFmtId="9" fontId="12" fillId="4" borderId="1" xfId="7" applyNumberFormat="1" applyFont="1" applyFill="1" applyProtection="1">
      <protection locked="0"/>
    </xf>
    <xf numFmtId="9" fontId="13" fillId="5" borderId="3" xfId="7" applyNumberFormat="1" applyFont="1" applyFill="1" applyBorder="1" applyAlignment="1" applyProtection="1">
      <alignment horizontal="center"/>
      <protection locked="0"/>
    </xf>
    <xf numFmtId="42" fontId="12" fillId="4" borderId="1" xfId="7" applyNumberFormat="1" applyFont="1" applyFill="1" applyProtection="1">
      <protection locked="0"/>
    </xf>
    <xf numFmtId="0" fontId="13" fillId="4" borderId="1" xfId="7" applyFont="1" applyFill="1" applyAlignment="1" applyProtection="1">
      <alignment wrapText="1"/>
      <protection locked="0"/>
    </xf>
    <xf numFmtId="0" fontId="13" fillId="4" borderId="1" xfId="7" applyFont="1" applyFill="1" applyAlignment="1" applyProtection="1">
      <alignment horizontal="right"/>
      <protection locked="0"/>
    </xf>
    <xf numFmtId="0" fontId="14" fillId="4" borderId="1" xfId="7" applyFont="1" applyFill="1" applyAlignment="1" applyProtection="1">
      <alignment wrapText="1"/>
      <protection locked="0"/>
    </xf>
    <xf numFmtId="0" fontId="15" fillId="4" borderId="1" xfId="7" applyFont="1" applyFill="1" applyAlignment="1">
      <alignment horizontal="right" vertical="top"/>
    </xf>
    <xf numFmtId="0" fontId="13" fillId="5" borderId="2" xfId="7" applyFont="1" applyFill="1" applyBorder="1" applyAlignment="1">
      <alignment horizontal="right"/>
    </xf>
    <xf numFmtId="0" fontId="13" fillId="5" borderId="3" xfId="7" applyFont="1" applyFill="1" applyBorder="1" applyAlignment="1">
      <alignment horizontal="center"/>
    </xf>
    <xf numFmtId="0" fontId="12" fillId="4" borderId="1" xfId="7" applyFont="1" applyFill="1"/>
    <xf numFmtId="0" fontId="12" fillId="4" borderId="1" xfId="7" quotePrefix="1" applyFont="1" applyFill="1"/>
    <xf numFmtId="0" fontId="12" fillId="5" borderId="6" xfId="7" applyFont="1" applyFill="1" applyBorder="1" applyAlignment="1">
      <alignment horizontal="right"/>
    </xf>
    <xf numFmtId="0" fontId="12" fillId="4" borderId="1" xfId="7" applyFont="1" applyFill="1" applyAlignment="1">
      <alignment horizontal="right"/>
    </xf>
    <xf numFmtId="0" fontId="12" fillId="5" borderId="4" xfId="7" applyFont="1" applyFill="1" applyBorder="1" applyAlignment="1">
      <alignment horizontal="right" wrapText="1"/>
    </xf>
    <xf numFmtId="0" fontId="12" fillId="5" borderId="6" xfId="7" applyFont="1" applyFill="1" applyBorder="1" applyAlignment="1">
      <alignment horizontal="right" wrapText="1"/>
    </xf>
    <xf numFmtId="0" fontId="12" fillId="4" borderId="1" xfId="7" applyFont="1" applyFill="1" applyAlignment="1">
      <alignment horizontal="right" wrapText="1"/>
    </xf>
    <xf numFmtId="0" fontId="13" fillId="5" borderId="2" xfId="7" applyFont="1" applyFill="1" applyBorder="1" applyAlignment="1">
      <alignment horizontal="left"/>
    </xf>
    <xf numFmtId="0" fontId="13" fillId="3" borderId="6" xfId="7" applyFont="1" applyFill="1" applyBorder="1" applyAlignment="1">
      <alignment horizontal="right"/>
    </xf>
    <xf numFmtId="0" fontId="13" fillId="5" borderId="4" xfId="7" applyFont="1" applyFill="1" applyBorder="1" applyAlignment="1">
      <alignment horizontal="right" indent="2"/>
    </xf>
    <xf numFmtId="0" fontId="13" fillId="5" borderId="4" xfId="7" applyFont="1" applyFill="1" applyBorder="1" applyAlignment="1">
      <alignment horizontal="right"/>
    </xf>
    <xf numFmtId="42" fontId="13" fillId="5" borderId="5" xfId="7" applyNumberFormat="1" applyFont="1" applyFill="1" applyBorder="1"/>
    <xf numFmtId="0" fontId="12" fillId="5" borderId="3" xfId="7" applyFont="1" applyFill="1" applyBorder="1"/>
    <xf numFmtId="42" fontId="12" fillId="3" borderId="7" xfId="7" applyNumberFormat="1" applyFont="1" applyFill="1" applyBorder="1"/>
    <xf numFmtId="0" fontId="12" fillId="5" borderId="5" xfId="7" applyFont="1" applyFill="1" applyBorder="1"/>
    <xf numFmtId="0" fontId="12" fillId="5" borderId="5" xfId="7" applyFont="1" applyFill="1" applyBorder="1" applyAlignment="1">
      <alignment horizontal="left"/>
    </xf>
    <xf numFmtId="0" fontId="20" fillId="2" borderId="1" xfId="0" applyFont="1" applyFill="1" applyBorder="1" applyAlignment="1">
      <alignment horizontal="left"/>
    </xf>
    <xf numFmtId="0" fontId="20" fillId="0" borderId="1" xfId="0" applyFont="1" applyBorder="1"/>
    <xf numFmtId="0" fontId="20" fillId="2" borderId="0" xfId="0" applyFont="1" applyFill="1"/>
    <xf numFmtId="0" fontId="20" fillId="2" borderId="0" xfId="0" applyFont="1" applyFill="1" applyAlignment="1">
      <alignment horizontal="left"/>
    </xf>
    <xf numFmtId="49" fontId="20" fillId="0" borderId="1" xfId="0" applyNumberFormat="1" applyFont="1" applyBorder="1"/>
    <xf numFmtId="0" fontId="20" fillId="0" borderId="1" xfId="0" applyFont="1" applyBorder="1" applyAlignment="1">
      <alignment wrapText="1"/>
    </xf>
    <xf numFmtId="0" fontId="20" fillId="0" borderId="0" xfId="0" applyFont="1"/>
    <xf numFmtId="49" fontId="21" fillId="5" borderId="13" xfId="0" applyNumberFormat="1" applyFont="1" applyFill="1" applyBorder="1" applyAlignment="1">
      <alignment horizontal="left" wrapText="1"/>
    </xf>
    <xf numFmtId="0" fontId="21" fillId="7" borderId="11" xfId="0" applyFont="1" applyFill="1" applyBorder="1" applyAlignment="1">
      <alignment horizontal="left" wrapText="1"/>
    </xf>
    <xf numFmtId="0" fontId="20" fillId="2" borderId="1" xfId="0" applyFont="1" applyFill="1" applyBorder="1" applyAlignment="1">
      <alignment horizontal="left" wrapText="1"/>
    </xf>
    <xf numFmtId="49" fontId="20" fillId="0" borderId="0" xfId="0" applyNumberFormat="1" applyFont="1"/>
    <xf numFmtId="0" fontId="20" fillId="0" borderId="0" xfId="0" applyFont="1" applyAlignment="1">
      <alignment wrapText="1"/>
    </xf>
    <xf numFmtId="0" fontId="20" fillId="2" borderId="1" xfId="15" applyFont="1" applyProtection="1">
      <protection locked="0"/>
    </xf>
    <xf numFmtId="0" fontId="20" fillId="2" borderId="1" xfId="15" applyFont="1" applyAlignment="1" applyProtection="1">
      <alignment wrapText="1"/>
      <protection locked="0"/>
    </xf>
    <xf numFmtId="0" fontId="21" fillId="9" borderId="12" xfId="0" applyFont="1" applyFill="1" applyBorder="1" applyAlignment="1">
      <alignment horizontal="left" wrapText="1"/>
    </xf>
    <xf numFmtId="0" fontId="21" fillId="9" borderId="1" xfId="0" applyFont="1" applyFill="1" applyBorder="1" applyAlignment="1">
      <alignment horizontal="left" wrapText="1"/>
    </xf>
    <xf numFmtId="49" fontId="21" fillId="9" borderId="1" xfId="0" applyNumberFormat="1" applyFont="1" applyFill="1" applyBorder="1" applyAlignment="1">
      <alignment horizontal="left" wrapText="1"/>
    </xf>
    <xf numFmtId="0" fontId="21" fillId="9" borderId="11" xfId="0" applyFont="1" applyFill="1" applyBorder="1" applyAlignment="1">
      <alignment horizontal="left" wrapText="1"/>
    </xf>
    <xf numFmtId="0" fontId="23" fillId="5" borderId="1" xfId="7" applyFont="1" applyFill="1" applyAlignment="1">
      <alignment horizontal="right" indent="2"/>
    </xf>
    <xf numFmtId="0" fontId="23" fillId="5" borderId="17" xfId="7" applyFont="1" applyFill="1" applyBorder="1" applyAlignment="1">
      <alignment horizontal="left"/>
    </xf>
    <xf numFmtId="0" fontId="20" fillId="6" borderId="1" xfId="4" applyFont="1" applyFill="1" applyAlignment="1" applyProtection="1">
      <alignment wrapText="1"/>
      <protection locked="0"/>
    </xf>
    <xf numFmtId="0" fontId="21" fillId="10" borderId="1" xfId="0" applyFont="1" applyFill="1" applyBorder="1" applyAlignment="1">
      <alignment horizontal="left" wrapText="1"/>
    </xf>
    <xf numFmtId="49" fontId="21" fillId="10" borderId="13" xfId="0" applyNumberFormat="1" applyFont="1" applyFill="1" applyBorder="1" applyAlignment="1">
      <alignment horizontal="left" wrapText="1"/>
    </xf>
    <xf numFmtId="42" fontId="9" fillId="4" borderId="1" xfId="7" applyNumberFormat="1" applyFont="1" applyFill="1" applyProtection="1">
      <protection locked="0"/>
    </xf>
    <xf numFmtId="164" fontId="9" fillId="4" borderId="1" xfId="7" applyNumberFormat="1" applyFont="1" applyFill="1" applyProtection="1">
      <protection locked="0"/>
    </xf>
    <xf numFmtId="0" fontId="0" fillId="6" borderId="1" xfId="0" applyFill="1" applyBorder="1"/>
    <xf numFmtId="0" fontId="20" fillId="6" borderId="20" xfId="4" applyFont="1" applyFill="1" applyBorder="1" applyAlignment="1" applyProtection="1">
      <alignment wrapText="1"/>
      <protection locked="0"/>
    </xf>
    <xf numFmtId="0" fontId="0" fillId="6" borderId="20" xfId="0" applyFill="1" applyBorder="1"/>
    <xf numFmtId="0" fontId="0" fillId="6" borderId="21" xfId="0" applyFill="1" applyBorder="1"/>
    <xf numFmtId="0" fontId="0" fillId="6" borderId="22" xfId="0" applyFill="1" applyBorder="1"/>
    <xf numFmtId="0" fontId="0" fillId="6" borderId="23" xfId="0" applyFill="1" applyBorder="1"/>
    <xf numFmtId="0" fontId="0" fillId="6" borderId="24" xfId="0" applyFill="1" applyBorder="1"/>
    <xf numFmtId="0" fontId="20" fillId="6" borderId="1" xfId="15" applyFont="1" applyFill="1" applyProtection="1">
      <protection locked="0"/>
    </xf>
    <xf numFmtId="0" fontId="20" fillId="6" borderId="21" xfId="15" applyFont="1" applyFill="1" applyBorder="1" applyProtection="1">
      <protection locked="0"/>
    </xf>
    <xf numFmtId="0" fontId="20" fillId="6" borderId="20" xfId="15" applyFont="1" applyFill="1" applyBorder="1" applyProtection="1">
      <protection locked="0"/>
    </xf>
    <xf numFmtId="0" fontId="20" fillId="6" borderId="18" xfId="4" applyFont="1" applyFill="1" applyBorder="1" applyAlignment="1" applyProtection="1">
      <alignment wrapText="1"/>
      <protection locked="0"/>
    </xf>
    <xf numFmtId="0" fontId="0" fillId="6" borderId="18" xfId="0" applyFill="1" applyBorder="1"/>
    <xf numFmtId="0" fontId="0" fillId="6" borderId="19" xfId="0" applyFill="1" applyBorder="1"/>
    <xf numFmtId="0" fontId="9" fillId="0" borderId="1" xfId="0" applyFont="1" applyBorder="1"/>
    <xf numFmtId="0" fontId="26" fillId="0" borderId="1" xfId="0" applyFont="1" applyBorder="1"/>
    <xf numFmtId="0" fontId="27" fillId="0" borderId="0" xfId="0" applyFont="1"/>
    <xf numFmtId="0" fontId="28" fillId="5" borderId="4" xfId="7" applyFont="1" applyFill="1" applyBorder="1" applyAlignment="1">
      <alignment horizontal="right"/>
    </xf>
    <xf numFmtId="0" fontId="9" fillId="7" borderId="1" xfId="0" applyFont="1" applyFill="1" applyBorder="1"/>
    <xf numFmtId="0" fontId="20" fillId="7" borderId="20" xfId="4" applyFont="1" applyFill="1" applyBorder="1" applyAlignment="1" applyProtection="1">
      <alignment wrapText="1"/>
      <protection locked="0"/>
    </xf>
    <xf numFmtId="0" fontId="20" fillId="7" borderId="18" xfId="4" applyFont="1" applyFill="1" applyBorder="1" applyAlignment="1" applyProtection="1">
      <alignment wrapText="1"/>
      <protection locked="0"/>
    </xf>
    <xf numFmtId="0" fontId="20" fillId="7" borderId="1" xfId="15" applyFont="1" applyFill="1" applyProtection="1">
      <protection locked="0"/>
    </xf>
    <xf numFmtId="0" fontId="20" fillId="7" borderId="20" xfId="15" applyFont="1" applyFill="1" applyBorder="1" applyProtection="1">
      <protection locked="0"/>
    </xf>
    <xf numFmtId="0" fontId="20" fillId="7" borderId="21" xfId="15" applyFont="1" applyFill="1" applyBorder="1" applyProtection="1">
      <protection locked="0"/>
    </xf>
    <xf numFmtId="0" fontId="26" fillId="7" borderId="1" xfId="0" applyFont="1" applyFill="1" applyBorder="1"/>
    <xf numFmtId="0" fontId="0" fillId="7" borderId="1" xfId="0" applyFill="1" applyBorder="1"/>
    <xf numFmtId="0" fontId="0" fillId="7" borderId="20" xfId="0" applyFill="1" applyBorder="1"/>
    <xf numFmtId="0" fontId="0" fillId="7" borderId="21" xfId="0" applyFill="1" applyBorder="1"/>
    <xf numFmtId="0" fontId="0" fillId="7" borderId="0" xfId="0" applyFill="1"/>
    <xf numFmtId="0" fontId="0" fillId="7" borderId="18" xfId="0" applyFill="1" applyBorder="1"/>
    <xf numFmtId="0" fontId="19" fillId="5" borderId="4" xfId="7" applyFont="1" applyFill="1" applyBorder="1" applyAlignment="1">
      <alignment horizontal="right"/>
    </xf>
    <xf numFmtId="14" fontId="20" fillId="0" borderId="0" xfId="0" applyNumberFormat="1" applyFont="1"/>
    <xf numFmtId="6" fontId="12" fillId="6" borderId="5" xfId="7" applyNumberFormat="1" applyFont="1" applyFill="1" applyBorder="1" applyProtection="1">
      <protection locked="0"/>
    </xf>
    <xf numFmtId="0" fontId="20" fillId="7" borderId="1" xfId="4" applyFont="1" applyFill="1" applyAlignment="1" applyProtection="1">
      <alignment wrapText="1"/>
      <protection locked="0"/>
    </xf>
    <xf numFmtId="0" fontId="20" fillId="11" borderId="1" xfId="4" applyFont="1" applyFill="1" applyAlignment="1" applyProtection="1">
      <alignment wrapText="1"/>
      <protection locked="0"/>
    </xf>
    <xf numFmtId="0" fontId="0" fillId="11" borderId="1" xfId="0" applyFill="1" applyBorder="1"/>
    <xf numFmtId="0" fontId="0" fillId="11" borderId="23" xfId="0" applyFill="1" applyBorder="1"/>
    <xf numFmtId="0" fontId="0" fillId="11" borderId="0" xfId="0" applyFill="1"/>
    <xf numFmtId="0" fontId="27" fillId="11" borderId="0" xfId="0" applyFont="1" applyFill="1"/>
    <xf numFmtId="0" fontId="21" fillId="11" borderId="1" xfId="15" applyFont="1" applyFill="1" applyAlignment="1" applyProtection="1">
      <alignment wrapText="1"/>
      <protection locked="0"/>
    </xf>
    <xf numFmtId="0" fontId="20" fillId="12" borderId="1" xfId="4" applyFont="1" applyFill="1" applyAlignment="1" applyProtection="1">
      <alignment wrapText="1"/>
      <protection locked="0"/>
    </xf>
    <xf numFmtId="0" fontId="20" fillId="12" borderId="20" xfId="15" applyFont="1" applyFill="1" applyBorder="1" applyProtection="1">
      <protection locked="0"/>
    </xf>
    <xf numFmtId="0" fontId="0" fillId="12" borderId="1" xfId="0" applyFill="1" applyBorder="1"/>
    <xf numFmtId="4" fontId="0" fillId="7" borderId="0" xfId="0" applyNumberFormat="1" applyFill="1"/>
    <xf numFmtId="4" fontId="20" fillId="7" borderId="20" xfId="4" applyNumberFormat="1" applyFont="1" applyFill="1" applyBorder="1" applyAlignment="1" applyProtection="1">
      <alignment wrapText="1"/>
      <protection locked="0"/>
    </xf>
    <xf numFmtId="4" fontId="0" fillId="7" borderId="20" xfId="0" applyNumberFormat="1" applyFill="1" applyBorder="1"/>
    <xf numFmtId="4" fontId="9" fillId="7" borderId="0" xfId="0" applyNumberFormat="1" applyFont="1" applyFill="1"/>
    <xf numFmtId="4" fontId="0" fillId="7" borderId="1" xfId="0" applyNumberFormat="1" applyFill="1" applyBorder="1"/>
    <xf numFmtId="0" fontId="30" fillId="7" borderId="0" xfId="0" applyFont="1" applyFill="1"/>
    <xf numFmtId="0" fontId="29" fillId="7" borderId="0" xfId="0" applyFont="1" applyFill="1"/>
    <xf numFmtId="8" fontId="0" fillId="7" borderId="0" xfId="0" applyNumberFormat="1" applyFill="1"/>
    <xf numFmtId="0" fontId="10" fillId="0" borderId="0" xfId="0" applyFont="1"/>
    <xf numFmtId="4" fontId="20" fillId="7" borderId="1" xfId="4" applyNumberFormat="1" applyFont="1" applyFill="1" applyAlignment="1" applyProtection="1">
      <alignment wrapText="1"/>
      <protection locked="0"/>
    </xf>
    <xf numFmtId="14" fontId="21" fillId="2" borderId="1" xfId="0" applyNumberFormat="1" applyFont="1" applyFill="1" applyBorder="1" applyAlignment="1">
      <alignment horizontal="left"/>
    </xf>
    <xf numFmtId="14" fontId="20" fillId="0" borderId="1" xfId="0" applyNumberFormat="1" applyFont="1" applyBorder="1"/>
    <xf numFmtId="14" fontId="21" fillId="5" borderId="13" xfId="0" applyNumberFormat="1" applyFont="1" applyFill="1" applyBorder="1" applyAlignment="1">
      <alignment horizontal="left" wrapText="1"/>
    </xf>
    <xf numFmtId="14" fontId="21" fillId="9" borderId="1" xfId="0" applyNumberFormat="1" applyFont="1" applyFill="1" applyBorder="1" applyAlignment="1">
      <alignment horizontal="left" wrapText="1"/>
    </xf>
    <xf numFmtId="8" fontId="9" fillId="7" borderId="0" xfId="0" applyNumberFormat="1" applyFont="1" applyFill="1"/>
    <xf numFmtId="0" fontId="9" fillId="13" borderId="1" xfId="0" applyFont="1" applyFill="1" applyBorder="1"/>
    <xf numFmtId="3" fontId="26" fillId="0" borderId="1" xfId="0" applyNumberFormat="1" applyFont="1" applyBorder="1"/>
    <xf numFmtId="0" fontId="20" fillId="11" borderId="1" xfId="15" applyFont="1" applyFill="1" applyAlignment="1" applyProtection="1">
      <alignment wrapText="1"/>
      <protection locked="0"/>
    </xf>
    <xf numFmtId="0" fontId="20" fillId="11" borderId="1" xfId="15" applyFont="1" applyFill="1" applyProtection="1">
      <protection locked="0"/>
    </xf>
    <xf numFmtId="4" fontId="20" fillId="11" borderId="1" xfId="4" applyNumberFormat="1" applyFont="1" applyFill="1" applyAlignment="1" applyProtection="1">
      <alignment wrapText="1"/>
      <protection locked="0"/>
    </xf>
    <xf numFmtId="8" fontId="9" fillId="11" borderId="0" xfId="0" applyNumberFormat="1" applyFont="1" applyFill="1"/>
    <xf numFmtId="8" fontId="0" fillId="11" borderId="0" xfId="0" applyNumberFormat="1" applyFill="1"/>
    <xf numFmtId="0" fontId="9" fillId="11" borderId="1" xfId="0" applyFont="1" applyFill="1" applyBorder="1"/>
    <xf numFmtId="4" fontId="0" fillId="11" borderId="0" xfId="0" applyNumberFormat="1" applyFill="1"/>
    <xf numFmtId="3" fontId="0" fillId="7" borderId="20" xfId="0" applyNumberFormat="1" applyFill="1" applyBorder="1"/>
    <xf numFmtId="0" fontId="9" fillId="12" borderId="1" xfId="0" applyFont="1" applyFill="1" applyBorder="1"/>
    <xf numFmtId="8" fontId="20" fillId="12" borderId="1" xfId="4" applyNumberFormat="1" applyFont="1" applyFill="1" applyAlignment="1" applyProtection="1">
      <alignment wrapText="1"/>
      <protection locked="0"/>
    </xf>
    <xf numFmtId="8" fontId="0" fillId="7" borderId="1" xfId="0" applyNumberFormat="1" applyFill="1" applyBorder="1"/>
    <xf numFmtId="8" fontId="12" fillId="6" borderId="5" xfId="7" applyNumberFormat="1" applyFont="1" applyFill="1" applyBorder="1" applyProtection="1">
      <protection locked="0"/>
    </xf>
    <xf numFmtId="8" fontId="31" fillId="5" borderId="4" xfId="7" applyNumberFormat="1" applyFont="1" applyFill="1" applyBorder="1" applyAlignment="1">
      <alignment horizontal="right"/>
    </xf>
    <xf numFmtId="8" fontId="20" fillId="6" borderId="20" xfId="4" applyNumberFormat="1" applyFont="1" applyFill="1" applyBorder="1" applyAlignment="1" applyProtection="1">
      <alignment wrapText="1"/>
      <protection locked="0"/>
    </xf>
    <xf numFmtId="8" fontId="20" fillId="7" borderId="1" xfId="4" applyNumberFormat="1" applyFont="1" applyFill="1" applyAlignment="1" applyProtection="1">
      <alignment wrapText="1"/>
      <protection locked="0"/>
    </xf>
    <xf numFmtId="3" fontId="0" fillId="14" borderId="1" xfId="0" applyNumberFormat="1" applyFill="1" applyBorder="1"/>
    <xf numFmtId="4" fontId="9" fillId="7" borderId="0" xfId="0" applyNumberFormat="1" applyFont="1" applyFill="1" applyAlignment="1">
      <alignment wrapText="1"/>
    </xf>
    <xf numFmtId="3" fontId="0" fillId="7" borderId="0" xfId="0" applyNumberFormat="1" applyFill="1"/>
    <xf numFmtId="3" fontId="20" fillId="7" borderId="1" xfId="4" applyNumberFormat="1" applyFont="1" applyFill="1" applyAlignment="1" applyProtection="1">
      <alignment wrapText="1"/>
      <protection locked="0"/>
    </xf>
    <xf numFmtId="0" fontId="32" fillId="0" borderId="0" xfId="0" applyFont="1"/>
    <xf numFmtId="165" fontId="32" fillId="0" borderId="0" xfId="0" applyNumberFormat="1" applyFont="1"/>
    <xf numFmtId="14" fontId="32" fillId="0" borderId="0" xfId="0" applyNumberFormat="1" applyFont="1"/>
    <xf numFmtId="49" fontId="0" fillId="0" borderId="0" xfId="0" applyNumberFormat="1" applyAlignment="1">
      <alignment vertical="top" wrapText="1"/>
    </xf>
    <xf numFmtId="167" fontId="0" fillId="0" borderId="0" xfId="0" applyNumberFormat="1" applyAlignment="1">
      <alignment vertical="top"/>
    </xf>
    <xf numFmtId="49" fontId="0" fillId="5" borderId="0" xfId="0" applyNumberFormat="1" applyFill="1" applyAlignment="1">
      <alignment vertical="top" wrapText="1"/>
    </xf>
    <xf numFmtId="167" fontId="0" fillId="5" borderId="0" xfId="0" applyNumberFormat="1" applyFill="1" applyAlignment="1">
      <alignment vertical="top"/>
    </xf>
    <xf numFmtId="165" fontId="0" fillId="0" borderId="0" xfId="0" applyNumberFormat="1" applyAlignment="1">
      <alignment vertical="top"/>
    </xf>
    <xf numFmtId="14" fontId="0" fillId="0" borderId="0" xfId="0" applyNumberFormat="1" applyAlignment="1">
      <alignment vertical="top"/>
    </xf>
    <xf numFmtId="0" fontId="33" fillId="0" borderId="0" xfId="0" applyFont="1"/>
    <xf numFmtId="0" fontId="33" fillId="5" borderId="0" xfId="0" applyFont="1" applyFill="1"/>
    <xf numFmtId="165" fontId="0" fillId="0" borderId="0" xfId="0" applyNumberFormat="1"/>
    <xf numFmtId="14" fontId="0" fillId="0" borderId="0" xfId="0" applyNumberFormat="1"/>
    <xf numFmtId="0" fontId="29" fillId="0" borderId="0" xfId="0" applyFont="1"/>
    <xf numFmtId="0" fontId="34" fillId="0" borderId="0" xfId="0" applyFont="1" applyAlignment="1">
      <alignment wrapText="1"/>
    </xf>
    <xf numFmtId="169" fontId="32" fillId="0" borderId="0" xfId="0" applyNumberFormat="1" applyFont="1"/>
    <xf numFmtId="169" fontId="0" fillId="0" borderId="0" xfId="0" applyNumberFormat="1" applyAlignment="1">
      <alignment vertical="top"/>
    </xf>
    <xf numFmtId="169" fontId="35" fillId="0" borderId="0" xfId="0" applyNumberFormat="1" applyFont="1"/>
    <xf numFmtId="169" fontId="0" fillId="5" borderId="0" xfId="0" applyNumberFormat="1" applyFill="1" applyAlignment="1">
      <alignment vertical="top"/>
    </xf>
    <xf numFmtId="169" fontId="0" fillId="0" borderId="0" xfId="0" applyNumberFormat="1"/>
    <xf numFmtId="169" fontId="36" fillId="0" borderId="0" xfId="0" applyNumberFormat="1" applyFont="1"/>
    <xf numFmtId="14" fontId="34" fillId="0" borderId="0" xfId="0" applyNumberFormat="1" applyFont="1"/>
    <xf numFmtId="8" fontId="34" fillId="0" borderId="0" xfId="0" applyNumberFormat="1" applyFont="1"/>
    <xf numFmtId="0" fontId="34" fillId="0" borderId="0" xfId="0" applyFont="1"/>
    <xf numFmtId="4" fontId="34" fillId="0" borderId="0" xfId="0" applyNumberFormat="1" applyFont="1" applyAlignment="1">
      <alignment wrapText="1"/>
    </xf>
    <xf numFmtId="49" fontId="34" fillId="0" borderId="0" xfId="0" applyNumberFormat="1" applyFont="1" applyAlignment="1">
      <alignment wrapText="1"/>
    </xf>
    <xf numFmtId="49" fontId="20" fillId="2" borderId="1" xfId="0" applyNumberFormat="1" applyFont="1" applyFill="1" applyBorder="1"/>
    <xf numFmtId="49" fontId="21" fillId="9" borderId="12" xfId="0" applyNumberFormat="1" applyFont="1" applyFill="1" applyBorder="1" applyAlignment="1">
      <alignment wrapText="1"/>
    </xf>
    <xf numFmtId="0" fontId="38" fillId="0" borderId="0" xfId="0" applyFont="1"/>
    <xf numFmtId="8" fontId="34" fillId="8" borderId="0" xfId="0" applyNumberFormat="1" applyFont="1" applyFill="1"/>
    <xf numFmtId="168" fontId="37" fillId="8" borderId="0" xfId="0" applyNumberFormat="1" applyFont="1" applyFill="1" applyAlignment="1">
      <alignment vertical="top"/>
    </xf>
    <xf numFmtId="49" fontId="34" fillId="0" borderId="13" xfId="0" applyNumberFormat="1" applyFont="1" applyBorder="1" applyAlignment="1">
      <alignment wrapText="1"/>
    </xf>
    <xf numFmtId="49" fontId="39" fillId="0" borderId="13" xfId="0" applyNumberFormat="1" applyFont="1" applyBorder="1" applyAlignment="1">
      <alignment vertical="top" wrapText="1"/>
    </xf>
    <xf numFmtId="49" fontId="39" fillId="0" borderId="25" xfId="0" applyNumberFormat="1" applyFont="1" applyBorder="1" applyAlignment="1">
      <alignment vertical="top" wrapText="1"/>
    </xf>
    <xf numFmtId="49" fontId="37" fillId="2" borderId="0" xfId="0" applyNumberFormat="1" applyFont="1" applyFill="1" applyAlignment="1">
      <alignment vertical="top" wrapText="1"/>
    </xf>
    <xf numFmtId="167" fontId="37" fillId="2" borderId="0" xfId="0" applyNumberFormat="1" applyFont="1" applyFill="1" applyAlignment="1">
      <alignment vertical="top"/>
    </xf>
    <xf numFmtId="168" fontId="37" fillId="2" borderId="0" xfId="0" applyNumberFormat="1" applyFont="1" applyFill="1" applyAlignment="1">
      <alignment vertical="top"/>
    </xf>
    <xf numFmtId="0" fontId="38" fillId="2" borderId="0" xfId="0" applyFont="1" applyFill="1"/>
    <xf numFmtId="0" fontId="38" fillId="2" borderId="0" xfId="0" applyFont="1" applyFill="1" applyAlignment="1">
      <alignment wrapText="1"/>
    </xf>
    <xf numFmtId="49" fontId="31" fillId="0" borderId="0" xfId="0" applyNumberFormat="1" applyFont="1" applyAlignment="1">
      <alignment vertical="top" wrapText="1"/>
    </xf>
    <xf numFmtId="167" fontId="31" fillId="0" borderId="0" xfId="0" applyNumberFormat="1" applyFont="1" applyAlignment="1">
      <alignment vertical="top"/>
    </xf>
    <xf numFmtId="169" fontId="31" fillId="0" borderId="0" xfId="0" applyNumberFormat="1" applyFont="1" applyAlignment="1">
      <alignment vertical="top"/>
    </xf>
    <xf numFmtId="166" fontId="32" fillId="4" borderId="0" xfId="0" applyNumberFormat="1" applyFont="1" applyFill="1"/>
    <xf numFmtId="166" fontId="0" fillId="4" borderId="0" xfId="0" applyNumberFormat="1" applyFill="1" applyAlignment="1">
      <alignment vertical="top" wrapText="1"/>
    </xf>
    <xf numFmtId="166" fontId="0" fillId="4" borderId="0" xfId="0" applyNumberFormat="1" applyFill="1" applyAlignment="1">
      <alignment vertical="top"/>
    </xf>
    <xf numFmtId="166" fontId="31" fillId="4" borderId="0" xfId="0" applyNumberFormat="1" applyFont="1" applyFill="1" applyAlignment="1">
      <alignment vertical="top"/>
    </xf>
    <xf numFmtId="166" fontId="0" fillId="4" borderId="0" xfId="0" applyNumberFormat="1" applyFill="1"/>
    <xf numFmtId="0" fontId="0" fillId="4" borderId="0" xfId="0" applyFill="1"/>
    <xf numFmtId="0" fontId="21" fillId="2" borderId="1" xfId="4" applyFont="1" applyAlignment="1">
      <alignment wrapText="1"/>
    </xf>
    <xf numFmtId="0" fontId="21" fillId="2" borderId="11" xfId="0" applyFont="1" applyFill="1" applyBorder="1" applyAlignment="1">
      <alignment horizontal="left" wrapText="1"/>
    </xf>
    <xf numFmtId="0" fontId="14" fillId="4" borderId="1" xfId="7" applyFont="1" applyFill="1" applyAlignment="1">
      <alignment horizontal="left"/>
    </xf>
    <xf numFmtId="0" fontId="13" fillId="4" borderId="1" xfId="7" applyFont="1" applyFill="1" applyAlignment="1" applyProtection="1">
      <alignment horizontal="center"/>
      <protection locked="0"/>
    </xf>
    <xf numFmtId="0" fontId="9" fillId="8" borderId="9" xfId="0" applyFont="1" applyFill="1" applyBorder="1" applyAlignment="1" applyProtection="1">
      <alignment horizontal="left" vertical="top" wrapText="1"/>
      <protection locked="0"/>
    </xf>
    <xf numFmtId="0" fontId="9" fillId="8" borderId="8" xfId="0" applyFont="1" applyFill="1" applyBorder="1" applyAlignment="1" applyProtection="1">
      <alignment horizontal="left" vertical="top" wrapText="1"/>
      <protection locked="0"/>
    </xf>
    <xf numFmtId="0" fontId="9" fillId="8" borderId="10" xfId="0" applyFont="1" applyFill="1" applyBorder="1" applyAlignment="1" applyProtection="1">
      <alignment horizontal="left" vertical="top" wrapText="1"/>
      <protection locked="0"/>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49" fontId="22" fillId="2" borderId="1" xfId="0" applyNumberFormat="1" applyFont="1" applyFill="1" applyBorder="1" applyAlignment="1">
      <alignment horizontal="center" vertical="center" wrapText="1"/>
    </xf>
    <xf numFmtId="0" fontId="20" fillId="0" borderId="1" xfId="0" applyFont="1" applyBorder="1" applyAlignment="1"/>
  </cellXfs>
  <cellStyles count="17">
    <cellStyle name="Hyperlink 2" xfId="10" xr:uid="{00000000-0005-0000-0000-000001000000}"/>
    <cellStyle name="Normal" xfId="0" builtinId="0"/>
    <cellStyle name="Normal 2" xfId="1" xr:uid="{00000000-0005-0000-0000-000003000000}"/>
    <cellStyle name="Normal 2 2" xfId="8" xr:uid="{00000000-0005-0000-0000-000004000000}"/>
    <cellStyle name="Normal 2 3" xfId="16" xr:uid="{00000000-0005-0000-0000-000005000000}"/>
    <cellStyle name="Normal 3" xfId="2" xr:uid="{00000000-0005-0000-0000-000006000000}"/>
    <cellStyle name="Normal 3 2" xfId="3" xr:uid="{00000000-0005-0000-0000-000007000000}"/>
    <cellStyle name="Normal 3 2 2" xfId="11" xr:uid="{00000000-0005-0000-0000-000008000000}"/>
    <cellStyle name="Normal 3 3" xfId="5" xr:uid="{00000000-0005-0000-0000-000009000000}"/>
    <cellStyle name="Normal 3 3 2" xfId="6" xr:uid="{00000000-0005-0000-0000-00000A000000}"/>
    <cellStyle name="Normal 3 3 2 2" xfId="13" xr:uid="{00000000-0005-0000-0000-00000B000000}"/>
    <cellStyle name="Normal 3 3 3" xfId="7" xr:uid="{00000000-0005-0000-0000-00000C000000}"/>
    <cellStyle name="Normal 3 3 3 2" xfId="14" xr:uid="{00000000-0005-0000-0000-00000D000000}"/>
    <cellStyle name="Normal 3 3 4" xfId="12" xr:uid="{00000000-0005-0000-0000-00000E000000}"/>
    <cellStyle name="Normal 3 4" xfId="9" xr:uid="{00000000-0005-0000-0000-00000F000000}"/>
    <cellStyle name="Normal 4" xfId="4" xr:uid="{00000000-0005-0000-0000-000010000000}"/>
    <cellStyle name="Normal 5" xfId="15" xr:uid="{00000000-0005-0000-0000-000011000000}"/>
  </cellStyles>
  <dxfs count="59">
    <dxf>
      <font>
        <color rgb="FF9C0006"/>
      </font>
      <fill>
        <patternFill>
          <bgColor rgb="FFFFC7CE"/>
        </patternFill>
      </fill>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2" formatCode="&quot;£&quot;#,##0.00;[Red]\-&quot;£&quot;#,##0.00"/>
      <fill>
        <patternFill patternType="solid">
          <fgColor indexed="64"/>
          <bgColor theme="9"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2" formatCode="&quot;£&quot;#,##0.00;[Red]\-&quot;£&quot;#,##0.00"/>
      <fill>
        <patternFill patternType="solid">
          <fgColor rgb="FFD9D9D9"/>
          <bgColor theme="7" tint="0.399975585192419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indexed="64"/>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indexed="64"/>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indexed="64"/>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2" formatCode="&quot;£&quot;#,##0.00;[Red]\-&quot;£&quot;#,##0.00"/>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2" formatCode="&quot;£&quot;#,##0.00;[Red]\-&quot;£&quot;#,##0.00"/>
      <fill>
        <patternFill patternType="solid">
          <fgColor rgb="FFD9D9D9"/>
          <bgColor theme="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none"/>
      </font>
      <numFmt numFmtId="19" formatCode="dd/mm/yyyy"/>
      <fill>
        <patternFill patternType="solid">
          <fgColor rgb="FFD9D9D9"/>
          <bgColor theme="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none"/>
      </font>
      <numFmt numFmtId="19" formatCode="dd/mm/yyyy"/>
      <fill>
        <patternFill patternType="solid">
          <fgColor rgb="FFD9D9D9"/>
          <bgColor theme="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30" formatCode="@"/>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9" formatCode="dd/mm/yyyy"/>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border outline="0">
        <left style="thin">
          <color theme="0" tint="-0.14996795556505021"/>
        </left>
        <right style="thin">
          <color theme="0" tint="-0.14996795556505021"/>
        </right>
        <top style="medium">
          <color indexed="64"/>
        </top>
      </border>
    </dxf>
    <dxf>
      <font>
        <strike val="0"/>
        <outline val="0"/>
        <shadow val="0"/>
        <u val="none"/>
        <vertAlign val="baseline"/>
        <color theme="1" tint="4.9989318521683403E-2"/>
        <name val="Arial"/>
        <family val="2"/>
        <scheme val="none"/>
      </font>
    </dxf>
    <dxf>
      <font>
        <b val="0"/>
        <strike val="0"/>
        <outline val="0"/>
        <shadow val="0"/>
        <u val="none"/>
        <vertAlign val="baseline"/>
        <sz val="10"/>
        <color theme="1" tint="4.9989318521683403E-2"/>
        <name val="Arial"/>
        <family val="2"/>
        <scheme val="none"/>
      </font>
      <alignment vertical="bottom" textRotation="0" wrapText="0" indent="0" justifyLastLine="0" shrinkToFit="0" readingOrder="0"/>
    </dxf>
    <dxf>
      <font>
        <strike val="0"/>
        <outline val="0"/>
        <shadow val="0"/>
        <u val="none"/>
        <vertAlign val="baseline"/>
        <color theme="1" tint="4.9989318521683403E-2"/>
        <name val="Arial"/>
        <family val="2"/>
        <scheme val="none"/>
      </font>
    </dxf>
    <dxf>
      <font>
        <strike val="0"/>
        <outline val="0"/>
        <shadow val="0"/>
        <u val="none"/>
        <vertAlign val="baseline"/>
        <sz val="11"/>
        <color auto="1"/>
        <name val="Calibri"/>
        <family val="2"/>
        <scheme val="minor"/>
      </font>
      <numFmt numFmtId="32" formatCode="_-&quot;£&quot;* #,##0_-;\-&quot;£&quot;* #,##0_-;_-&quot;£&quot;* &quot;-&quot;_-;_-@_-"/>
      <fill>
        <patternFill patternType="solid">
          <fgColor indexed="64"/>
          <bgColor rgb="FFFFFF00"/>
        </patternFill>
      </fill>
      <border diagonalUp="0" diagonalDown="0">
        <left/>
        <right style="thin">
          <color auto="1"/>
        </right>
        <top/>
        <bottom/>
        <vertical/>
        <horizontal/>
      </border>
      <protection locked="0" hidden="0"/>
    </dxf>
    <dxf>
      <font>
        <strike val="0"/>
        <outline val="0"/>
        <shadow val="0"/>
        <u val="none"/>
        <vertAlign val="baseline"/>
        <sz val="11"/>
        <color auto="1"/>
        <name val="Calibri"/>
        <family val="2"/>
        <scheme val="minor"/>
      </font>
      <fill>
        <patternFill patternType="solid">
          <fgColor indexed="64"/>
          <bgColor theme="0"/>
        </patternFill>
      </fill>
      <alignment horizontal="right" vertical="bottom" textRotation="0" wrapText="0" indent="0" justifyLastLine="0" shrinkToFit="0" readingOrder="0"/>
      <border diagonalUp="0" diagonalDown="0">
        <left style="thin">
          <color auto="1"/>
        </left>
        <right/>
        <top/>
        <bottom/>
        <vertical/>
        <horizontal/>
      </border>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tint="4.9989318521683403E-2"/>
        <name val="Calibri"/>
        <family val="2"/>
        <scheme val="minor"/>
      </font>
      <protection locked="0" hidden="0"/>
    </dxf>
    <dxf>
      <font>
        <strike val="0"/>
        <outline val="0"/>
        <shadow val="0"/>
        <u val="none"/>
        <vertAlign val="baseline"/>
        <sz val="11"/>
        <color theme="1" tint="4.9989318521683403E-2"/>
        <name val="Calibri"/>
        <family val="2"/>
        <scheme val="minor"/>
      </font>
      <protection locked="0" hidden="0"/>
    </dxf>
  </dxfs>
  <tableStyles count="1" defaultTableStyle="TableStyleMedium9" defaultPivotStyle="PivotStyleMedium4">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40217</xdr:colOff>
      <xdr:row>16</xdr:row>
      <xdr:rowOff>64558</xdr:rowOff>
    </xdr:from>
    <xdr:to>
      <xdr:col>7</xdr:col>
      <xdr:colOff>1240367</xdr:colOff>
      <xdr:row>32</xdr:row>
      <xdr:rowOff>53975</xdr:rowOff>
    </xdr:to>
    <xdr:sp macro="" textlink="" fLocksText="0">
      <xdr:nvSpPr>
        <xdr:cNvPr id="3" name="TextBox 2" descr="Comment box for users">
          <a:extLst>
            <a:ext uri="{FF2B5EF4-FFF2-40B4-BE49-F238E27FC236}">
              <a16:creationId xmlns:a16="http://schemas.microsoft.com/office/drawing/2014/main" id="{00000000-0008-0000-0400-000003000000}"/>
            </a:ext>
            <a:ext uri="{147F2762-F138-4A5C-976F-8EAC2B608ADB}">
              <a16:predDERef xmlns:a16="http://schemas.microsoft.com/office/drawing/2014/main" pred="{00000000-0008-0000-0400-000002000000}"/>
            </a:ext>
          </a:extLst>
        </xdr:cNvPr>
        <xdr:cNvSpPr txBox="1"/>
      </xdr:nvSpPr>
      <xdr:spPr>
        <a:xfrm>
          <a:off x="6469592" y="7827433"/>
          <a:ext cx="5886450" cy="293264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i="1">
              <a:solidFill>
                <a:srgbClr val="C00000"/>
              </a:solidFill>
              <a:latin typeface="+mn-lt"/>
              <a:ea typeface="+mn-lt"/>
              <a:cs typeface="+mn-lt"/>
            </a:rPr>
            <a:t>ACS 2024</a:t>
          </a:r>
          <a:r>
            <a:rPr lang="en-US" sz="1100" i="1" baseline="0">
              <a:solidFill>
                <a:srgbClr val="C00000"/>
              </a:solidFill>
              <a:latin typeface="+mn-lt"/>
              <a:ea typeface="+mn-lt"/>
              <a:cs typeface="+mn-lt"/>
            </a:rPr>
            <a:t> CRUK grant income reimbursement </a:t>
          </a:r>
          <a:r>
            <a:rPr lang="en-US" sz="1100" i="1">
              <a:solidFill>
                <a:srgbClr val="C00000"/>
              </a:solidFill>
              <a:latin typeface="+mn-lt"/>
              <a:ea typeface="+mn-lt"/>
              <a:cs typeface="+mn-lt"/>
            </a:rPr>
            <a:t>3590.18 </a:t>
          </a:r>
        </a:p>
        <a:p>
          <a:pPr marL="0" indent="0"/>
          <a:r>
            <a:rPr lang="en-US" sz="1100" i="1" baseline="0">
              <a:solidFill>
                <a:srgbClr val="C00000"/>
              </a:solidFill>
              <a:latin typeface="+mn-lt"/>
              <a:ea typeface="+mn-lt"/>
              <a:cs typeface="+mn-lt"/>
            </a:rPr>
            <a:t>Wiley 2022 BHF grant income reimbursement 600</a:t>
          </a:r>
        </a:p>
        <a:p>
          <a:pPr marL="0" indent="0"/>
          <a:r>
            <a:rPr lang="en-US" sz="1100" i="1" baseline="0">
              <a:solidFill>
                <a:srgbClr val="C00000"/>
              </a:solidFill>
              <a:latin typeface="+mn-lt"/>
              <a:ea typeface="+mn-lt"/>
              <a:cs typeface="+mn-lt"/>
            </a:rPr>
            <a:t>PLOS CAP 2023 BHF grant income reimbursement 705.55</a:t>
          </a:r>
        </a:p>
        <a:p>
          <a:pPr marL="0" indent="0"/>
          <a:r>
            <a:rPr lang="en-US" sz="1100" i="1">
              <a:solidFill>
                <a:srgbClr val="C00000"/>
              </a:solidFill>
              <a:latin typeface="+mn-lt"/>
              <a:ea typeface="+mn-lt"/>
              <a:cs typeface="+mn-lt"/>
            </a:rPr>
            <a:t>PLOS CAP 2022</a:t>
          </a:r>
          <a:r>
            <a:rPr lang="en-US" sz="1100" i="1" baseline="0">
              <a:solidFill>
                <a:srgbClr val="C00000"/>
              </a:solidFill>
              <a:latin typeface="+mn-lt"/>
              <a:ea typeface="+mn-lt"/>
              <a:cs typeface="+mn-lt"/>
            </a:rPr>
            <a:t> VAT reimbursement 1107.64</a:t>
          </a:r>
        </a:p>
        <a:p>
          <a:pPr marL="0" indent="0"/>
          <a:r>
            <a:rPr lang="en-US" sz="1100" i="1">
              <a:solidFill>
                <a:srgbClr val="C00000"/>
              </a:solidFill>
              <a:latin typeface="+mn-lt"/>
              <a:ea typeface="+mn-lt"/>
              <a:cs typeface="+mn-lt"/>
            </a:rPr>
            <a:t>PLOS CAP 2023 VAT reimbursement 1334.39</a:t>
          </a:r>
        </a:p>
        <a:p>
          <a:pPr marL="0" indent="0"/>
          <a:r>
            <a:rPr lang="en-US" sz="1100" i="1">
              <a:solidFill>
                <a:srgbClr val="C00000"/>
              </a:solidFill>
              <a:latin typeface="+mn-lt"/>
              <a:ea typeface="+mn-lt"/>
              <a:cs typeface="+mn-lt"/>
            </a:rPr>
            <a:t>Optica</a:t>
          </a:r>
          <a:r>
            <a:rPr lang="en-US" sz="1100" i="1" baseline="0">
              <a:solidFill>
                <a:srgbClr val="C00000"/>
              </a:solidFill>
              <a:latin typeface="+mn-lt"/>
              <a:ea typeface="+mn-lt"/>
              <a:cs typeface="+mn-lt"/>
            </a:rPr>
            <a:t> 2022 VAT reimbursement 10,166.51</a:t>
          </a:r>
        </a:p>
        <a:p>
          <a:pPr marL="0" indent="0"/>
          <a:endParaRPr lang="en-US" sz="1100" i="1" baseline="0">
            <a:solidFill>
              <a:srgbClr val="C00000"/>
            </a:solidFill>
            <a:latin typeface="+mn-lt"/>
            <a:ea typeface="+mn-lt"/>
            <a:cs typeface="+mn-lt"/>
          </a:endParaRPr>
        </a:p>
        <a:p>
          <a:pPr marL="0" indent="0"/>
          <a:r>
            <a:rPr lang="en-US" sz="1100" i="1" baseline="0">
              <a:solidFill>
                <a:srgbClr val="C00000"/>
              </a:solidFill>
              <a:latin typeface="+mn-lt"/>
              <a:ea typeface="+mn-lt"/>
              <a:cs typeface="+mn-lt"/>
            </a:rPr>
            <a:t>Article refunds</a:t>
          </a:r>
        </a:p>
        <a:p>
          <a:pPr marL="0" indent="0"/>
          <a:r>
            <a:rPr lang="en-US" sz="1100" i="1" baseline="0">
              <a:solidFill>
                <a:srgbClr val="C00000"/>
              </a:solidFill>
              <a:latin typeface="+mn-lt"/>
              <a:ea typeface="+mn-lt"/>
              <a:cs typeface="+mn-lt"/>
            </a:rPr>
            <a:t>-1669.16 RITM0380774</a:t>
          </a:r>
        </a:p>
        <a:p>
          <a:pPr marL="0" indent="0"/>
          <a:r>
            <a:rPr lang="en-US" sz="1100" i="1" baseline="0">
              <a:solidFill>
                <a:srgbClr val="C00000"/>
              </a:solidFill>
              <a:latin typeface="+mn-lt"/>
              <a:ea typeface="+mn-lt"/>
              <a:cs typeface="+mn-lt"/>
            </a:rPr>
            <a:t>-3041.94 RITM0379464</a:t>
          </a:r>
        </a:p>
        <a:p>
          <a:pPr marL="0" indent="0"/>
          <a:endParaRPr lang="en-US" sz="1100" i="1">
            <a:solidFill>
              <a:srgbClr val="C00000"/>
            </a:solidFill>
            <a:latin typeface="+mn-lt"/>
            <a:ea typeface="+mn-lt"/>
            <a:cs typeface="+mn-lt"/>
          </a:endParaRPr>
        </a:p>
        <a:p>
          <a:pPr marL="0" indent="0"/>
          <a:endParaRPr lang="en-US" sz="1100" i="1">
            <a:solidFill>
              <a:srgbClr val="C00000"/>
            </a:solidFill>
            <a:latin typeface="+mn-lt"/>
            <a:ea typeface="+mn-lt"/>
            <a:cs typeface="+mn-lt"/>
          </a:endParaRPr>
        </a:p>
      </xdr:txBody>
    </xdr:sp>
    <xdr:clientData fLocksWithSheet="0"/>
  </xdr:twoCellAnchor>
</xdr:wsDr>
</file>

<file path=xl/persons/person.xml><?xml version="1.0" encoding="utf-8"?>
<personList xmlns="http://schemas.microsoft.com/office/spreadsheetml/2018/threadedcomments" xmlns:x="http://schemas.openxmlformats.org/spreadsheetml/2006/main">
  <person displayName="Nicki Clarkson" id="{5C4E3140-1539-4B92-8123-10E4E727E99C}" userId="nsc@soton.ac.uk" providerId="PeoplePicker"/>
  <person displayName="Nicki Clarkson" id="{29E4289C-CF16-4A8A-AC98-56A7E3D3E5C1}" userId="S::nsc@soton.ac.uk::eb836205-990d-422d-bbb1-c6dab3fa336d" providerId="AD"/>
  <person displayName="Steven Vidovic" id="{76BE5B8E-7E29-412E-9172-462B7932742F}" userId="S::suv1n18@soton.ac.uk::ad4a58dc-ae6e-4e99-8665-0a0e558f2f4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B25:C33" totalsRowShown="0" headerRowDxfId="58" dataDxfId="57" tableBorderDxfId="56">
  <autoFilter ref="B25:C33" xr:uid="{00000000-0009-0000-0100-000003000000}"/>
  <tableColumns count="2">
    <tableColumn id="1" xr3:uid="{00000000-0010-0000-0100-000001000000}" name="Other OA costs     " dataDxfId="55" dataCellStyle="Normal 3 3 3"/>
    <tableColumn id="2" xr3:uid="{00000000-0010-0000-0100-000002000000}" name="Amount" dataDxfId="54" dataCellStyle="Normal 3 3 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pc" displayName="apc" ref="C4:AB101" headerRowDxfId="53" dataDxfId="52" totalsRowDxfId="51" tableBorderDxfId="50">
  <autoFilter ref="C4:AB10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000-000001000000}" name="Date of acceptance" totalsRowLabel="Total" dataDxfId="48" totalsRowDxfId="49"/>
    <tableColumn id="2" xr3:uid="{00000000-0010-0000-0000-000002000000}" name="PubMed ID" dataDxfId="46" totalsRowDxfId="47"/>
    <tableColumn id="3" xr3:uid="{00000000-0010-0000-0000-000003000000}" name="DOI" dataDxfId="44" totalsRowDxfId="45"/>
    <tableColumn id="4" xr3:uid="{00000000-0010-0000-0000-000004000000}" name="Publisher" dataDxfId="42" totalsRowDxfId="43"/>
    <tableColumn id="5" xr3:uid="{00000000-0010-0000-0000-000005000000}" name="Journal" dataDxfId="40" totalsRowDxfId="41"/>
    <tableColumn id="6" xr3:uid="{00000000-0010-0000-0000-000006000000}" name="E-ISSN" dataDxfId="38" totalsRowDxfId="39"/>
    <tableColumn id="7" xr3:uid="{00000000-0010-0000-0000-000007000000}" name="Type of publication" dataDxfId="37"/>
    <tableColumn id="8" xr3:uid="{00000000-0010-0000-0000-000008000000}" name="Article title" dataDxfId="35" totalsRowDxfId="36"/>
    <tableColumn id="9" xr3:uid="{00000000-0010-0000-0000-000009000000}" name="Date of publication" dataDxfId="33" totalsRowDxfId="34"/>
    <tableColumn id="13" xr3:uid="{00000000-0010-0000-0000-00000D000000}" name="Funder of research (1)" dataDxfId="32"/>
    <tableColumn id="14" xr3:uid="{00000000-0010-0000-0000-00000E000000}" name="Grant ID (1)" dataDxfId="30" totalsRowDxfId="31"/>
    <tableColumn id="15" xr3:uid="{00000000-0010-0000-0000-00000F000000}" name="Funder of research (2)" dataDxfId="28" totalsRowDxfId="29"/>
    <tableColumn id="16" xr3:uid="{00000000-0010-0000-0000-000010000000}" name="Grant ID (2)" dataDxfId="26" totalsRowDxfId="27"/>
    <tableColumn id="17" xr3:uid="{00000000-0010-0000-0000-000011000000}" name="Funder of research (3)" dataDxfId="24" totalsRowDxfId="25"/>
    <tableColumn id="18" xr3:uid="{00000000-0010-0000-0000-000012000000}" name="Grant ID (3)" dataDxfId="22" totalsRowDxfId="23"/>
    <tableColumn id="19" xr3:uid="{00000000-0010-0000-0000-000013000000}" name="Date of APC payment" dataDxfId="20" totalsRowDxfId="21"/>
    <tableColumn id="20" xr3:uid="{00000000-0010-0000-0000-000014000000}" name="APC paid (actual currency) excluding VAT" dataDxfId="19"/>
    <tableColumn id="21" xr3:uid="{00000000-0010-0000-0000-000015000000}" name="Currency of APC" dataDxfId="17" totalsRowDxfId="18"/>
    <tableColumn id="22" xr3:uid="{00000000-0010-0000-0000-000016000000}" name="APC paid (£) including VAT if charged" dataDxfId="15" totalsRowDxfId="16"/>
    <tableColumn id="23" xr3:uid="{00000000-0010-0000-0000-000017000000}" name="Additional publication costs (£)" dataDxfId="13" totalsRowDxfId="14"/>
    <tableColumn id="34" xr3:uid="{430B7142-4C9E-4985-8B45-421173AE68FB}" name="Fund that APC is paid from (1)" dataDxfId="11" totalsRowDxfId="12"/>
    <tableColumn id="33" xr3:uid="{B75F3085-FFEB-4A42-97D6-37AE8C97C361}" name="Fund that APC is paid from (2)" dataDxfId="9" totalsRowDxfId="10"/>
    <tableColumn id="32" xr3:uid="{A61F42A4-E657-4D52-97F5-FA4AFAFA117F}" name="Fund that APC is paid from (3)" dataDxfId="7" totalsRowDxfId="8"/>
    <tableColumn id="30" xr3:uid="{36773642-6544-492D-B517-6EA6A3AFDEFA}" name="Amount of APC charged to non-UKRI grants (including VAT if charged) in £" dataDxfId="5" totalsRowDxfId="6"/>
    <tableColumn id="26" xr3:uid="{00000000-0010-0000-0000-00001A000000}" name="Amount of APC charged to UKRI OA fund (including VAT if charged) in £" dataDxfId="3" totalsRowDxfId="4"/>
    <tableColumn id="27" xr3:uid="{00000000-0010-0000-0000-00001B000000}" name="Licence" dataDxfId="1" totalsRowDxfId="2"/>
  </tableColumns>
  <tableStyleInfo name="TableStyleLight9"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 dT="2025-05-06T15:34:27.15" personId="{76BE5B8E-7E29-412E-9172-462B7932742F}" id="{2AC5E872-919F-4F16-96E1-FEA262EDF419}">
    <text>£7,265.64 2024 publishing APC list prices</text>
  </threadedComment>
  <threadedComment ref="D4" dT="2023-06-02T16:41:53.38" personId="{76BE5B8E-7E29-412E-9172-462B7932742F}" id="{733A7593-74FF-44F5-8287-F9A055670536}">
    <text xml:space="preserve">TN51843113 - can we charge this @Nicki Clarkson </text>
    <mentions>
      <mention mentionpersonId="{5C4E3140-1539-4B92-8123-10E4E727E99C}" mentionId="{C0F73831-1858-41BC-99A6-1BDD6172B887}" startIndex="32" length="15"/>
    </mentions>
  </threadedComment>
  <threadedComment ref="D4" dT="2023-06-05T10:46:19.95" personId="{29E4289C-CF16-4A8A-AC98-56A7E3D3E5C1}" id="{B70A2445-F8A7-4AB0-BAE4-AD8832FFFB4C}" parentId="{733A7593-74FF-44F5-8287-F9A055670536}">
    <text>Yes: not charged to UKRI in 21-22, and there were 12 UKRI articles included in the ACS agreement accepted 1/4/22-31/3/23 with a list APC of 4000 USD each</text>
  </threadedComment>
  <threadedComment ref="D4" dT="2024-06-03T10:48:27.54" personId="{76BE5B8E-7E29-412E-9172-462B7932742F}" id="{F56309DF-1117-417E-B79F-6E010449854C}" parentId="{733A7593-74FF-44F5-8287-F9A055670536}">
    <text>Correction required due to 4000 USD payment from CRUK</text>
  </threadedComment>
  <threadedComment ref="B5" dT="2024-06-03T09:58:38.68" personId="{76BE5B8E-7E29-412E-9172-462B7932742F}" id="{EE6E1735-3BF4-47D8-8364-90BB174F5F09}">
    <text>8,963.22 GBP Pub fee + 1,493.87 VAT</text>
  </threadedComment>
  <threadedComment ref="E5" dT="2024-06-04T11:29:47.02" personId="{76BE5B8E-7E29-412E-9172-462B7932742F}" id="{A1606F5F-C271-4782-84CD-3F3A277358E1}">
    <text>Could charge &lt;20k</text>
  </threadedComment>
  <threadedComment ref="B6" dT="2024-06-04T09:58:29.13" personId="{76BE5B8E-7E29-412E-9172-462B7932742F}" id="{37DC6D54-1D34-4DB7-8140-63523C305F1B}">
    <text>TN51977153</text>
  </threadedComment>
  <threadedComment ref="E6" dT="2024-06-04T11:30:39.71" personId="{29E4289C-CF16-4A8A-AC98-56A7E3D3E5C1}" id="{8A4C3FF9-0796-47A6-BCC1-D7D426402FFB}">
    <text>Could charge £24,000</text>
  </threadedComment>
  <threadedComment ref="E6" dT="2024-06-05T08:38:21.28" personId="{76BE5B8E-7E29-412E-9172-462B7932742F}" id="{2565B4D9-133F-4DF9-88A5-C25DF685E816}" parentId="{8A4C3FF9-0796-47A6-BCC1-D7D426402FFB}">
    <text>UKRI have got VFM in Q1. Are we happy to take the full fee in Q1, or should we only take the Q1 share and hope for more publishing in 2024?</text>
  </threadedComment>
  <threadedComment ref="F6" dT="2025-05-06T15:36:11.72" personId="{76BE5B8E-7E29-412E-9172-462B7932742F}" id="{DCB8D19B-C0F4-4C58-820B-D5EECDDC2804}">
    <text>£43,504.32 2024 list prices</text>
  </threadedComment>
  <threadedComment ref="F7" dT="2025-05-06T15:37:47.76" personId="{76BE5B8E-7E29-412E-9172-462B7932742F}" id="{0785C71A-499E-4C19-A5E9-AF6E4717F2B5}">
    <text>£18,990.43 2025 list prices</text>
  </threadedComment>
  <threadedComment ref="E10" dT="2024-06-04T11:30:55.17" personId="{29E4289C-CF16-4A8A-AC98-56A7E3D3E5C1}" id="{72FE1EAC-6E9C-4933-AEC1-4C3D5053C409}">
    <text>Could charge £11,400</text>
  </threadedComment>
  <threadedComment ref="B11" dT="2024-06-04T10:17:14.27" personId="{76BE5B8E-7E29-412E-9172-462B7932742F}" id="{E37197BB-ED8E-44EB-B85A-9AED5F63984D}">
    <text>TN51986604</text>
  </threadedComment>
  <threadedComment ref="E11" dT="2024-06-04T11:31:11.51" personId="{29E4289C-CF16-4A8A-AC98-56A7E3D3E5C1}" id="{F54A0915-7EF3-4AEE-B81C-15379C22CA78}">
    <text>Could charge 10,500</text>
  </threadedComment>
  <threadedComment ref="E11" dT="2024-06-05T08:43:12.74" personId="{76BE5B8E-7E29-412E-9172-462B7932742F}" id="{81DDF75F-0CC4-4A48-BDA1-E67A31FDED36}" parentId="{F54A0915-7EF3-4AEE-B81C-15379C22CA78}">
    <text>AIP was previously 100% subs. In this year there has been a publishing cost. Do we want to charge this back to UKRI, or do we want the subs budget to remain committed? This is more than the Q1 fee. Do we want to take the maximum value or only the Q1 portion?</text>
  </threadedComment>
  <threadedComment ref="F11" dT="2025-05-06T15:41:25.75" personId="{76BE5B8E-7E29-412E-9172-462B7932742F}" id="{561540BC-8087-47D0-AAB9-2D33F29B3199}">
    <text>£14,511.40 list price APCs 2024</text>
  </threadedComment>
  <threadedComment ref="F27" dT="2025-05-06T15:44:05.15" personId="{76BE5B8E-7E29-412E-9172-462B7932742F}" id="{C0171188-6F20-40C4-89F4-89C5BD21914F}">
    <text>£3805.43 list price APC 2024</text>
  </threadedComment>
  <threadedComment ref="E33" dT="2024-06-04T11:32:12.56" personId="{29E4289C-CF16-4A8A-AC98-56A7E3D3E5C1}" id="{31C8A9CC-0093-41A4-A919-E3E68B42697F}">
    <text>Could charge 21310</text>
  </threadedComment>
  <threadedComment ref="B34" dT="2024-06-04T09:57:14.87" personId="{76BE5B8E-7E29-412E-9172-462B7932742F}" id="{1DACE064-7631-4075-9C2E-9F1138042593}">
    <text>It looks like someone has incorrectly coded TN51961880</text>
  </threadedComment>
  <threadedComment ref="E34" dT="2024-06-04T11:11:36.25" personId="{76BE5B8E-7E29-412E-9172-462B7932742F}" id="{C2841C53-72D0-4D71-961B-7F28DEA3C1B8}">
    <text>Does 8400 need to be split out by quarters</text>
  </threadedComment>
  <threadedComment ref="E34" dT="2024-06-04T11:32:46.61" personId="{29E4289C-CF16-4A8A-AC98-56A7E3D3E5C1}" id="{8BF54F8E-41F6-4969-A434-520171E19D57}" parentId="{C2841C53-72D0-4D71-961B-7F28DEA3C1B8}">
    <text>Could charge 6960</text>
  </threadedComment>
  <threadedComment ref="F34" dT="2025-05-06T15:46:17.84" personId="{76BE5B8E-7E29-412E-9172-462B7932742F}" id="{65B4610D-9E1B-4B47-816B-8DDDF1AB5DD0}">
    <text>£23,200 list price APCs 2024</text>
  </threadedComment>
  <threadedComment ref="F35" dT="2025-05-06T15:48:26.01" personId="{76BE5B8E-7E29-412E-9172-462B7932742F}" id="{6AD6F7AE-CDF5-4767-A189-E6B900A4CBA0}">
    <text>£7380 list price APCs 2025</text>
  </threadedComment>
  <threadedComment ref="F35" dT="2025-06-19T10:19:29.35" personId="{76BE5B8E-7E29-412E-9172-462B7932742F}" id="{06FBD7E5-0FB9-41EB-8A1D-8EEA580CD69B}" parentId="{6AD6F7AE-CDF5-4767-A189-E6B900A4CBA0}">
    <text>+VAT?</text>
  </threadedComment>
  <threadedComment ref="F35" dT="2025-06-19T10:19:55.63" personId="{76BE5B8E-7E29-412E-9172-462B7932742F}" id="{AC66BEB9-1F48-4932-AE46-E34140D50B1F}" parentId="{6AD6F7AE-CDF5-4767-A189-E6B900A4CBA0}">
    <text>8856</text>
  </threadedComment>
  <threadedComment ref="D39" dT="2024-06-03T15:21:19.29" personId="{76BE5B8E-7E29-412E-9172-462B7932742F}" id="{96795B24-1390-4C36-9AE1-DD5C3906D5A0}">
    <text xml:space="preserve">=Q1 VAT
</text>
  </threadedComment>
  <threadedComment ref="E39" dT="2024-06-04T11:33:20.19" personId="{29E4289C-CF16-4A8A-AC98-56A7E3D3E5C1}" id="{B89BF331-FA64-4264-9802-973A4D1081BB}">
    <text>Could charge 147130</text>
  </threadedComment>
  <threadedComment ref="E39" dT="2024-06-04T16:17:55.50" personId="{76BE5B8E-7E29-412E-9172-462B7932742F}" id="{0A0FEB85-51BA-4930-8700-E237D9A1D8C2}" parentId="{B89BF331-FA64-4264-9802-973A4D1081BB}">
    <text>Or Q2, 3, 4 VAT?</text>
  </threadedComment>
  <threadedComment ref="E39" dT="2024-06-10T11:45:43.15" personId="{76BE5B8E-7E29-412E-9172-462B7932742F}" id="{553068C5-93A8-48F4-B788-8C8603190013}" parentId="{B89BF331-FA64-4264-9802-973A4D1081BB}">
    <text>Previously 147130 before correction for staffing</text>
  </threadedComment>
  <threadedComment ref="B40" dT="2024-06-04T09:53:57.72" personId="{76BE5B8E-7E29-412E-9172-462B7932742F}" id="{17EEC681-7090-4181-B853-4901D7C6A844}">
    <text>TN51948009</text>
  </threadedComment>
  <threadedComment ref="E40" dT="2024-06-04T11:33:40.08" personId="{29E4289C-CF16-4A8A-AC98-56A7E3D3E5C1}" id="{EAC5A323-5694-4BDD-986C-08F265B38A55}">
    <text>Could charge 60680</text>
  </threadedComment>
  <threadedComment ref="E40" dT="2024-06-04T16:18:30.89" personId="{76BE5B8E-7E29-412E-9172-462B7932742F}" id="{4825AF1F-5951-4362-AF41-1555322EB6FC}" parentId="{EAC5A323-5694-4BDD-986C-08F265B38A55}">
    <text>Or Q1 VAT?</text>
  </threadedComment>
  <threadedComment ref="F40" dT="2025-05-06T15:50:01.11" personId="{76BE5B8E-7E29-412E-9172-462B7932742F}" id="{E5488776-4BF3-4BB5-9EF0-BEA6D837B19B}">
    <text>£136,717.35 list price APCs 2024</text>
  </threadedComment>
  <threadedComment ref="F40" dT="2025-05-30T17:05:06.73" personId="{76BE5B8E-7E29-412E-9172-462B7932742F}" id="{0DE6B7AF-892E-4C35-861C-3BD7B792E144}" parentId="{E5488776-4BF3-4BB5-9EF0-BEA6D837B19B}">
    <text>£136,717.35</text>
  </threadedComment>
  <threadedComment ref="F40" dT="2025-05-30T17:05:14.57" personId="{76BE5B8E-7E29-412E-9172-462B7932742F}" id="{A11AD726-C348-4C14-B4C6-54F79D3BCBFF}" parentId="{E5488776-4BF3-4BB5-9EF0-BEA6D837B19B}">
    <text>£136,717.35</text>
  </threadedComment>
  <threadedComment ref="F41" dT="2025-05-06T15:51:56.22" personId="{76BE5B8E-7E29-412E-9172-462B7932742F}" id="{613F09D9-F6F5-471C-B13B-98C7C8CC5BA3}">
    <text>£30490 list price APCs 2025</text>
  </threadedComment>
  <threadedComment ref="E56" dT="2024-06-05T14:36:44.72" personId="{76BE5B8E-7E29-412E-9172-462B7932742F}" id="{2C5867FA-E1FD-4B92-B1F1-3B52BC0ACF38}">
    <text>0-out</text>
  </threadedComment>
  <threadedComment ref="E56" dT="2024-06-05T15:41:26.55" personId="{76BE5B8E-7E29-412E-9172-462B7932742F}" id="{4E2DDA68-8F37-44E9-A90B-7A0F564BE22A}" parentId="{2C5867FA-E1FD-4B92-B1F1-3B52BC0ACF38}">
    <text>Was 1761.30</text>
  </threadedComment>
  <threadedComment ref="E57" dT="2024-06-05T14:36:53.31" personId="{76BE5B8E-7E29-412E-9172-462B7932742F}" id="{93B87E09-C0DB-49A3-9C65-826F3290750B}">
    <text>0-out</text>
  </threadedComment>
  <threadedComment ref="E57" dT="2024-06-05T15:41:42.14" personId="{76BE5B8E-7E29-412E-9172-462B7932742F}" id="{BAC37095-1DCB-4155-A813-B724AC1B253C}" parentId="{93B87E09-C0DB-49A3-9C65-826F3290750B}">
    <text>Was 576</text>
  </threadedComment>
  <threadedComment ref="F57" dT="2025-05-06T16:08:06.30" personId="{76BE5B8E-7E29-412E-9172-462B7932742F}" id="{D9601F0E-7602-4344-B985-89E26B2BFFC8}">
    <text>2500 list price APC 2024</text>
  </threadedComment>
  <threadedComment ref="E62" dT="2024-06-04T11:40:40.03" personId="{29E4289C-CF16-4A8A-AC98-56A7E3D3E5C1}" id="{7A65F597-D600-46C8-944D-CDA989A8FC85}">
    <text>Could charge 9135</text>
  </threadedComment>
  <threadedComment ref="B63" dT="2024-06-04T10:20:50.79" personId="{76BE5B8E-7E29-412E-9172-462B7932742F}" id="{420BD910-0370-4485-8C2A-39CE002A89C1}">
    <text>TN51989549</text>
  </threadedComment>
  <threadedComment ref="E63" dT="2024-06-04T11:35:15.80" personId="{29E4289C-CF16-4A8A-AC98-56A7E3D3E5C1}" id="{ADE8A752-A78B-4A9A-AEC9-ABADFF507C62}">
    <text>Could charge 2230</text>
  </threadedComment>
  <threadedComment ref="E63" dT="2024-06-05T14:41:49.44" personId="{76BE5B8E-7E29-412E-9172-462B7932742F}" id="{08273B6B-D3AE-4297-BDD5-1B5687BDFD8D}" parentId="{ADE8A752-A78B-4A9A-AEC9-ABADFF507C62}">
    <text>Allocate remaining Q1 expense to subs.</text>
  </threadedComment>
  <threadedComment ref="F63" dT="2025-05-06T16:11:11.92" personId="{76BE5B8E-7E29-412E-9172-462B7932742F}" id="{3C6C7C7E-4885-4C88-A29F-58E0DB009554}">
    <text>£8550 list price APCs in 2024</text>
  </threadedComment>
  <threadedComment ref="E79" dT="2024-06-05T14:42:42.60" personId="{76BE5B8E-7E29-412E-9172-462B7932742F}" id="{A315AF24-2A9D-429D-BC0E-49857E0B74CA}">
    <text>0-out</text>
  </threadedComment>
  <threadedComment ref="E79" dT="2024-06-05T15:48:06.31" personId="{76BE5B8E-7E29-412E-9172-462B7932742F}" id="{F05BF472-AC6D-4F89-9697-B3B934298E8E}" parentId="{A315AF24-2A9D-429D-BC0E-49857E0B74CA}">
    <text>Was 894.60</text>
  </threadedComment>
  <threadedComment ref="F80" dT="2025-05-06T16:12:26.18" personId="{76BE5B8E-7E29-412E-9172-462B7932742F}" id="{BDF80801-0E40-4770-9513-ECF3606CC1DA}">
    <text>2100 list price APC 2024</text>
  </threadedComment>
  <threadedComment ref="B83" dT="2024-06-03T16:33:38.13" personId="{76BE5B8E-7E29-412E-9172-462B7932742F}" id="{03DD1CB5-87C5-4758-8499-7A8F678DEAE9}">
    <text xml:space="preserve">66092.62?
</text>
  </threadedComment>
  <threadedComment ref="B83" dT="2024-06-03T16:36:55.39" personId="{76BE5B8E-7E29-412E-9172-462B7932742F}" id="{C0E79430-360C-43BE-8B82-6E685E992B1F}" parentId="{03DD1CB5-87C5-4758-8499-7A8F678DEAE9}">
    <text>TN51889382</text>
  </threadedComment>
  <threadedComment ref="E83" dT="2024-06-04T11:35:44.68" personId="{29E4289C-CF16-4A8A-AC98-56A7E3D3E5C1}" id="{B6590F0B-3E18-4BF9-BE61-0489B260FCAB}">
    <text>Could charge 33208</text>
  </threadedComment>
  <threadedComment ref="E83" dT="2024-06-05T09:06:58.07" personId="{76BE5B8E-7E29-412E-9172-462B7932742F}" id="{B0C814AA-8B51-48E6-97F9-D7CD946CAE0F}" parentId="{B6590F0B-3E18-4BF9-BE61-0489B260FCAB}">
    <text>24,979.61 short</text>
  </threadedComment>
  <threadedComment ref="B84" dT="2024-06-04T10:15:07.58" personId="{76BE5B8E-7E29-412E-9172-462B7932742F}" id="{361315F3-3208-4205-AF5B-DF8AC8A9DF11}">
    <text>51981276</text>
  </threadedComment>
  <threadedComment ref="E84" dT="2024-06-04T11:36:01.79" personId="{29E4289C-CF16-4A8A-AC98-56A7E3D3E5C1}" id="{C01EBAC7-42B6-46F7-9952-75FC6FE65EF2}">
    <text>Could charge 6473</text>
  </threadedComment>
  <threadedComment ref="E84" dT="2024-06-05T09:05:09.47" personId="{76BE5B8E-7E29-412E-9172-462B7932742F}" id="{87B3BFE7-34FC-4336-8E82-066FD047EBA8}" parentId="{C01EBAC7-42B6-46F7-9952-75FC6FE65EF2}">
    <text>13,461.11 short on Q1</text>
  </threadedComment>
  <threadedComment ref="F84" dT="2025-05-06T16:14:58.26" personId="{76BE5B8E-7E29-412E-9172-462B7932742F}" id="{C5953E80-28F1-43AD-810F-75E24E7ECC58}">
    <text xml:space="preserve">£17,588.25 list price APCs in 2024 </text>
  </threadedComment>
  <threadedComment ref="F84" dT="2025-05-30T17:07:52.79" personId="{76BE5B8E-7E29-412E-9172-462B7932742F}" id="{A69689EB-DF1F-4A08-87A7-ED86EAB23A83}" parentId="{C5953E80-28F1-43AD-810F-75E24E7ECC58}">
    <text>£19,168.79</text>
  </threadedComment>
  <threadedComment ref="F85" dT="2025-05-06T16:20:05.73" personId="{76BE5B8E-7E29-412E-9172-462B7932742F}" id="{6ABF2C6D-C7B5-41F6-802D-09BF8F6A3CCE}">
    <text>£8,223.29 list price APCs 2025</text>
  </threadedComment>
  <threadedComment ref="E88" dT="2024-06-04T11:36:41.48" personId="{29E4289C-CF16-4A8A-AC98-56A7E3D3E5C1}" id="{DA80761F-E215-4541-9E54-8F52E3FD6FB1}">
    <text>Could charge 52911.44</text>
  </threadedComment>
  <threadedComment ref="E89" dT="2024-06-04T11:36:58.24" personId="{29E4289C-CF16-4A8A-AC98-56A7E3D3E5C1}" id="{A3063343-7891-43FD-BD84-FBE7F7B02A4A}">
    <text>Could charge 3798.90</text>
  </threadedComment>
  <threadedComment ref="E89" dT="2024-06-04T16:26:31.40" personId="{76BE5B8E-7E29-412E-9172-462B7932742F}" id="{D54437C8-23D4-4C5F-BFA9-518E01CFD5E9}" parentId="{A3063343-7891-43FD-BD84-FBE7F7B02A4A}">
    <text>Or 1 quarter? 6137.75</text>
  </threadedComment>
  <threadedComment ref="F89" dT="2025-05-06T16:21:51.23" personId="{76BE5B8E-7E29-412E-9172-462B7932742F}" id="{0063C307-DD83-4F56-8976-962397A6F18E}">
    <text>£37052.12 list price APCs 2024</text>
  </threadedComment>
  <threadedComment ref="F90" dT="2025-05-06T16:23:06.05" personId="{76BE5B8E-7E29-412E-9172-462B7932742F}" id="{D9628378-6FEB-4DC5-ACD9-5FBB16525862}">
    <text>£14444 list price APCs 2025 (up to Feb)</text>
  </threadedComment>
  <threadedComment ref="E93" dT="2024-06-04T11:41:50.52" personId="{29E4289C-CF16-4A8A-AC98-56A7E3D3E5C1}" id="{F5B2F255-4ED5-4633-AEF0-729FBA94A4BE}">
    <text>Could charge 6300</text>
  </threadedComment>
  <threadedComment ref="F93" dT="2025-05-30T09:14:28.78" personId="{76BE5B8E-7E29-412E-9172-462B7932742F}" id="{8F7C1F34-ADB6-4BF5-9040-F848C6157582}">
    <text>-705.55 BHF + -1334.39 VAT overcharge</text>
  </threadedComment>
  <threadedComment ref="E94" dT="2024-06-04T11:45:42.49" personId="{29E4289C-CF16-4A8A-AC98-56A7E3D3E5C1}" id="{1D3705AE-646D-47BA-B4EE-D1B097438C1C}">
    <text>Could charge 3000</text>
  </threadedComment>
  <threadedComment ref="B97" dT="2024-06-03T16:25:02.84" personId="{76BE5B8E-7E29-412E-9172-462B7932742F}" id="{635F4B3B-69E3-4AD4-A551-02EFCDFF898E}">
    <text xml:space="preserve">TN51869256
</text>
  </threadedComment>
  <threadedComment ref="E97" dT="2024-06-04T11:46:27.70" personId="{29E4289C-CF16-4A8A-AC98-56A7E3D3E5C1}" id="{5D5EF812-E757-4205-A65B-CE87667418D7}">
    <text>Could charge 5962</text>
  </threadedComment>
  <threadedComment ref="B98" dT="2024-06-04T09:59:59.45" personId="{76BE5B8E-7E29-412E-9172-462B7932742F}" id="{57518EC8-0011-45F9-AA6E-1AA2D5572211}">
    <text>TN51982969</text>
  </threadedComment>
  <threadedComment ref="E98" dT="2024-06-04T11:46:44.29" personId="{29E4289C-CF16-4A8A-AC98-56A7E3D3E5C1}" id="{9A073F6F-FFBE-45CD-B45B-8E6330065EA1}">
    <text>Could charge 4690</text>
  </threadedComment>
  <threadedComment ref="F98" dT="2025-05-06T16:27:45.63" personId="{76BE5B8E-7E29-412E-9172-462B7932742F}" id="{EB7D1B97-53BD-4E01-A3D1-35F3E38B0318}">
    <text>13,243.20 list price APCs 2024</text>
  </threadedComment>
  <threadedComment ref="F98" dT="2025-05-30T17:27:49.48" personId="{76BE5B8E-7E29-412E-9172-462B7932742F}" id="{B3ED5145-8040-47CD-870E-F45F3FC72102}" parentId="{EB7D1B97-53BD-4E01-A3D1-35F3E38B0318}">
    <text>19922</text>
  </threadedComment>
  <threadedComment ref="F99" dT="2025-05-06T16:29:16.30" personId="{76BE5B8E-7E29-412E-9172-462B7932742F}" id="{2B4E6E96-156F-4508-9AE9-FCB4FBEFA029}">
    <text>2290 list price APC 2025</text>
  </threadedComment>
  <threadedComment ref="L99" dT="2025-06-19T10:44:34.94" personId="{76BE5B8E-7E29-412E-9172-462B7932742F}" id="{2C03C419-B39F-42F3-AD9D-CA9FC4027590}">
    <text>Add VAT</text>
  </threadedComment>
  <threadedComment ref="F105" dT="2025-06-19T08:41:40.77" personId="{76BE5B8E-7E29-412E-9172-462B7932742F}" id="{B4542D0D-C6F9-4D2E-B879-286DD11C5C0C}">
    <text>Up to 2150 could have been charged</text>
  </threadedComment>
  <threadedComment ref="E118" dT="2024-06-04T11:47:16.50" personId="{29E4289C-CF16-4A8A-AC98-56A7E3D3E5C1}" id="{ACBAB7E6-9CA7-4AEA-BB84-B0A929631BE3}">
    <text>Could charge 1700</text>
  </threadedComment>
  <threadedComment ref="E118" dT="2024-06-05T16:00:50.25" personId="{76BE5B8E-7E29-412E-9172-462B7932742F}" id="{446A6282-2CC0-41C5-9647-21B4B7B01BEE}" parentId="{ACBAB7E6-9CA7-4AEA-BB84-B0A929631BE3}">
    <text>Was 3874.62</text>
  </threadedComment>
  <threadedComment ref="B119" dT="2024-06-04T09:51:07.63" personId="{76BE5B8E-7E29-412E-9172-462B7932742F}" id="{760BD08A-A229-421C-A576-13720DC26375}">
    <text>TN51960908</text>
  </threadedComment>
  <threadedComment ref="E119" dT="2024-06-04T11:47:28.62" personId="{29E4289C-CF16-4A8A-AC98-56A7E3D3E5C1}" id="{14F4057A-8F53-49DB-BCCA-4C4C03AA0F26}">
    <text>Could charge 3695</text>
  </threadedComment>
  <threadedComment ref="F119" dT="2025-05-06T16:31:27.03" personId="{76BE5B8E-7E29-412E-9172-462B7932742F}" id="{A1F06AD1-26B2-40F6-90AD-63D0BE8BE34B}">
    <text>1,400.00 list price APC 2024</text>
  </threadedComment>
  <threadedComment ref="E124" dT="2024-06-04T11:48:08.41" personId="{29E4289C-CF16-4A8A-AC98-56A7E3D3E5C1}" id="{1AE78DC2-60E8-48DE-925F-4AD4CF20F18C}">
    <text>Could charge 22689</text>
  </threadedComment>
  <threadedComment ref="E125" dT="2024-06-04T11:48:34.69" personId="{29E4289C-CF16-4A8A-AC98-56A7E3D3E5C1}" id="{74D2D765-6D80-48C4-BFE6-E046F11EAFB2}">
    <text>Could charge 5500</text>
  </threadedComment>
  <threadedComment ref="F125" dT="2025-05-06T16:32:59.64" personId="{76BE5B8E-7E29-412E-9172-462B7932742F}" id="{B2E00DEE-BE36-4F29-B19E-E54687029C33}">
    <text>£21150 APC list prices 2024</text>
  </threadedComment>
  <threadedComment ref="F126" dT="2025-05-06T16:35:26.44" personId="{76BE5B8E-7E29-412E-9172-462B7932742F}" id="{D11C21C9-8BE7-4DE5-A381-A881C2920B51}">
    <text>£12000 APC list prices 2025</text>
  </threadedComment>
  <threadedComment ref="E132" dT="2024-06-04T11:49:16.58" personId="{29E4289C-CF16-4A8A-AC98-56A7E3D3E5C1}" id="{A1CB19FA-A376-4AB2-BD26-2BB7BE0196C7}">
    <text>Could charge 15032.68</text>
  </threadedComment>
  <threadedComment ref="E133" dT="2024-06-04T11:49:37.41" personId="{29E4289C-CF16-4A8A-AC98-56A7E3D3E5C1}" id="{49DBBD12-82A2-482D-965E-B0C4023DF910}">
    <text>Could charge 2529.89</text>
  </threadedComment>
  <threadedComment ref="F133" dT="2025-05-06T16:36:40.32" personId="{76BE5B8E-7E29-412E-9172-462B7932742F}" id="{E1CA90FD-7A09-4788-9565-5703F15A8356}">
    <text>£24712.24 APC list price values 2024</text>
  </threadedComment>
  <threadedComment ref="F134" dT="2025-05-06T16:37:30.90" personId="{76BE5B8E-7E29-412E-9172-462B7932742F}" id="{A7D6A26F-04E3-4480-93CC-1876C0FC7556}">
    <text>£5352.8 APC list price values 2025</text>
  </threadedComment>
  <threadedComment ref="B139" dT="2024-06-04T09:16:32.18" personId="{76BE5B8E-7E29-412E-9172-462B7932742F}" id="{FB50D0BC-916B-4490-B901-D3E8AACFAEC4}">
    <text>Nature pub fee: 5,035.73</text>
  </threadedComment>
  <threadedComment ref="B139" dT="2024-06-04T09:17:52.47" personId="{76BE5B8E-7E29-412E-9172-462B7932742F}" id="{ED172828-31B2-41D0-9C59-F7C7416CC894}" parentId="{FB50D0BC-916B-4490-B901-D3E8AACFAEC4}">
    <text>Compact fee: 129,299.82</text>
  </threadedComment>
  <threadedComment ref="D139" dT="2024-06-04T09:21:34.76" personId="{76BE5B8E-7E29-412E-9172-462B7932742F}" id="{11E0836F-C051-43EC-8318-8EC0FBC3021B}">
    <text>3 Q = 100,766.66 max</text>
  </threadedComment>
  <threadedComment ref="E139" dT="2024-06-04T11:50:23.40" personId="{29E4289C-CF16-4A8A-AC98-56A7E3D3E5C1}" id="{A6B33DB6-CD49-4CD5-8464-1807B341BB35}">
    <text>Could charge 86218</text>
  </threadedComment>
  <threadedComment ref="E140" dT="2024-06-04T09:20:51.26" personId="{76BE5B8E-7E29-412E-9172-462B7932742F}" id="{33D611A4-2CE8-4C5A-AEC4-7172BE97246B}">
    <text>1 q = 33,028.47 max</text>
  </threadedComment>
  <threadedComment ref="E140" dT="2024-06-04T11:50:56.94" personId="{29E4289C-CF16-4A8A-AC98-56A7E3D3E5C1}" id="{F02495AA-BCCE-420C-AF63-F0C291754D7E}" parentId="{33D611A4-2CE8-4C5A-AEC4-7172BE97246B}">
    <text>Could charge 20221</text>
  </threadedComment>
  <threadedComment ref="F140" dT="2025-05-06T16:39:39.81" personId="{76BE5B8E-7E29-412E-9172-462B7932742F}" id="{FA17438D-F49D-43A4-8D21-9EB54DFA10BF}">
    <text>£85875.61 list price APCs 2024</text>
  </threadedComment>
  <threadedComment ref="F140" dT="2025-05-30T17:34:55.21" personId="{76BE5B8E-7E29-412E-9172-462B7932742F}" id="{84BC890B-120F-423E-911E-949D1F33668A}" parentId="{FA17438D-F49D-43A4-8D21-9EB54DFA10BF}">
    <text>87810</text>
  </threadedComment>
  <threadedComment ref="F141" dT="2025-05-06T16:41:11.59" personId="{76BE5B8E-7E29-412E-9172-462B7932742F}" id="{B13E679F-BA75-4D65-9E88-43E9AB6D0FFB}">
    <text>£31110 list price APCs 2025</text>
  </threadedComment>
  <threadedComment ref="E144" dT="2024-06-04T12:28:44.68" personId="{76BE5B8E-7E29-412E-9172-462B7932742F}" id="{83623161-DBD9-407A-BD0A-FACF328678BB}">
    <text>Q2-4: 21,645.20
4: 8,983.20
3: 6,331.00
2: 6,331.00</text>
  </threadedComment>
  <threadedComment ref="E145" dT="2024-06-05T10:22:56.89" personId="{76BE5B8E-7E29-412E-9172-462B7932742F}" id="{EE993EA1-D992-4B65-9B7C-BC6A8DE842BE}">
    <text>Q1 share of VAT 10384.66?</text>
  </threadedComment>
  <threadedComment ref="F145" dT="2025-05-06T16:43:58.86" personId="{76BE5B8E-7E29-412E-9172-462B7932742F}" id="{96050B1B-00BC-4BCF-AD9E-C49BA6E4BDE8}">
    <text>£21,219.67 or £20136 list price APCs 2024</text>
  </threadedComment>
  <threadedComment ref="F146" dT="2025-05-06T16:45:06.71" personId="{76BE5B8E-7E29-412E-9172-462B7932742F}" id="{35305A22-2267-4DAF-9C63-26035791D2AF}">
    <text>£11,202 list price APCs 2025</text>
  </threadedComment>
  <threadedComment ref="E153" dT="2024-06-04T11:53:10.29" personId="{29E4289C-CF16-4A8A-AC98-56A7E3D3E5C1}" id="{705FF045-13B6-4D28-A2EA-D82CE57A7C61}">
    <text>Could charge 79506.50</text>
  </threadedComment>
  <threadedComment ref="B154" dT="2024-06-04T10:18:37.89" personId="{76BE5B8E-7E29-412E-9172-462B7932742F}" id="{68D7E8E7-AE84-4CAE-9837-6019C8B79CB5}">
    <text>TN51992638</text>
  </threadedComment>
  <threadedComment ref="E154" dT="2024-06-04T11:53:35.01" personId="{29E4289C-CF16-4A8A-AC98-56A7E3D3E5C1}" id="{A752D7BB-E2E3-4A6F-9BE9-73DE1DA8DB62}">
    <text>Could charge 23520</text>
  </threadedComment>
  <threadedComment ref="F154" dT="2025-05-06T16:50:53.11" personId="{76BE5B8E-7E29-412E-9172-462B7932742F}" id="{AA495923-AC3A-4AAA-81AB-B66F7CF2734E}">
    <text>£85138.68 list price APCs 2024</text>
  </threadedComment>
  <threadedComment ref="F154" dT="2025-05-30T17:39:07.47" personId="{76BE5B8E-7E29-412E-9172-462B7932742F}" id="{ECBDDCEA-1D85-4F6B-BE4C-2E8CFE7EAB97}" parentId="{AA495923-AC3A-4AAA-81AB-B66F7CF2734E}">
    <text>87788.68</text>
  </threadedComment>
  <threadedComment ref="F155" dT="2025-05-06T16:52:39.72" personId="{76BE5B8E-7E29-412E-9172-462B7932742F}" id="{AE64DE84-06BD-4F1D-9743-57C55B27A421}">
    <text>£16697 list price APCs 2025</text>
  </threadedComment>
  <threadedComment ref="F155" dT="2025-05-30T17:40:24.67" personId="{76BE5B8E-7E29-412E-9172-462B7932742F}" id="{3C1B9E19-F7FA-415B-B9EE-0FFACCB55ACD}" parentId="{AE64DE84-06BD-4F1D-9743-57C55B27A421}">
    <text>19797</text>
  </threadedComment>
  <threadedComment ref="E156" dT="2024-06-04T11:55:57.24" personId="{29E4289C-CF16-4A8A-AC98-56A7E3D3E5C1}" id="{7270F854-71DB-4CD3-A7FE-E7DEC01CE4AD}">
    <text>Could charge 4532</text>
  </threadedComment>
  <threadedComment ref="F157" dT="2025-05-06T16:54:05.08" personId="{76BE5B8E-7E29-412E-9172-462B7932742F}" id="{FCE1EE7F-7288-4684-83BA-ABA1DA025108}">
    <text>£7,240.17 list price APCs in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6"/>
  <sheetViews>
    <sheetView topLeftCell="A21" zoomScale="90" zoomScaleNormal="90" workbookViewId="0">
      <selection activeCell="D4" sqref="D4"/>
    </sheetView>
  </sheetViews>
  <sheetFormatPr defaultColWidth="9.42578125" defaultRowHeight="15"/>
  <cols>
    <col min="1" max="1" width="4.42578125" style="2" customWidth="1"/>
    <col min="2" max="2" width="73.42578125" style="2" bestFit="1" customWidth="1"/>
    <col min="3" max="6" width="18.5703125" style="2" customWidth="1"/>
    <col min="7" max="7" width="14.5703125" style="2" customWidth="1"/>
    <col min="8" max="8" width="19.42578125" style="2" customWidth="1"/>
    <col min="9" max="9" width="40.5703125" style="2" customWidth="1"/>
    <col min="10" max="10" width="19.5703125" style="2" customWidth="1"/>
    <col min="11" max="14" width="9.42578125" style="2"/>
    <col min="15" max="15" width="15.42578125" style="2" customWidth="1"/>
    <col min="16" max="16384" width="9.42578125" style="2"/>
  </cols>
  <sheetData>
    <row r="1" spans="1:15">
      <c r="A1" s="16"/>
      <c r="B1" s="17"/>
      <c r="C1" s="16"/>
      <c r="D1" s="16"/>
      <c r="E1" s="18"/>
      <c r="F1" s="19"/>
      <c r="G1" s="16"/>
      <c r="H1" s="16"/>
    </row>
    <row r="2" spans="1:15" ht="15.75" customHeight="1">
      <c r="A2" s="199"/>
      <c r="B2" s="199"/>
      <c r="C2" s="199"/>
      <c r="D2" s="199"/>
      <c r="E2" s="199"/>
      <c r="F2" s="199"/>
      <c r="G2" s="199"/>
      <c r="H2" s="16"/>
    </row>
    <row r="3" spans="1:15" ht="15.75">
      <c r="A3" s="27"/>
      <c r="B3" s="28" t="s">
        <v>0</v>
      </c>
      <c r="C3" s="29" t="s">
        <v>1</v>
      </c>
      <c r="D3" s="30"/>
      <c r="E3" s="30"/>
      <c r="F3" s="31"/>
      <c r="G3" s="30"/>
      <c r="H3" s="16"/>
    </row>
    <row r="4" spans="1:15" ht="30.75">
      <c r="A4" s="27"/>
      <c r="B4" s="34" t="s">
        <v>2</v>
      </c>
      <c r="C4" s="4">
        <v>1216</v>
      </c>
      <c r="D4" s="16"/>
      <c r="E4" s="16"/>
      <c r="F4" s="16"/>
      <c r="G4" s="16"/>
      <c r="H4" s="16"/>
    </row>
    <row r="5" spans="1:15" ht="15.75">
      <c r="A5" s="27"/>
      <c r="B5" s="3" t="s">
        <v>3</v>
      </c>
      <c r="C5" s="4">
        <v>1002</v>
      </c>
      <c r="D5" s="16"/>
      <c r="E5" s="16"/>
      <c r="F5" s="16"/>
      <c r="G5" s="16"/>
      <c r="H5" s="16"/>
    </row>
    <row r="6" spans="1:15" ht="15.75">
      <c r="A6" s="27"/>
      <c r="B6" s="3" t="s">
        <v>4</v>
      </c>
      <c r="C6" s="4">
        <v>132</v>
      </c>
      <c r="D6" s="16"/>
      <c r="E6" s="16"/>
      <c r="F6" s="16"/>
      <c r="G6" s="16"/>
      <c r="H6" s="16"/>
    </row>
    <row r="7" spans="1:15" ht="15.75">
      <c r="A7" s="27"/>
      <c r="B7" s="32" t="s">
        <v>5</v>
      </c>
      <c r="C7" s="5">
        <f>(C5+C6)/C4</f>
        <v>0.93256578947368418</v>
      </c>
      <c r="D7" s="16"/>
      <c r="E7" s="16"/>
      <c r="F7" s="16"/>
      <c r="G7" s="16"/>
      <c r="H7" s="16"/>
    </row>
    <row r="8" spans="1:15" ht="6" customHeight="1">
      <c r="A8" s="20"/>
      <c r="B8" s="33"/>
      <c r="C8" s="21"/>
      <c r="D8" s="16"/>
      <c r="E8" s="16"/>
      <c r="F8" s="16"/>
      <c r="G8" s="16"/>
      <c r="H8" s="16"/>
    </row>
    <row r="9" spans="1:15" ht="15.75">
      <c r="A9" s="20"/>
      <c r="B9" s="28" t="s">
        <v>6</v>
      </c>
      <c r="C9" s="22" t="s">
        <v>7</v>
      </c>
      <c r="D9" s="16"/>
      <c r="E9" s="16"/>
      <c r="F9" s="16"/>
      <c r="G9" s="16"/>
      <c r="H9" s="16"/>
    </row>
    <row r="10" spans="1:15" ht="15.75">
      <c r="A10" s="20"/>
      <c r="B10" s="34" t="s">
        <v>8</v>
      </c>
      <c r="C10" s="6">
        <v>0.82399999999999995</v>
      </c>
      <c r="D10" s="16"/>
      <c r="E10" s="16"/>
      <c r="F10" s="16"/>
      <c r="G10" s="16"/>
      <c r="H10" s="16"/>
    </row>
    <row r="11" spans="1:15" ht="15.75">
      <c r="A11" s="20"/>
      <c r="B11" s="34" t="s">
        <v>9</v>
      </c>
      <c r="C11" s="6">
        <v>0.1086</v>
      </c>
      <c r="D11" s="16"/>
      <c r="E11" s="16"/>
      <c r="F11" s="16"/>
      <c r="G11" s="16"/>
      <c r="H11" s="16"/>
      <c r="I11" s="7"/>
      <c r="J11" s="8"/>
    </row>
    <row r="12" spans="1:15" ht="15.75">
      <c r="A12" s="20"/>
      <c r="B12" s="35" t="s">
        <v>10</v>
      </c>
      <c r="C12" s="5">
        <f>C10+C11</f>
        <v>0.93259999999999998</v>
      </c>
      <c r="D12" s="16"/>
      <c r="E12" s="16"/>
      <c r="F12" s="16"/>
      <c r="G12" s="16"/>
      <c r="H12" s="16"/>
      <c r="J12" s="9"/>
      <c r="K12" s="10"/>
    </row>
    <row r="13" spans="1:15" ht="5.25" customHeight="1">
      <c r="A13" s="20"/>
      <c r="B13" s="36"/>
      <c r="C13" s="21"/>
      <c r="D13" s="16"/>
      <c r="E13" s="16"/>
      <c r="F13" s="16"/>
      <c r="G13" s="16"/>
      <c r="H13" s="16"/>
      <c r="J13" s="9"/>
      <c r="K13" s="11"/>
    </row>
    <row r="14" spans="1:15" ht="5.25" customHeight="1">
      <c r="A14" s="20"/>
      <c r="B14" s="16"/>
      <c r="C14" s="16"/>
      <c r="D14" s="16"/>
      <c r="E14" s="16"/>
      <c r="F14" s="16"/>
      <c r="G14" s="16"/>
      <c r="H14" s="16"/>
      <c r="J14" s="9"/>
      <c r="K14" s="11"/>
    </row>
    <row r="15" spans="1:15" ht="18.75" customHeight="1">
      <c r="A15" s="26"/>
      <c r="B15" s="26"/>
      <c r="C15" s="26"/>
      <c r="D15" s="26"/>
      <c r="E15" s="26"/>
      <c r="F15" s="26"/>
      <c r="G15" s="26"/>
      <c r="H15" s="16"/>
      <c r="I15" s="201"/>
      <c r="J15" s="202"/>
      <c r="K15" s="202"/>
      <c r="L15" s="202"/>
      <c r="M15" s="202"/>
      <c r="N15" s="202"/>
      <c r="O15" s="203"/>
    </row>
    <row r="16" spans="1:15" ht="15.75">
      <c r="A16" s="20"/>
      <c r="B16" s="37" t="s">
        <v>11</v>
      </c>
      <c r="C16" s="42"/>
      <c r="D16" s="200" t="s">
        <v>12</v>
      </c>
      <c r="E16" s="200"/>
      <c r="F16" s="200"/>
      <c r="G16" s="200"/>
      <c r="H16" s="200"/>
      <c r="K16" s="11"/>
    </row>
    <row r="17" spans="1:11" ht="15.75">
      <c r="A17" s="20"/>
      <c r="B17" s="38" t="s">
        <v>13</v>
      </c>
      <c r="C17" s="43">
        <f>C22+C24</f>
        <v>637572.48999999987</v>
      </c>
      <c r="D17" s="16"/>
      <c r="E17" s="16"/>
      <c r="F17" s="16"/>
      <c r="G17" s="16"/>
      <c r="H17" s="16"/>
      <c r="J17" s="9"/>
      <c r="K17" s="11"/>
    </row>
    <row r="18" spans="1:11" ht="6.75" customHeight="1">
      <c r="A18" s="20"/>
      <c r="B18" s="39"/>
      <c r="C18" s="44"/>
      <c r="D18" s="16"/>
      <c r="E18" s="16"/>
      <c r="F18" s="16"/>
      <c r="G18" s="16"/>
      <c r="H18" s="16"/>
      <c r="J18" s="9"/>
      <c r="K18" s="11"/>
    </row>
    <row r="19" spans="1:11" ht="15.75">
      <c r="A19" s="20"/>
      <c r="B19" s="3" t="s">
        <v>14</v>
      </c>
      <c r="C19" s="45" t="s">
        <v>15</v>
      </c>
      <c r="D19" s="16"/>
      <c r="E19" s="16"/>
      <c r="F19" s="16"/>
      <c r="G19" s="16"/>
      <c r="H19" s="16"/>
      <c r="J19" s="9"/>
      <c r="K19" s="11"/>
    </row>
    <row r="20" spans="1:11" ht="15.75">
      <c r="A20" s="20"/>
      <c r="B20" s="3" t="s">
        <v>16</v>
      </c>
      <c r="C20" s="102">
        <v>82519</v>
      </c>
      <c r="D20" s="16"/>
      <c r="E20" s="16"/>
      <c r="F20" s="16"/>
      <c r="G20" s="16"/>
      <c r="H20" s="16"/>
      <c r="J20" s="9"/>
      <c r="K20" s="11"/>
    </row>
    <row r="21" spans="1:11" ht="15.75">
      <c r="A21" s="20"/>
      <c r="B21" s="3" t="s">
        <v>17</v>
      </c>
      <c r="C21" s="13">
        <v>219076.86</v>
      </c>
      <c r="D21" s="16"/>
      <c r="E21" s="16"/>
      <c r="F21" s="16"/>
      <c r="G21" s="16"/>
      <c r="H21" s="16"/>
      <c r="J21" s="9"/>
      <c r="K21" s="11"/>
    </row>
    <row r="22" spans="1:11" ht="15.75">
      <c r="A22" s="20"/>
      <c r="B22" s="3" t="s">
        <v>18</v>
      </c>
      <c r="C22" s="12"/>
      <c r="D22" s="16"/>
      <c r="E22" s="16"/>
      <c r="F22" s="16"/>
      <c r="G22" s="16"/>
      <c r="H22" s="16"/>
      <c r="J22" s="9"/>
      <c r="K22" s="11"/>
    </row>
    <row r="23" spans="1:11" ht="15.75">
      <c r="A23" s="20"/>
      <c r="B23" s="3"/>
      <c r="C23" s="12"/>
      <c r="D23" s="16"/>
      <c r="E23" s="16"/>
      <c r="F23" s="16"/>
      <c r="G23" s="16"/>
      <c r="H23" s="16"/>
      <c r="J23" s="9"/>
      <c r="K23" s="11"/>
    </row>
    <row r="24" spans="1:11" ht="15.75">
      <c r="A24" s="20"/>
      <c r="B24" s="40" t="s">
        <v>19</v>
      </c>
      <c r="C24" s="41">
        <f>SUM(Table14[Amount])</f>
        <v>637572.48999999987</v>
      </c>
      <c r="D24" s="16"/>
      <c r="E24" s="16"/>
      <c r="F24" s="16"/>
      <c r="G24" s="16"/>
      <c r="H24" s="16"/>
      <c r="J24" s="9"/>
      <c r="K24" s="11"/>
    </row>
    <row r="25" spans="1:11" ht="15.75">
      <c r="A25" s="20"/>
      <c r="B25" s="64" t="s">
        <v>20</v>
      </c>
      <c r="C25" s="65" t="s">
        <v>15</v>
      </c>
      <c r="D25" s="16"/>
      <c r="E25" s="16"/>
      <c r="F25" s="16"/>
      <c r="G25" s="16"/>
      <c r="H25" s="16"/>
      <c r="J25" s="9"/>
      <c r="K25" s="11"/>
    </row>
    <row r="26" spans="1:11" ht="15.75">
      <c r="A26" s="20"/>
      <c r="B26" s="3" t="s">
        <v>21</v>
      </c>
      <c r="C26" s="13">
        <v>5244</v>
      </c>
      <c r="D26" s="16"/>
      <c r="E26" s="16"/>
      <c r="F26" s="16"/>
      <c r="G26" s="16"/>
      <c r="H26" s="16"/>
      <c r="J26" s="9"/>
      <c r="K26" s="11"/>
    </row>
    <row r="27" spans="1:11" ht="15.75">
      <c r="A27" s="20"/>
      <c r="B27" s="3" t="s">
        <v>22</v>
      </c>
      <c r="C27" s="13">
        <v>647815.93999999994</v>
      </c>
      <c r="D27" s="16"/>
      <c r="E27" s="16"/>
      <c r="F27" s="16"/>
      <c r="G27" s="16"/>
      <c r="H27" s="16"/>
      <c r="I27" s="14"/>
      <c r="J27" s="9"/>
      <c r="K27" s="10"/>
    </row>
    <row r="28" spans="1:11" ht="15.75">
      <c r="A28" s="20"/>
      <c r="B28" s="3" t="s">
        <v>23</v>
      </c>
      <c r="C28" s="13">
        <v>-3590.18</v>
      </c>
      <c r="D28" s="16"/>
      <c r="E28" s="16"/>
      <c r="F28" s="16"/>
      <c r="G28" s="16"/>
      <c r="H28" s="16"/>
      <c r="I28" s="15"/>
      <c r="J28" s="9"/>
      <c r="K28" s="11"/>
    </row>
    <row r="29" spans="1:11" ht="15.75">
      <c r="A29" s="20"/>
      <c r="B29" s="3" t="s">
        <v>24</v>
      </c>
      <c r="C29" s="13">
        <v>-1305.55</v>
      </c>
      <c r="D29" s="16"/>
      <c r="E29" s="16"/>
      <c r="F29" s="16"/>
      <c r="G29" s="16"/>
      <c r="H29" s="16"/>
      <c r="I29" s="15"/>
      <c r="J29" s="9"/>
      <c r="K29" s="11"/>
    </row>
    <row r="30" spans="1:11" ht="15.75">
      <c r="A30" s="20"/>
      <c r="B30" s="100" t="s">
        <v>25</v>
      </c>
      <c r="C30" s="13">
        <v>-12608.54</v>
      </c>
      <c r="D30" s="16"/>
      <c r="E30" s="16"/>
      <c r="F30" s="16"/>
      <c r="G30" s="16"/>
      <c r="H30" s="16"/>
      <c r="I30" s="15"/>
      <c r="J30" s="9"/>
      <c r="K30" s="11"/>
    </row>
    <row r="31" spans="1:11" ht="15.75">
      <c r="A31" s="20"/>
      <c r="B31" s="142" t="s">
        <v>26</v>
      </c>
      <c r="C31" s="141">
        <v>6727.92</v>
      </c>
      <c r="D31" s="16"/>
      <c r="E31" s="16"/>
      <c r="F31" s="16"/>
      <c r="G31" s="16"/>
      <c r="H31" s="16"/>
      <c r="J31" s="9"/>
      <c r="K31" s="11"/>
    </row>
    <row r="32" spans="1:11" ht="15.75">
      <c r="A32" s="20"/>
      <c r="B32" s="100" t="s">
        <v>27</v>
      </c>
      <c r="C32" s="13">
        <f>-1669.16+-3041.94</f>
        <v>-4711.1000000000004</v>
      </c>
      <c r="D32" s="16"/>
      <c r="E32" s="16"/>
      <c r="F32" s="16"/>
      <c r="G32" s="16"/>
      <c r="H32" s="16"/>
      <c r="J32" s="9"/>
      <c r="K32" s="11"/>
    </row>
    <row r="33" spans="1:11" ht="15.75">
      <c r="A33" s="20"/>
      <c r="B33" s="87"/>
      <c r="C33" s="13"/>
      <c r="D33" s="16"/>
      <c r="E33" s="16"/>
      <c r="F33" s="16"/>
      <c r="G33" s="16"/>
      <c r="H33" s="16"/>
      <c r="J33" s="9"/>
      <c r="K33" s="11"/>
    </row>
    <row r="34" spans="1:11" ht="15.75">
      <c r="A34" s="20"/>
      <c r="B34" s="18"/>
      <c r="C34" s="23"/>
      <c r="D34" s="16"/>
      <c r="E34" s="16"/>
      <c r="F34" s="16"/>
      <c r="G34" s="16"/>
      <c r="H34" s="16"/>
      <c r="J34" s="8"/>
      <c r="K34" s="11"/>
    </row>
    <row r="35" spans="1:11" ht="15.75">
      <c r="A35" s="20"/>
      <c r="B35" s="24"/>
      <c r="C35" s="16"/>
      <c r="D35" s="69"/>
      <c r="E35" s="70"/>
      <c r="F35" s="69"/>
      <c r="G35" s="16"/>
      <c r="H35" s="16"/>
      <c r="J35" s="8"/>
      <c r="K35" s="11"/>
    </row>
    <row r="36" spans="1:11">
      <c r="B36" s="25"/>
      <c r="C36" s="69"/>
    </row>
  </sheetData>
  <sheetProtection selectLockedCells="1"/>
  <mergeCells count="3">
    <mergeCell ref="A2:G2"/>
    <mergeCell ref="D16:H16"/>
    <mergeCell ref="I15:O15"/>
  </mergeCells>
  <pageMargins left="0.70866141732283472" right="0.70866141732283472" top="0.74803149606299213" bottom="0.74803149606299213" header="0.31496062992125984" footer="0.31496062992125984"/>
  <pageSetup paperSize="8" scale="81" orientation="landscape" cellComments="asDisplayed"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101"/>
  <sheetViews>
    <sheetView zoomScaleNormal="100" zoomScaleSheetLayoutView="100" workbookViewId="0">
      <pane ySplit="4" topLeftCell="A14" activePane="bottomLeft" state="frozen"/>
      <selection pane="bottomLeft" activeCell="A18" sqref="A18"/>
    </sheetView>
  </sheetViews>
  <sheetFormatPr defaultColWidth="10.5703125" defaultRowHeight="15.75" customHeight="1"/>
  <cols>
    <col min="1" max="1" width="16.140625" style="52" customWidth="1"/>
    <col min="2" max="2" width="23.140625" style="52" customWidth="1"/>
    <col min="3" max="3" width="13.42578125" style="101" customWidth="1"/>
    <col min="4" max="4" width="10.5703125" style="52"/>
    <col min="5" max="5" width="28.5703125" style="56" customWidth="1"/>
    <col min="6" max="8" width="10.5703125" style="52"/>
    <col min="9" max="9" width="23.5703125" style="52" customWidth="1"/>
    <col min="10" max="10" width="12.28515625" style="52" customWidth="1"/>
    <col min="11" max="11" width="11.5703125" style="101" bestFit="1" customWidth="1"/>
    <col min="12" max="12" width="21" style="52" customWidth="1"/>
    <col min="13" max="13" width="17.5703125" style="52" customWidth="1"/>
    <col min="14" max="17" width="10.5703125" style="52"/>
    <col min="18" max="18" width="11.5703125" style="52" bestFit="1" customWidth="1"/>
    <col min="19" max="20" width="10.5703125" style="52"/>
    <col min="21" max="21" width="10.5703125" style="56"/>
    <col min="22" max="25" width="10.5703125" style="52"/>
    <col min="26" max="26" width="14.5703125" style="52" customWidth="1"/>
    <col min="27" max="27" width="17.5703125" style="52" customWidth="1"/>
    <col min="28" max="29" width="12.5703125" style="52" customWidth="1"/>
    <col min="30" max="30" width="10.5703125" style="52"/>
    <col min="31" max="31" width="16.5703125" style="57" customWidth="1"/>
    <col min="32" max="16384" width="10.5703125" style="52"/>
  </cols>
  <sheetData>
    <row r="1" spans="1:31" s="48" customFormat="1" ht="15.75" customHeight="1">
      <c r="C1" s="123" t="s">
        <v>28</v>
      </c>
      <c r="D1" s="46"/>
      <c r="E1" s="175"/>
      <c r="F1" s="46"/>
      <c r="G1" s="46"/>
      <c r="H1" s="46"/>
      <c r="I1" s="46"/>
      <c r="K1" s="207"/>
      <c r="L1" s="207"/>
      <c r="M1" s="207"/>
      <c r="N1" s="207"/>
      <c r="O1" s="207"/>
      <c r="P1" s="207"/>
      <c r="Q1" s="46"/>
      <c r="R1" s="46"/>
      <c r="S1" s="46"/>
      <c r="T1" s="46"/>
      <c r="U1" s="49"/>
      <c r="Z1" s="52"/>
    </row>
    <row r="2" spans="1:31" s="48" customFormat="1" ht="17.850000000000001" customHeight="1">
      <c r="C2" s="123" t="s">
        <v>29</v>
      </c>
      <c r="D2" s="46"/>
      <c r="E2" s="175"/>
      <c r="F2" s="46"/>
      <c r="G2" s="46"/>
      <c r="H2" s="46"/>
      <c r="I2" s="46"/>
      <c r="K2" s="207"/>
      <c r="L2" s="207"/>
      <c r="M2" s="207"/>
      <c r="N2" s="207"/>
      <c r="O2" s="207"/>
      <c r="P2" s="207"/>
      <c r="Q2" s="46"/>
      <c r="R2" s="46"/>
      <c r="S2" s="46"/>
      <c r="T2" s="46"/>
      <c r="U2" s="49"/>
      <c r="Z2" s="52"/>
    </row>
    <row r="3" spans="1:31" ht="23.85" customHeight="1">
      <c r="C3" s="124"/>
      <c r="D3" s="50"/>
      <c r="E3" s="50"/>
      <c r="F3" s="204" t="s">
        <v>30</v>
      </c>
      <c r="G3" s="205"/>
      <c r="H3" s="205"/>
      <c r="I3" s="206"/>
      <c r="J3" s="47"/>
      <c r="K3" s="124"/>
      <c r="L3" s="47"/>
      <c r="M3" s="47"/>
      <c r="N3" s="47"/>
      <c r="O3" s="47"/>
      <c r="P3" s="47"/>
      <c r="Q3" s="47"/>
      <c r="R3" s="47"/>
      <c r="S3" s="47"/>
      <c r="T3" s="47"/>
      <c r="U3" s="50"/>
      <c r="V3" s="208"/>
      <c r="W3" s="208"/>
      <c r="X3" s="208"/>
      <c r="Y3" s="47"/>
      <c r="Z3" s="47"/>
      <c r="AA3" s="47"/>
      <c r="AB3" s="47"/>
      <c r="AC3" s="47"/>
      <c r="AD3" s="47"/>
      <c r="AE3" s="51"/>
    </row>
    <row r="4" spans="1:31" s="51" customFormat="1" ht="77.099999999999994" customHeight="1">
      <c r="A4" s="51" t="s">
        <v>31</v>
      </c>
      <c r="B4" s="51" t="s">
        <v>32</v>
      </c>
      <c r="C4" s="125" t="s">
        <v>33</v>
      </c>
      <c r="D4" s="60" t="s">
        <v>34</v>
      </c>
      <c r="E4" s="176" t="s">
        <v>35</v>
      </c>
      <c r="F4" s="53" t="s">
        <v>36</v>
      </c>
      <c r="G4" s="53" t="s">
        <v>37</v>
      </c>
      <c r="H4" s="53" t="s">
        <v>38</v>
      </c>
      <c r="I4" s="53" t="s">
        <v>39</v>
      </c>
      <c r="J4" s="61" t="s">
        <v>40</v>
      </c>
      <c r="K4" s="126" t="s">
        <v>41</v>
      </c>
      <c r="L4" s="61" t="s">
        <v>42</v>
      </c>
      <c r="M4" s="61" t="s">
        <v>43</v>
      </c>
      <c r="N4" s="53" t="s">
        <v>44</v>
      </c>
      <c r="O4" s="53" t="s">
        <v>45</v>
      </c>
      <c r="P4" s="53" t="s">
        <v>46</v>
      </c>
      <c r="Q4" s="53" t="s">
        <v>47</v>
      </c>
      <c r="R4" s="62" t="s">
        <v>48</v>
      </c>
      <c r="S4" s="53" t="s">
        <v>49</v>
      </c>
      <c r="T4" s="53" t="s">
        <v>50</v>
      </c>
      <c r="U4" s="63" t="s">
        <v>51</v>
      </c>
      <c r="V4" s="198" t="s">
        <v>52</v>
      </c>
      <c r="W4" s="67" t="s">
        <v>53</v>
      </c>
      <c r="X4" s="68" t="s">
        <v>54</v>
      </c>
      <c r="Y4" s="68" t="s">
        <v>55</v>
      </c>
      <c r="Z4" s="198" t="s">
        <v>56</v>
      </c>
      <c r="AA4" s="54" t="s">
        <v>57</v>
      </c>
      <c r="AB4" s="63" t="s">
        <v>58</v>
      </c>
      <c r="AC4" s="55"/>
      <c r="AD4" s="55"/>
    </row>
    <row r="5" spans="1:31" s="47" customFormat="1" ht="13.5" customHeight="1">
      <c r="A5" s="163" t="s">
        <v>59</v>
      </c>
      <c r="B5" s="163" t="s">
        <v>60</v>
      </c>
      <c r="C5" s="170">
        <v>45180</v>
      </c>
      <c r="D5" s="163">
        <v>37710633</v>
      </c>
      <c r="E5" s="174" t="s">
        <v>61</v>
      </c>
      <c r="F5" s="163" t="s">
        <v>62</v>
      </c>
      <c r="G5" s="163" t="s">
        <v>63</v>
      </c>
      <c r="H5" s="163" t="s">
        <v>64</v>
      </c>
      <c r="I5" s="163" t="s">
        <v>65</v>
      </c>
      <c r="J5" s="163" t="s">
        <v>66</v>
      </c>
      <c r="K5" s="170">
        <v>45180</v>
      </c>
      <c r="L5" s="163" t="s">
        <v>67</v>
      </c>
      <c r="M5" s="163" t="s">
        <v>68</v>
      </c>
      <c r="N5" s="163"/>
      <c r="O5" s="163"/>
      <c r="P5" s="163"/>
      <c r="Q5" s="163"/>
      <c r="R5" s="170">
        <v>45645</v>
      </c>
      <c r="S5" s="163"/>
      <c r="T5" s="163" t="s">
        <v>69</v>
      </c>
      <c r="U5" s="171">
        <v>2284.6</v>
      </c>
      <c r="V5" s="171">
        <v>0</v>
      </c>
      <c r="W5" s="163" t="s">
        <v>70</v>
      </c>
      <c r="X5" s="163"/>
      <c r="Y5" s="163"/>
      <c r="Z5" s="171">
        <v>0</v>
      </c>
      <c r="AA5" s="178">
        <v>2284.6</v>
      </c>
      <c r="AB5" s="163" t="s">
        <v>71</v>
      </c>
      <c r="AC5" s="46"/>
      <c r="AD5" s="46"/>
    </row>
    <row r="6" spans="1:31" ht="15.75" customHeight="1">
      <c r="A6" s="163" t="s">
        <v>72</v>
      </c>
      <c r="B6" s="163" t="s">
        <v>60</v>
      </c>
      <c r="C6" s="170">
        <v>45441</v>
      </c>
      <c r="D6" s="163">
        <v>39538856</v>
      </c>
      <c r="E6" s="174" t="s">
        <v>73</v>
      </c>
      <c r="F6" s="163" t="s">
        <v>74</v>
      </c>
      <c r="G6" s="163" t="s">
        <v>75</v>
      </c>
      <c r="H6" s="163" t="s">
        <v>64</v>
      </c>
      <c r="I6" s="163" t="s">
        <v>65</v>
      </c>
      <c r="J6" s="163" t="s">
        <v>76</v>
      </c>
      <c r="K6" s="170">
        <v>45460</v>
      </c>
      <c r="L6" s="163" t="s">
        <v>67</v>
      </c>
      <c r="M6" s="163" t="s">
        <v>68</v>
      </c>
      <c r="N6" s="163" t="s">
        <v>77</v>
      </c>
      <c r="O6" s="163"/>
      <c r="P6" s="163"/>
      <c r="Q6" s="163"/>
      <c r="R6" s="170">
        <v>45645</v>
      </c>
      <c r="S6" s="163"/>
      <c r="T6" s="163" t="s">
        <v>69</v>
      </c>
      <c r="U6" s="171">
        <v>2665.22</v>
      </c>
      <c r="V6" s="171">
        <v>0</v>
      </c>
      <c r="W6" s="163" t="s">
        <v>70</v>
      </c>
      <c r="X6" s="163" t="s">
        <v>77</v>
      </c>
      <c r="Y6" s="163"/>
      <c r="Z6" s="171">
        <v>0</v>
      </c>
      <c r="AA6" s="178">
        <v>2665.22</v>
      </c>
      <c r="AB6" s="163" t="s">
        <v>71</v>
      </c>
    </row>
    <row r="7" spans="1:31" ht="15.75" customHeight="1">
      <c r="A7" s="163" t="s">
        <v>78</v>
      </c>
      <c r="B7" s="163" t="s">
        <v>60</v>
      </c>
      <c r="C7" s="170">
        <v>45223</v>
      </c>
      <c r="D7" s="163">
        <v>38001059</v>
      </c>
      <c r="E7" s="174" t="s">
        <v>79</v>
      </c>
      <c r="F7" s="163" t="s">
        <v>80</v>
      </c>
      <c r="G7" s="163" t="s">
        <v>81</v>
      </c>
      <c r="H7" s="163" t="s">
        <v>82</v>
      </c>
      <c r="I7" s="163" t="s">
        <v>65</v>
      </c>
      <c r="J7" s="163" t="s">
        <v>83</v>
      </c>
      <c r="K7" s="170">
        <v>45254</v>
      </c>
      <c r="L7" s="163" t="s">
        <v>67</v>
      </c>
      <c r="M7" s="163" t="s">
        <v>68</v>
      </c>
      <c r="N7" s="163" t="s">
        <v>77</v>
      </c>
      <c r="O7" s="163"/>
      <c r="P7" s="163"/>
      <c r="Q7" s="163"/>
      <c r="R7" s="170">
        <v>45058</v>
      </c>
      <c r="S7" s="163"/>
      <c r="T7" s="163" t="s">
        <v>69</v>
      </c>
      <c r="U7" s="171">
        <v>4375.8</v>
      </c>
      <c r="V7" s="171">
        <v>0</v>
      </c>
      <c r="W7" s="163" t="s">
        <v>70</v>
      </c>
      <c r="X7" s="163" t="s">
        <v>77</v>
      </c>
      <c r="Y7" s="163"/>
      <c r="Z7" s="171">
        <v>0</v>
      </c>
      <c r="AA7" s="178">
        <v>4375.8</v>
      </c>
      <c r="AB7" s="163" t="s">
        <v>71</v>
      </c>
    </row>
    <row r="8" spans="1:31" ht="15.75" customHeight="1">
      <c r="A8" s="163" t="s">
        <v>84</v>
      </c>
      <c r="B8" s="180" t="s">
        <v>85</v>
      </c>
      <c r="C8" s="170">
        <v>45169</v>
      </c>
      <c r="D8" s="163"/>
      <c r="E8" s="174" t="s">
        <v>86</v>
      </c>
      <c r="F8" s="163" t="s">
        <v>87</v>
      </c>
      <c r="G8" s="163" t="s">
        <v>88</v>
      </c>
      <c r="H8" s="163" t="s">
        <v>89</v>
      </c>
      <c r="I8" s="163" t="s">
        <v>65</v>
      </c>
      <c r="J8" s="163" t="s">
        <v>90</v>
      </c>
      <c r="K8" s="170">
        <v>45173</v>
      </c>
      <c r="L8" s="163" t="s">
        <v>67</v>
      </c>
      <c r="M8" s="163" t="s">
        <v>91</v>
      </c>
      <c r="N8" s="163" t="s">
        <v>67</v>
      </c>
      <c r="O8" s="163" t="s">
        <v>92</v>
      </c>
      <c r="P8" s="163" t="s">
        <v>67</v>
      </c>
      <c r="Q8" s="163" t="s">
        <v>93</v>
      </c>
      <c r="R8" s="170">
        <v>45594</v>
      </c>
      <c r="S8" s="163">
        <v>1560</v>
      </c>
      <c r="T8" s="163" t="s">
        <v>94</v>
      </c>
      <c r="U8" s="171">
        <v>1420.76</v>
      </c>
      <c r="V8" s="171">
        <v>0</v>
      </c>
      <c r="W8" s="163" t="s">
        <v>70</v>
      </c>
      <c r="X8" s="163" t="s">
        <v>70</v>
      </c>
      <c r="Y8" s="163" t="s">
        <v>70</v>
      </c>
      <c r="Z8" s="171">
        <v>0</v>
      </c>
      <c r="AA8" s="178">
        <v>1420.76</v>
      </c>
      <c r="AB8" s="163" t="s">
        <v>71</v>
      </c>
    </row>
    <row r="9" spans="1:31" ht="15.75" customHeight="1">
      <c r="A9" s="163" t="s">
        <v>95</v>
      </c>
      <c r="B9" s="180" t="s">
        <v>96</v>
      </c>
      <c r="C9" s="170">
        <v>45414</v>
      </c>
      <c r="D9" s="163"/>
      <c r="E9" s="174" t="s">
        <v>97</v>
      </c>
      <c r="F9" s="163" t="s">
        <v>98</v>
      </c>
      <c r="G9" s="163" t="s">
        <v>99</v>
      </c>
      <c r="H9" s="163" t="s">
        <v>100</v>
      </c>
      <c r="I9" s="163" t="s">
        <v>65</v>
      </c>
      <c r="J9" s="163" t="s">
        <v>101</v>
      </c>
      <c r="K9" s="170">
        <v>45434</v>
      </c>
      <c r="L9" s="163" t="s">
        <v>102</v>
      </c>
      <c r="M9" s="163" t="s">
        <v>103</v>
      </c>
      <c r="N9" s="163"/>
      <c r="O9" s="163"/>
      <c r="P9" s="163"/>
      <c r="Q9" s="163"/>
      <c r="R9" s="170">
        <v>45440</v>
      </c>
      <c r="S9" s="163">
        <v>3225</v>
      </c>
      <c r="T9" s="163" t="s">
        <v>94</v>
      </c>
      <c r="U9" s="171">
        <v>3102.46</v>
      </c>
      <c r="V9" s="171">
        <v>0</v>
      </c>
      <c r="W9" s="163" t="s">
        <v>70</v>
      </c>
      <c r="X9" s="163"/>
      <c r="Y9" s="163"/>
      <c r="Z9" s="171">
        <v>0</v>
      </c>
      <c r="AA9" s="178">
        <v>3102.46</v>
      </c>
      <c r="AB9" s="163" t="s">
        <v>71</v>
      </c>
    </row>
    <row r="10" spans="1:31" ht="15.75" customHeight="1">
      <c r="A10" s="163" t="s">
        <v>104</v>
      </c>
      <c r="B10" s="180" t="s">
        <v>105</v>
      </c>
      <c r="C10" s="170">
        <v>45719</v>
      </c>
      <c r="D10" s="163">
        <v>40158185</v>
      </c>
      <c r="E10" s="174" t="s">
        <v>106</v>
      </c>
      <c r="F10" s="163" t="s">
        <v>107</v>
      </c>
      <c r="G10" s="163" t="s">
        <v>108</v>
      </c>
      <c r="H10" s="163" t="s">
        <v>109</v>
      </c>
      <c r="I10" s="163" t="s">
        <v>65</v>
      </c>
      <c r="J10" s="163" t="s">
        <v>110</v>
      </c>
      <c r="K10" s="170">
        <v>45745</v>
      </c>
      <c r="L10" s="163" t="s">
        <v>102</v>
      </c>
      <c r="M10" s="163" t="s">
        <v>103</v>
      </c>
      <c r="N10" s="163"/>
      <c r="O10" s="163"/>
      <c r="P10" s="163"/>
      <c r="Q10" s="163"/>
      <c r="R10" s="170">
        <v>45748</v>
      </c>
      <c r="S10" s="163">
        <v>1494.52</v>
      </c>
      <c r="T10" s="163" t="s">
        <v>69</v>
      </c>
      <c r="U10" s="171">
        <v>1793.42</v>
      </c>
      <c r="V10" s="171">
        <v>0</v>
      </c>
      <c r="W10" s="163" t="s">
        <v>70</v>
      </c>
      <c r="X10" s="163"/>
      <c r="Y10" s="163"/>
      <c r="Z10" s="171">
        <v>0</v>
      </c>
      <c r="AA10" s="178">
        <v>1793.42</v>
      </c>
      <c r="AB10" s="163" t="s">
        <v>71</v>
      </c>
    </row>
    <row r="11" spans="1:31" ht="15.75" customHeight="1">
      <c r="A11" s="163" t="s">
        <v>111</v>
      </c>
      <c r="B11" s="180" t="s">
        <v>112</v>
      </c>
      <c r="C11" s="170">
        <v>45374</v>
      </c>
      <c r="D11" s="163">
        <v>38418558</v>
      </c>
      <c r="E11" s="174" t="s">
        <v>113</v>
      </c>
      <c r="F11" s="163" t="s">
        <v>114</v>
      </c>
      <c r="G11" s="163" t="s">
        <v>115</v>
      </c>
      <c r="H11" s="163" t="s">
        <v>116</v>
      </c>
      <c r="I11" s="163" t="s">
        <v>65</v>
      </c>
      <c r="J11" s="163" t="s">
        <v>117</v>
      </c>
      <c r="K11" s="170">
        <v>45379</v>
      </c>
      <c r="L11" s="163" t="s">
        <v>67</v>
      </c>
      <c r="M11" s="163" t="s">
        <v>118</v>
      </c>
      <c r="N11" s="163" t="s">
        <v>119</v>
      </c>
      <c r="O11" s="163"/>
      <c r="P11" s="163" t="s">
        <v>119</v>
      </c>
      <c r="Q11" s="163"/>
      <c r="R11" s="170">
        <v>45498</v>
      </c>
      <c r="S11" s="163">
        <v>1465.23</v>
      </c>
      <c r="T11" s="163" t="s">
        <v>69</v>
      </c>
      <c r="U11" s="171">
        <v>1758.28</v>
      </c>
      <c r="V11" s="171">
        <v>0</v>
      </c>
      <c r="W11" s="163" t="s">
        <v>70</v>
      </c>
      <c r="X11" s="163"/>
      <c r="Y11" s="163"/>
      <c r="Z11" s="171">
        <v>0</v>
      </c>
      <c r="AA11" s="178">
        <v>1758.28</v>
      </c>
      <c r="AB11" s="163" t="s">
        <v>71</v>
      </c>
    </row>
    <row r="12" spans="1:31" ht="15.75" customHeight="1">
      <c r="A12" s="163" t="s">
        <v>120</v>
      </c>
      <c r="B12" s="180" t="s">
        <v>121</v>
      </c>
      <c r="C12" s="170">
        <v>45407</v>
      </c>
      <c r="D12" s="163"/>
      <c r="E12" s="174" t="s">
        <v>122</v>
      </c>
      <c r="F12" s="163" t="s">
        <v>98</v>
      </c>
      <c r="G12" s="163" t="s">
        <v>123</v>
      </c>
      <c r="H12" s="163" t="s">
        <v>124</v>
      </c>
      <c r="I12" s="163" t="s">
        <v>65</v>
      </c>
      <c r="J12" s="163" t="s">
        <v>125</v>
      </c>
      <c r="K12" s="170">
        <v>45485</v>
      </c>
      <c r="L12" s="163" t="s">
        <v>67</v>
      </c>
      <c r="M12" s="163" t="s">
        <v>126</v>
      </c>
      <c r="N12" s="163" t="s">
        <v>127</v>
      </c>
      <c r="O12" s="163">
        <v>10014827</v>
      </c>
      <c r="P12" s="163" t="s">
        <v>67</v>
      </c>
      <c r="Q12" s="163" t="s">
        <v>128</v>
      </c>
      <c r="R12" s="170">
        <v>45433</v>
      </c>
      <c r="S12" s="163">
        <v>2125</v>
      </c>
      <c r="T12" s="163" t="s">
        <v>94</v>
      </c>
      <c r="U12" s="171">
        <v>2033</v>
      </c>
      <c r="V12" s="171">
        <v>0</v>
      </c>
      <c r="W12" s="163" t="s">
        <v>70</v>
      </c>
      <c r="X12" s="163" t="s">
        <v>70</v>
      </c>
      <c r="Y12" s="163" t="s">
        <v>70</v>
      </c>
      <c r="Z12" s="171">
        <v>0</v>
      </c>
      <c r="AA12" s="178">
        <v>2033</v>
      </c>
      <c r="AB12" s="163" t="s">
        <v>71</v>
      </c>
    </row>
    <row r="13" spans="1:31" ht="15.75" customHeight="1">
      <c r="A13" s="163" t="s">
        <v>129</v>
      </c>
      <c r="B13" s="180" t="s">
        <v>130</v>
      </c>
      <c r="C13" s="170">
        <v>45502</v>
      </c>
      <c r="D13" s="163">
        <v>39173635</v>
      </c>
      <c r="E13" s="174" t="s">
        <v>131</v>
      </c>
      <c r="F13" s="163" t="s">
        <v>132</v>
      </c>
      <c r="G13" s="163" t="s">
        <v>133</v>
      </c>
      <c r="H13" s="163" t="s">
        <v>134</v>
      </c>
      <c r="I13" s="163" t="s">
        <v>65</v>
      </c>
      <c r="J13" s="163" t="s">
        <v>135</v>
      </c>
      <c r="K13" s="170">
        <v>45525</v>
      </c>
      <c r="L13" s="163" t="s">
        <v>136</v>
      </c>
      <c r="M13" s="163" t="s">
        <v>137</v>
      </c>
      <c r="N13" s="163" t="s">
        <v>138</v>
      </c>
      <c r="O13" s="163" t="s">
        <v>139</v>
      </c>
      <c r="P13" s="163" t="s">
        <v>140</v>
      </c>
      <c r="Q13" s="163" t="s">
        <v>141</v>
      </c>
      <c r="R13" s="170">
        <v>45553</v>
      </c>
      <c r="S13" s="163">
        <v>3714.5</v>
      </c>
      <c r="T13" s="163" t="s">
        <v>69</v>
      </c>
      <c r="U13" s="171">
        <v>4457.3999999999996</v>
      </c>
      <c r="V13" s="171">
        <v>0</v>
      </c>
      <c r="W13" s="163" t="s">
        <v>77</v>
      </c>
      <c r="X13" s="163" t="s">
        <v>70</v>
      </c>
      <c r="Y13" s="163" t="s">
        <v>142</v>
      </c>
      <c r="Z13" s="171">
        <v>0</v>
      </c>
      <c r="AA13" s="178">
        <v>4457.3999999999996</v>
      </c>
      <c r="AB13" s="163" t="s">
        <v>71</v>
      </c>
    </row>
    <row r="14" spans="1:31" ht="15.75" customHeight="1">
      <c r="A14" s="163" t="s">
        <v>143</v>
      </c>
      <c r="B14" s="180" t="s">
        <v>144</v>
      </c>
      <c r="C14" s="170">
        <v>45523</v>
      </c>
      <c r="D14" s="163">
        <v>39187484</v>
      </c>
      <c r="E14" s="174" t="s">
        <v>145</v>
      </c>
      <c r="F14" s="163" t="s">
        <v>80</v>
      </c>
      <c r="G14" s="163" t="s">
        <v>146</v>
      </c>
      <c r="H14" s="163" t="s">
        <v>147</v>
      </c>
      <c r="I14" s="163" t="s">
        <v>65</v>
      </c>
      <c r="J14" s="163" t="s">
        <v>148</v>
      </c>
      <c r="K14" s="170">
        <v>45530</v>
      </c>
      <c r="L14" s="163" t="s">
        <v>149</v>
      </c>
      <c r="M14" s="163" t="s">
        <v>150</v>
      </c>
      <c r="N14" s="163" t="s">
        <v>151</v>
      </c>
      <c r="O14" s="163"/>
      <c r="P14" s="163" t="s">
        <v>151</v>
      </c>
      <c r="Q14" s="163"/>
      <c r="R14" s="170">
        <v>45559</v>
      </c>
      <c r="S14" s="163">
        <v>3719.43</v>
      </c>
      <c r="T14" s="163" t="s">
        <v>69</v>
      </c>
      <c r="U14" s="171">
        <v>4463.32</v>
      </c>
      <c r="V14" s="171">
        <v>0</v>
      </c>
      <c r="W14" s="163" t="s">
        <v>70</v>
      </c>
      <c r="X14" s="163"/>
      <c r="Y14" s="163"/>
      <c r="Z14" s="171">
        <v>0</v>
      </c>
      <c r="AA14" s="178">
        <v>4463.32</v>
      </c>
      <c r="AB14" s="163" t="s">
        <v>71</v>
      </c>
    </row>
    <row r="15" spans="1:31" ht="15.75" customHeight="1">
      <c r="A15" s="163" t="s">
        <v>152</v>
      </c>
      <c r="B15" s="180" t="s">
        <v>153</v>
      </c>
      <c r="C15" s="170">
        <v>45441</v>
      </c>
      <c r="D15" s="163"/>
      <c r="E15" s="174" t="s">
        <v>154</v>
      </c>
      <c r="F15" s="163" t="s">
        <v>155</v>
      </c>
      <c r="G15" s="163" t="s">
        <v>156</v>
      </c>
      <c r="H15" s="163" t="s">
        <v>157</v>
      </c>
      <c r="I15" s="163" t="s">
        <v>65</v>
      </c>
      <c r="J15" s="163" t="s">
        <v>158</v>
      </c>
      <c r="K15" s="170">
        <v>45490</v>
      </c>
      <c r="L15" s="163" t="s">
        <v>149</v>
      </c>
      <c r="M15" s="163" t="s">
        <v>159</v>
      </c>
      <c r="N15" s="163" t="s">
        <v>151</v>
      </c>
      <c r="O15" s="163"/>
      <c r="P15" s="163" t="s">
        <v>151</v>
      </c>
      <c r="Q15" s="163"/>
      <c r="R15" s="170">
        <v>45559</v>
      </c>
      <c r="S15" s="163">
        <v>1800</v>
      </c>
      <c r="T15" s="163" t="s">
        <v>160</v>
      </c>
      <c r="U15" s="171">
        <v>1880.84</v>
      </c>
      <c r="V15" s="171">
        <v>0</v>
      </c>
      <c r="W15" s="163" t="s">
        <v>70</v>
      </c>
      <c r="X15" s="163"/>
      <c r="Y15" s="163"/>
      <c r="Z15" s="171">
        <v>0</v>
      </c>
      <c r="AA15" s="178">
        <v>1880.84</v>
      </c>
      <c r="AB15" s="163" t="s">
        <v>71</v>
      </c>
    </row>
    <row r="16" spans="1:31" ht="15.75" customHeight="1">
      <c r="A16" s="163" t="s">
        <v>161</v>
      </c>
      <c r="B16" s="180" t="s">
        <v>162</v>
      </c>
      <c r="C16" s="170">
        <v>45518</v>
      </c>
      <c r="D16" s="163" t="s">
        <v>163</v>
      </c>
      <c r="E16" s="174" t="s">
        <v>164</v>
      </c>
      <c r="F16" s="163" t="s">
        <v>98</v>
      </c>
      <c r="G16" s="163" t="s">
        <v>165</v>
      </c>
      <c r="H16" s="163" t="s">
        <v>100</v>
      </c>
      <c r="I16" s="163" t="s">
        <v>65</v>
      </c>
      <c r="J16" s="163" t="s">
        <v>166</v>
      </c>
      <c r="K16" s="170">
        <v>45533</v>
      </c>
      <c r="L16" s="163" t="s">
        <v>102</v>
      </c>
      <c r="M16" s="163" t="s">
        <v>167</v>
      </c>
      <c r="N16" s="163" t="s">
        <v>151</v>
      </c>
      <c r="O16" s="163"/>
      <c r="P16" s="163" t="s">
        <v>151</v>
      </c>
      <c r="Q16" s="163"/>
      <c r="R16" s="170">
        <v>45545</v>
      </c>
      <c r="S16" s="163">
        <v>3295</v>
      </c>
      <c r="T16" s="163" t="s">
        <v>94</v>
      </c>
      <c r="U16" s="171">
        <v>3078.96</v>
      </c>
      <c r="V16" s="171">
        <v>0</v>
      </c>
      <c r="W16" s="163" t="s">
        <v>70</v>
      </c>
      <c r="X16" s="163"/>
      <c r="Y16" s="163"/>
      <c r="Z16" s="171">
        <v>0</v>
      </c>
      <c r="AA16" s="178">
        <v>3078.96</v>
      </c>
      <c r="AB16" s="163" t="s">
        <v>71</v>
      </c>
    </row>
    <row r="17" spans="1:28" ht="15.75" customHeight="1">
      <c r="A17" s="163" t="s">
        <v>168</v>
      </c>
      <c r="B17" s="180" t="s">
        <v>169</v>
      </c>
      <c r="C17" s="170">
        <v>45428</v>
      </c>
      <c r="D17" s="163"/>
      <c r="E17" s="174" t="s">
        <v>170</v>
      </c>
      <c r="F17" s="163" t="s">
        <v>87</v>
      </c>
      <c r="G17" s="163" t="s">
        <v>171</v>
      </c>
      <c r="H17" s="163" t="s">
        <v>89</v>
      </c>
      <c r="I17" s="163" t="s">
        <v>65</v>
      </c>
      <c r="J17" s="163" t="s">
        <v>172</v>
      </c>
      <c r="K17" s="170">
        <v>45434</v>
      </c>
      <c r="L17" s="163" t="s">
        <v>67</v>
      </c>
      <c r="M17" s="163" t="s">
        <v>173</v>
      </c>
      <c r="N17" s="163" t="s">
        <v>151</v>
      </c>
      <c r="O17" s="163"/>
      <c r="P17" s="163" t="s">
        <v>151</v>
      </c>
      <c r="Q17" s="163"/>
      <c r="R17" s="170">
        <v>45454</v>
      </c>
      <c r="S17" s="163">
        <v>1995</v>
      </c>
      <c r="T17" s="163" t="s">
        <v>94</v>
      </c>
      <c r="U17" s="171">
        <v>1919.2</v>
      </c>
      <c r="V17" s="171">
        <v>0</v>
      </c>
      <c r="W17" s="163" t="s">
        <v>70</v>
      </c>
      <c r="X17" s="163"/>
      <c r="Y17" s="163"/>
      <c r="Z17" s="171">
        <v>0</v>
      </c>
      <c r="AA17" s="178">
        <v>1919.2</v>
      </c>
      <c r="AB17" s="163" t="s">
        <v>71</v>
      </c>
    </row>
    <row r="18" spans="1:28" ht="15.75" customHeight="1">
      <c r="A18" s="163" t="s">
        <v>174</v>
      </c>
      <c r="B18" s="180" t="s">
        <v>175</v>
      </c>
      <c r="C18" s="170">
        <v>45404</v>
      </c>
      <c r="D18" s="163"/>
      <c r="E18" s="174" t="s">
        <v>176</v>
      </c>
      <c r="F18" s="163" t="s">
        <v>114</v>
      </c>
      <c r="G18" s="163" t="s">
        <v>177</v>
      </c>
      <c r="H18" s="163" t="s">
        <v>178</v>
      </c>
      <c r="I18" s="163" t="s">
        <v>65</v>
      </c>
      <c r="J18" s="163" t="s">
        <v>179</v>
      </c>
      <c r="K18" s="170">
        <v>45412</v>
      </c>
      <c r="L18" s="163" t="s">
        <v>67</v>
      </c>
      <c r="M18" s="163" t="s">
        <v>128</v>
      </c>
      <c r="N18" s="163" t="s">
        <v>151</v>
      </c>
      <c r="O18" s="163"/>
      <c r="P18" s="163" t="s">
        <v>151</v>
      </c>
      <c r="Q18" s="163"/>
      <c r="R18" s="170">
        <v>45433</v>
      </c>
      <c r="S18" s="163">
        <v>771.63</v>
      </c>
      <c r="T18" s="163" t="s">
        <v>69</v>
      </c>
      <c r="U18" s="171">
        <v>925.96</v>
      </c>
      <c r="V18" s="171">
        <v>0</v>
      </c>
      <c r="W18" s="163" t="s">
        <v>70</v>
      </c>
      <c r="X18" s="163"/>
      <c r="Y18" s="163"/>
      <c r="Z18" s="171">
        <v>0</v>
      </c>
      <c r="AA18" s="178">
        <v>925.96</v>
      </c>
      <c r="AB18" s="163" t="s">
        <v>71</v>
      </c>
    </row>
    <row r="19" spans="1:28" ht="15.75" customHeight="1">
      <c r="A19" s="163" t="s">
        <v>180</v>
      </c>
      <c r="B19" s="180" t="s">
        <v>181</v>
      </c>
      <c r="C19" s="170">
        <v>45426</v>
      </c>
      <c r="D19" s="163"/>
      <c r="E19" s="174" t="s">
        <v>182</v>
      </c>
      <c r="F19" s="163" t="s">
        <v>87</v>
      </c>
      <c r="G19" s="163" t="s">
        <v>183</v>
      </c>
      <c r="H19" s="163" t="s">
        <v>184</v>
      </c>
      <c r="I19" s="163" t="s">
        <v>65</v>
      </c>
      <c r="J19" s="163" t="s">
        <v>185</v>
      </c>
      <c r="K19" s="170">
        <v>45428</v>
      </c>
      <c r="L19" s="163" t="s">
        <v>67</v>
      </c>
      <c r="M19" s="163" t="s">
        <v>186</v>
      </c>
      <c r="N19" s="163" t="s">
        <v>151</v>
      </c>
      <c r="O19" s="163"/>
      <c r="P19" s="163" t="s">
        <v>151</v>
      </c>
      <c r="Q19" s="163"/>
      <c r="R19" s="170">
        <v>45457</v>
      </c>
      <c r="S19" s="163">
        <v>1675.8</v>
      </c>
      <c r="T19" s="163" t="s">
        <v>94</v>
      </c>
      <c r="U19" s="171">
        <v>1612.12</v>
      </c>
      <c r="V19" s="171">
        <v>0</v>
      </c>
      <c r="W19" s="163" t="s">
        <v>70</v>
      </c>
      <c r="X19" s="163"/>
      <c r="Y19" s="163"/>
      <c r="Z19" s="171">
        <v>0</v>
      </c>
      <c r="AA19" s="178">
        <v>1612.12</v>
      </c>
      <c r="AB19" s="163" t="s">
        <v>71</v>
      </c>
    </row>
    <row r="20" spans="1:28" ht="15.75" customHeight="1">
      <c r="A20" s="163" t="s">
        <v>187</v>
      </c>
      <c r="B20" s="180" t="s">
        <v>188</v>
      </c>
      <c r="C20" s="170">
        <v>45379</v>
      </c>
      <c r="D20" s="163"/>
      <c r="E20" s="174" t="s">
        <v>189</v>
      </c>
      <c r="F20" s="163" t="s">
        <v>190</v>
      </c>
      <c r="G20" s="163" t="s">
        <v>191</v>
      </c>
      <c r="H20" s="163" t="s">
        <v>192</v>
      </c>
      <c r="I20" s="163" t="s">
        <v>65</v>
      </c>
      <c r="J20" s="163" t="s">
        <v>193</v>
      </c>
      <c r="K20" s="170">
        <v>45566</v>
      </c>
      <c r="L20" s="163" t="s">
        <v>194</v>
      </c>
      <c r="M20" s="163" t="s">
        <v>195</v>
      </c>
      <c r="N20" s="163" t="s">
        <v>194</v>
      </c>
      <c r="O20" s="163" t="s">
        <v>196</v>
      </c>
      <c r="P20" s="163" t="s">
        <v>151</v>
      </c>
      <c r="Q20" s="163"/>
      <c r="R20" s="170">
        <v>45664</v>
      </c>
      <c r="S20" s="163">
        <v>450.24</v>
      </c>
      <c r="T20" s="163" t="s">
        <v>94</v>
      </c>
      <c r="U20" s="171">
        <v>349.16</v>
      </c>
      <c r="V20" s="171">
        <v>0</v>
      </c>
      <c r="W20" s="163" t="s">
        <v>70</v>
      </c>
      <c r="X20" s="163" t="s">
        <v>70</v>
      </c>
      <c r="Y20" s="163"/>
      <c r="Z20" s="171">
        <v>0</v>
      </c>
      <c r="AA20" s="178">
        <v>349.16</v>
      </c>
      <c r="AB20" s="163" t="s">
        <v>71</v>
      </c>
    </row>
    <row r="21" spans="1:28" ht="15.75" customHeight="1">
      <c r="A21" s="163" t="s">
        <v>197</v>
      </c>
      <c r="B21" s="180" t="s">
        <v>198</v>
      </c>
      <c r="C21" s="170">
        <v>45503</v>
      </c>
      <c r="D21" s="163"/>
      <c r="E21" s="174" t="s">
        <v>199</v>
      </c>
      <c r="F21" s="163" t="s">
        <v>87</v>
      </c>
      <c r="G21" s="163" t="s">
        <v>200</v>
      </c>
      <c r="H21" s="163" t="s">
        <v>201</v>
      </c>
      <c r="I21" s="163" t="s">
        <v>65</v>
      </c>
      <c r="J21" s="163" t="s">
        <v>202</v>
      </c>
      <c r="K21" s="170">
        <v>45506</v>
      </c>
      <c r="L21" s="163" t="s">
        <v>67</v>
      </c>
      <c r="M21" s="163" t="s">
        <v>91</v>
      </c>
      <c r="N21" s="163" t="s">
        <v>67</v>
      </c>
      <c r="O21" s="163" t="s">
        <v>203</v>
      </c>
      <c r="P21" s="163" t="s">
        <v>67</v>
      </c>
      <c r="Q21" s="163" t="s">
        <v>204</v>
      </c>
      <c r="R21" s="170">
        <v>45545</v>
      </c>
      <c r="S21" s="163">
        <v>1396.5</v>
      </c>
      <c r="T21" s="163" t="s">
        <v>94</v>
      </c>
      <c r="U21" s="171">
        <v>1304.94</v>
      </c>
      <c r="V21" s="171">
        <v>0</v>
      </c>
      <c r="W21" s="163" t="s">
        <v>70</v>
      </c>
      <c r="X21" s="163" t="s">
        <v>70</v>
      </c>
      <c r="Y21" s="163" t="s">
        <v>70</v>
      </c>
      <c r="Z21" s="171">
        <v>0</v>
      </c>
      <c r="AA21" s="178">
        <v>1304.94</v>
      </c>
      <c r="AB21" s="163" t="s">
        <v>71</v>
      </c>
    </row>
    <row r="22" spans="1:28" ht="15.75" customHeight="1">
      <c r="A22" s="163" t="s">
        <v>205</v>
      </c>
      <c r="B22" s="180" t="s">
        <v>206</v>
      </c>
      <c r="C22" s="170">
        <v>45495</v>
      </c>
      <c r="D22" s="163">
        <v>39178254</v>
      </c>
      <c r="E22" s="174" t="s">
        <v>207</v>
      </c>
      <c r="F22" s="163" t="s">
        <v>208</v>
      </c>
      <c r="G22" s="163" t="s">
        <v>209</v>
      </c>
      <c r="H22" s="163" t="s">
        <v>210</v>
      </c>
      <c r="I22" s="163" t="s">
        <v>65</v>
      </c>
      <c r="J22" s="163" t="s">
        <v>211</v>
      </c>
      <c r="K22" s="170">
        <v>45527</v>
      </c>
      <c r="L22" s="163" t="s">
        <v>212</v>
      </c>
      <c r="M22" s="163" t="s">
        <v>213</v>
      </c>
      <c r="N22" s="163" t="s">
        <v>214</v>
      </c>
      <c r="O22" s="163">
        <v>19917</v>
      </c>
      <c r="P22" s="163" t="s">
        <v>212</v>
      </c>
      <c r="Q22" s="163" t="s">
        <v>215</v>
      </c>
      <c r="R22" s="170">
        <v>45531</v>
      </c>
      <c r="S22" s="163">
        <v>4455</v>
      </c>
      <c r="T22" s="163" t="s">
        <v>94</v>
      </c>
      <c r="U22" s="171">
        <v>4230.43</v>
      </c>
      <c r="V22" s="171">
        <v>0</v>
      </c>
      <c r="W22" s="163" t="s">
        <v>70</v>
      </c>
      <c r="X22" s="163" t="s">
        <v>142</v>
      </c>
      <c r="Y22" s="163" t="s">
        <v>70</v>
      </c>
      <c r="Z22" s="171">
        <v>1396.04</v>
      </c>
      <c r="AA22" s="178">
        <v>2834.39</v>
      </c>
      <c r="AB22" s="163" t="s">
        <v>71</v>
      </c>
    </row>
    <row r="23" spans="1:28" ht="15.75" customHeight="1">
      <c r="A23" s="163" t="s">
        <v>216</v>
      </c>
      <c r="B23" s="180" t="s">
        <v>217</v>
      </c>
      <c r="C23" s="170">
        <v>45517</v>
      </c>
      <c r="D23" s="163">
        <v>39286025</v>
      </c>
      <c r="E23" s="174" t="s">
        <v>218</v>
      </c>
      <c r="F23" s="163" t="s">
        <v>98</v>
      </c>
      <c r="G23" s="163" t="s">
        <v>219</v>
      </c>
      <c r="H23" s="163" t="s">
        <v>220</v>
      </c>
      <c r="I23" s="163" t="s">
        <v>65</v>
      </c>
      <c r="J23" s="163" t="s">
        <v>221</v>
      </c>
      <c r="K23" s="170">
        <v>45537</v>
      </c>
      <c r="L23" s="163" t="s">
        <v>212</v>
      </c>
      <c r="M23" s="163" t="s">
        <v>222</v>
      </c>
      <c r="N23" s="163" t="s">
        <v>214</v>
      </c>
      <c r="O23" s="163" t="s">
        <v>223</v>
      </c>
      <c r="P23" s="163" t="s">
        <v>212</v>
      </c>
      <c r="Q23" s="163" t="s">
        <v>224</v>
      </c>
      <c r="R23" s="170">
        <v>45545</v>
      </c>
      <c r="S23" s="163">
        <v>2095</v>
      </c>
      <c r="T23" s="163" t="s">
        <v>94</v>
      </c>
      <c r="U23" s="171">
        <v>2169.67</v>
      </c>
      <c r="V23" s="171">
        <v>0</v>
      </c>
      <c r="W23" s="163" t="s">
        <v>70</v>
      </c>
      <c r="X23" s="163"/>
      <c r="Y23" s="163"/>
      <c r="Z23" s="171">
        <v>646.02</v>
      </c>
      <c r="AA23" s="178">
        <v>1311.62</v>
      </c>
      <c r="AB23" s="163" t="s">
        <v>71</v>
      </c>
    </row>
    <row r="24" spans="1:28" ht="15.75" customHeight="1">
      <c r="A24" s="163" t="s">
        <v>225</v>
      </c>
      <c r="B24" s="180" t="s">
        <v>226</v>
      </c>
      <c r="C24" s="170">
        <v>45454</v>
      </c>
      <c r="D24" s="163">
        <v>38871776</v>
      </c>
      <c r="E24" s="174" t="s">
        <v>227</v>
      </c>
      <c r="F24" s="163" t="s">
        <v>114</v>
      </c>
      <c r="G24" s="163" t="s">
        <v>115</v>
      </c>
      <c r="H24" s="163" t="s">
        <v>116</v>
      </c>
      <c r="I24" s="163" t="s">
        <v>65</v>
      </c>
      <c r="J24" s="163" t="s">
        <v>228</v>
      </c>
      <c r="K24" s="170">
        <v>45456</v>
      </c>
      <c r="L24" s="163" t="s">
        <v>67</v>
      </c>
      <c r="M24" s="163" t="s">
        <v>229</v>
      </c>
      <c r="N24" s="163" t="s">
        <v>67</v>
      </c>
      <c r="O24" s="163" t="s">
        <v>230</v>
      </c>
      <c r="P24" s="163" t="s">
        <v>151</v>
      </c>
      <c r="Q24" s="163"/>
      <c r="R24" s="170">
        <v>45482</v>
      </c>
      <c r="S24" s="163" t="s">
        <v>231</v>
      </c>
      <c r="T24" s="163" t="s">
        <v>69</v>
      </c>
      <c r="U24" s="171">
        <v>1758.28</v>
      </c>
      <c r="V24" s="171">
        <v>0</v>
      </c>
      <c r="W24" s="163" t="s">
        <v>70</v>
      </c>
      <c r="X24" s="163" t="s">
        <v>70</v>
      </c>
      <c r="Y24" s="163"/>
      <c r="Z24" s="171">
        <v>0</v>
      </c>
      <c r="AA24" s="178">
        <v>1758.28</v>
      </c>
      <c r="AB24" s="163" t="s">
        <v>71</v>
      </c>
    </row>
    <row r="25" spans="1:28" ht="15.75" customHeight="1">
      <c r="A25" s="163" t="s">
        <v>232</v>
      </c>
      <c r="B25" s="180" t="s">
        <v>233</v>
      </c>
      <c r="C25" s="170">
        <v>45469</v>
      </c>
      <c r="D25" s="163"/>
      <c r="E25" s="174" t="s">
        <v>234</v>
      </c>
      <c r="F25" s="163" t="s">
        <v>87</v>
      </c>
      <c r="G25" s="163" t="s">
        <v>235</v>
      </c>
      <c r="H25" s="163" t="s">
        <v>236</v>
      </c>
      <c r="I25" s="163" t="s">
        <v>65</v>
      </c>
      <c r="J25" s="163" t="s">
        <v>237</v>
      </c>
      <c r="K25" s="170">
        <v>45474</v>
      </c>
      <c r="L25" s="163" t="s">
        <v>67</v>
      </c>
      <c r="M25" s="163" t="s">
        <v>186</v>
      </c>
      <c r="N25" s="163" t="s">
        <v>151</v>
      </c>
      <c r="O25" s="163"/>
      <c r="P25" s="163" t="s">
        <v>151</v>
      </c>
      <c r="Q25" s="163"/>
      <c r="R25" s="170">
        <v>45489</v>
      </c>
      <c r="S25" s="173">
        <v>1496.25</v>
      </c>
      <c r="T25" s="163" t="s">
        <v>94</v>
      </c>
      <c r="U25" s="171">
        <v>1694.66</v>
      </c>
      <c r="V25" s="171">
        <v>0</v>
      </c>
      <c r="W25" s="163" t="s">
        <v>70</v>
      </c>
      <c r="X25" s="163"/>
      <c r="Y25" s="163"/>
      <c r="Z25" s="171">
        <v>0</v>
      </c>
      <c r="AA25" s="178">
        <v>1694.66</v>
      </c>
      <c r="AB25" s="163" t="s">
        <v>71</v>
      </c>
    </row>
    <row r="26" spans="1:28" ht="15.75" customHeight="1">
      <c r="A26" s="163" t="s">
        <v>238</v>
      </c>
      <c r="B26" s="180" t="s">
        <v>239</v>
      </c>
      <c r="C26" s="170">
        <v>45502</v>
      </c>
      <c r="D26" s="163">
        <v>39085395</v>
      </c>
      <c r="E26" s="174" t="s">
        <v>240</v>
      </c>
      <c r="F26" s="163" t="s">
        <v>114</v>
      </c>
      <c r="G26" s="163" t="s">
        <v>115</v>
      </c>
      <c r="H26" s="163" t="s">
        <v>116</v>
      </c>
      <c r="I26" s="163" t="s">
        <v>65</v>
      </c>
      <c r="J26" s="163" t="s">
        <v>241</v>
      </c>
      <c r="K26" s="170">
        <v>45504</v>
      </c>
      <c r="L26" s="163" t="s">
        <v>67</v>
      </c>
      <c r="M26" s="163" t="s">
        <v>242</v>
      </c>
      <c r="N26" s="163" t="s">
        <v>151</v>
      </c>
      <c r="O26" s="163"/>
      <c r="P26" s="163" t="s">
        <v>151</v>
      </c>
      <c r="Q26" s="163"/>
      <c r="R26" s="170">
        <v>45545</v>
      </c>
      <c r="S26" s="163">
        <v>1465.23</v>
      </c>
      <c r="T26" s="163" t="s">
        <v>69</v>
      </c>
      <c r="U26" s="171">
        <v>1758.28</v>
      </c>
      <c r="V26" s="171">
        <v>0</v>
      </c>
      <c r="W26" s="163" t="s">
        <v>70</v>
      </c>
      <c r="X26" s="163"/>
      <c r="Y26" s="163"/>
      <c r="Z26" s="171">
        <v>0</v>
      </c>
      <c r="AA26" s="178">
        <v>1758.28</v>
      </c>
      <c r="AB26" s="163" t="s">
        <v>71</v>
      </c>
    </row>
    <row r="27" spans="1:28" ht="15.75" customHeight="1">
      <c r="A27" s="163" t="s">
        <v>243</v>
      </c>
      <c r="B27" s="180" t="s">
        <v>244</v>
      </c>
      <c r="C27" s="170">
        <v>45497</v>
      </c>
      <c r="D27" s="163">
        <v>39090763</v>
      </c>
      <c r="E27" s="174" t="s">
        <v>245</v>
      </c>
      <c r="F27" s="163" t="s">
        <v>80</v>
      </c>
      <c r="G27" s="163" t="s">
        <v>246</v>
      </c>
      <c r="H27" s="163" t="s">
        <v>247</v>
      </c>
      <c r="I27" s="163" t="s">
        <v>65</v>
      </c>
      <c r="J27" s="163" t="s">
        <v>248</v>
      </c>
      <c r="K27" s="170">
        <v>45505</v>
      </c>
      <c r="L27" s="163" t="s">
        <v>212</v>
      </c>
      <c r="M27" s="163">
        <v>522522101</v>
      </c>
      <c r="N27" s="163" t="s">
        <v>151</v>
      </c>
      <c r="O27" s="163"/>
      <c r="P27" s="163" t="s">
        <v>151</v>
      </c>
      <c r="Q27" s="163"/>
      <c r="R27" s="170">
        <v>45545</v>
      </c>
      <c r="S27" s="163">
        <v>1985.43</v>
      </c>
      <c r="T27" s="163" t="s">
        <v>69</v>
      </c>
      <c r="U27" s="171">
        <v>2382.52</v>
      </c>
      <c r="V27" s="171">
        <v>0</v>
      </c>
      <c r="W27" s="163" t="s">
        <v>70</v>
      </c>
      <c r="X27" s="163"/>
      <c r="Y27" s="163"/>
      <c r="Z27" s="171">
        <v>0</v>
      </c>
      <c r="AA27" s="178">
        <v>2382.52</v>
      </c>
      <c r="AB27" s="163" t="s">
        <v>71</v>
      </c>
    </row>
    <row r="28" spans="1:28" ht="15.75" customHeight="1">
      <c r="A28" s="163" t="s">
        <v>249</v>
      </c>
      <c r="B28" s="180" t="s">
        <v>250</v>
      </c>
      <c r="C28" s="170">
        <v>45488</v>
      </c>
      <c r="D28" s="163">
        <v>39246318</v>
      </c>
      <c r="E28" s="174" t="s">
        <v>251</v>
      </c>
      <c r="F28" s="163" t="s">
        <v>98</v>
      </c>
      <c r="G28" s="163" t="s">
        <v>252</v>
      </c>
      <c r="H28" s="163" t="s">
        <v>253</v>
      </c>
      <c r="I28" s="163" t="s">
        <v>65</v>
      </c>
      <c r="J28" s="163" t="s">
        <v>254</v>
      </c>
      <c r="K28" s="170">
        <v>45527</v>
      </c>
      <c r="L28" s="163" t="s">
        <v>102</v>
      </c>
      <c r="M28" s="163" t="s">
        <v>103</v>
      </c>
      <c r="N28" s="163" t="s">
        <v>151</v>
      </c>
      <c r="O28" s="163"/>
      <c r="P28" s="163" t="s">
        <v>151</v>
      </c>
      <c r="Q28" s="163"/>
      <c r="R28" s="170">
        <v>45545</v>
      </c>
      <c r="S28" s="163">
        <v>2607.42</v>
      </c>
      <c r="T28" s="163" t="s">
        <v>69</v>
      </c>
      <c r="U28" s="171">
        <v>3128.9</v>
      </c>
      <c r="V28" s="171">
        <v>0</v>
      </c>
      <c r="W28" s="163" t="s">
        <v>70</v>
      </c>
      <c r="X28" s="163"/>
      <c r="Y28" s="163"/>
      <c r="Z28" s="171">
        <v>0</v>
      </c>
      <c r="AA28" s="178">
        <v>3128.9</v>
      </c>
      <c r="AB28" s="163" t="s">
        <v>71</v>
      </c>
    </row>
    <row r="29" spans="1:28" ht="15.75" customHeight="1">
      <c r="A29" s="163" t="s">
        <v>255</v>
      </c>
      <c r="B29" s="180" t="s">
        <v>256</v>
      </c>
      <c r="C29" s="170">
        <v>45466</v>
      </c>
      <c r="D29" s="163"/>
      <c r="E29" s="174" t="s">
        <v>257</v>
      </c>
      <c r="F29" s="163" t="s">
        <v>258</v>
      </c>
      <c r="G29" s="163" t="s">
        <v>259</v>
      </c>
      <c r="H29" s="163" t="s">
        <v>260</v>
      </c>
      <c r="I29" s="163" t="s">
        <v>65</v>
      </c>
      <c r="J29" s="163" t="s">
        <v>261</v>
      </c>
      <c r="K29" s="170">
        <v>45470</v>
      </c>
      <c r="L29" s="163" t="s">
        <v>212</v>
      </c>
      <c r="M29" s="163" t="s">
        <v>262</v>
      </c>
      <c r="N29" s="163" t="s">
        <v>77</v>
      </c>
      <c r="O29" s="163"/>
      <c r="P29" s="163" t="s">
        <v>151</v>
      </c>
      <c r="Q29" s="163"/>
      <c r="R29" s="170">
        <v>45489</v>
      </c>
      <c r="S29" s="163">
        <v>2053.88</v>
      </c>
      <c r="T29" s="163" t="s">
        <v>69</v>
      </c>
      <c r="U29" s="171">
        <v>2464.66</v>
      </c>
      <c r="V29" s="171">
        <v>0</v>
      </c>
      <c r="W29" s="163" t="s">
        <v>70</v>
      </c>
      <c r="X29" s="163"/>
      <c r="Y29" s="163"/>
      <c r="Z29" s="171">
        <v>0</v>
      </c>
      <c r="AA29" s="178">
        <v>2464.66</v>
      </c>
      <c r="AB29" s="163" t="s">
        <v>71</v>
      </c>
    </row>
    <row r="30" spans="1:28" ht="15.75" customHeight="1">
      <c r="A30" s="163" t="s">
        <v>263</v>
      </c>
      <c r="B30" s="180" t="s">
        <v>264</v>
      </c>
      <c r="C30" s="170">
        <v>45538</v>
      </c>
      <c r="D30" s="163"/>
      <c r="E30" s="174" t="s">
        <v>265</v>
      </c>
      <c r="F30" s="163" t="s">
        <v>258</v>
      </c>
      <c r="G30" s="163" t="s">
        <v>266</v>
      </c>
      <c r="H30" s="163" t="s">
        <v>267</v>
      </c>
      <c r="I30" s="163" t="s">
        <v>65</v>
      </c>
      <c r="J30" s="163" t="s">
        <v>268</v>
      </c>
      <c r="K30" s="170">
        <v>45542</v>
      </c>
      <c r="L30" s="163" t="s">
        <v>212</v>
      </c>
      <c r="M30" s="163" t="s">
        <v>269</v>
      </c>
      <c r="N30" s="163" t="s">
        <v>149</v>
      </c>
      <c r="O30" s="163" t="s">
        <v>270</v>
      </c>
      <c r="P30" s="163" t="s">
        <v>151</v>
      </c>
      <c r="Q30" s="163"/>
      <c r="R30" s="170">
        <v>45559</v>
      </c>
      <c r="S30" s="163">
        <v>1718.34</v>
      </c>
      <c r="T30" s="163" t="s">
        <v>69</v>
      </c>
      <c r="U30" s="171">
        <v>2062.0100000000002</v>
      </c>
      <c r="V30" s="171">
        <v>0</v>
      </c>
      <c r="W30" s="163" t="s">
        <v>70</v>
      </c>
      <c r="X30" s="163" t="s">
        <v>70</v>
      </c>
      <c r="Y30" s="163"/>
      <c r="Z30" s="171">
        <v>0</v>
      </c>
      <c r="AA30" s="178">
        <v>2062.0100000000002</v>
      </c>
      <c r="AB30" s="163" t="s">
        <v>71</v>
      </c>
    </row>
    <row r="31" spans="1:28" ht="15.75" customHeight="1">
      <c r="A31" s="163" t="s">
        <v>271</v>
      </c>
      <c r="B31" s="180" t="s">
        <v>272</v>
      </c>
      <c r="C31" s="170">
        <v>45507</v>
      </c>
      <c r="D31" s="163"/>
      <c r="E31" s="174" t="s">
        <v>273</v>
      </c>
      <c r="F31" s="163" t="s">
        <v>155</v>
      </c>
      <c r="G31" s="163" t="s">
        <v>274</v>
      </c>
      <c r="H31" s="163" t="s">
        <v>275</v>
      </c>
      <c r="I31" s="163" t="s">
        <v>65</v>
      </c>
      <c r="J31" s="163" t="s">
        <v>276</v>
      </c>
      <c r="K31" s="170">
        <v>45589</v>
      </c>
      <c r="L31" s="163" t="s">
        <v>149</v>
      </c>
      <c r="M31" s="163" t="s">
        <v>277</v>
      </c>
      <c r="N31" s="163" t="s">
        <v>151</v>
      </c>
      <c r="O31" s="163"/>
      <c r="P31" s="163" t="s">
        <v>151</v>
      </c>
      <c r="Q31" s="163"/>
      <c r="R31" s="170">
        <v>45636</v>
      </c>
      <c r="S31" s="163">
        <v>2139</v>
      </c>
      <c r="T31" s="163" t="s">
        <v>160</v>
      </c>
      <c r="U31" s="171">
        <v>2137.75</v>
      </c>
      <c r="V31" s="171">
        <v>0</v>
      </c>
      <c r="W31" s="163" t="s">
        <v>70</v>
      </c>
      <c r="X31" s="163"/>
      <c r="Y31" s="163"/>
      <c r="Z31" s="171">
        <v>0</v>
      </c>
      <c r="AA31" s="178">
        <v>2137.75</v>
      </c>
      <c r="AB31" s="163" t="s">
        <v>71</v>
      </c>
    </row>
    <row r="32" spans="1:28" ht="15.75" customHeight="1">
      <c r="A32" s="163" t="s">
        <v>278</v>
      </c>
      <c r="B32" s="180" t="s">
        <v>279</v>
      </c>
      <c r="C32" s="170">
        <v>45587</v>
      </c>
      <c r="D32" s="163">
        <v>39449749</v>
      </c>
      <c r="E32" s="174" t="s">
        <v>280</v>
      </c>
      <c r="F32" s="163" t="s">
        <v>281</v>
      </c>
      <c r="G32" s="163" t="s">
        <v>282</v>
      </c>
      <c r="H32" s="163" t="s">
        <v>283</v>
      </c>
      <c r="I32" s="163" t="s">
        <v>65</v>
      </c>
      <c r="J32" s="163" t="s">
        <v>284</v>
      </c>
      <c r="K32" s="170">
        <v>45587</v>
      </c>
      <c r="L32" s="163" t="s">
        <v>212</v>
      </c>
      <c r="M32" s="163" t="s">
        <v>262</v>
      </c>
      <c r="N32" s="163" t="s">
        <v>285</v>
      </c>
      <c r="O32" s="163" t="s">
        <v>286</v>
      </c>
      <c r="P32" s="163" t="s">
        <v>151</v>
      </c>
      <c r="Q32" s="163"/>
      <c r="R32" s="170">
        <v>45594</v>
      </c>
      <c r="S32" s="163">
        <v>1600</v>
      </c>
      <c r="T32" s="163" t="s">
        <v>94</v>
      </c>
      <c r="U32" s="171">
        <v>1436.27</v>
      </c>
      <c r="V32" s="171">
        <v>0</v>
      </c>
      <c r="W32" s="163" t="s">
        <v>70</v>
      </c>
      <c r="X32" s="163" t="s">
        <v>77</v>
      </c>
      <c r="Y32" s="163"/>
      <c r="Z32" s="171">
        <v>0</v>
      </c>
      <c r="AA32" s="178">
        <v>1436.27</v>
      </c>
      <c r="AB32" s="163" t="s">
        <v>71</v>
      </c>
    </row>
    <row r="33" spans="1:28" ht="15.75" customHeight="1">
      <c r="A33" s="163" t="s">
        <v>287</v>
      </c>
      <c r="B33" s="180" t="s">
        <v>288</v>
      </c>
      <c r="C33" s="170">
        <v>45531</v>
      </c>
      <c r="D33" s="163">
        <v>39238057</v>
      </c>
      <c r="E33" s="174" t="s">
        <v>289</v>
      </c>
      <c r="F33" s="163" t="s">
        <v>114</v>
      </c>
      <c r="G33" s="163" t="s">
        <v>290</v>
      </c>
      <c r="H33" s="163" t="s">
        <v>291</v>
      </c>
      <c r="I33" s="163" t="s">
        <v>65</v>
      </c>
      <c r="J33" s="163" t="s">
        <v>292</v>
      </c>
      <c r="K33" s="170">
        <v>45570</v>
      </c>
      <c r="L33" s="163" t="s">
        <v>293</v>
      </c>
      <c r="M33" s="163" t="s">
        <v>294</v>
      </c>
      <c r="N33" s="163" t="s">
        <v>151</v>
      </c>
      <c r="O33" s="163"/>
      <c r="P33" s="163" t="s">
        <v>151</v>
      </c>
      <c r="Q33" s="163"/>
      <c r="R33" s="170">
        <v>45566</v>
      </c>
      <c r="S33" s="163">
        <v>1551.93</v>
      </c>
      <c r="T33" s="163" t="s">
        <v>69</v>
      </c>
      <c r="U33" s="171">
        <v>1862.32</v>
      </c>
      <c r="V33" s="171">
        <v>0</v>
      </c>
      <c r="W33" s="163" t="s">
        <v>70</v>
      </c>
      <c r="X33" s="163"/>
      <c r="Y33" s="163"/>
      <c r="Z33" s="171">
        <v>0</v>
      </c>
      <c r="AA33" s="178">
        <v>1862.32</v>
      </c>
      <c r="AB33" s="163" t="s">
        <v>71</v>
      </c>
    </row>
    <row r="34" spans="1:28" ht="15.75" customHeight="1">
      <c r="A34" s="163" t="s">
        <v>295</v>
      </c>
      <c r="B34" s="180" t="s">
        <v>296</v>
      </c>
      <c r="C34" s="170">
        <v>45398</v>
      </c>
      <c r="D34" s="163"/>
      <c r="E34" s="174" t="s">
        <v>297</v>
      </c>
      <c r="F34" s="163" t="s">
        <v>98</v>
      </c>
      <c r="G34" s="163" t="s">
        <v>298</v>
      </c>
      <c r="H34" s="163" t="s">
        <v>299</v>
      </c>
      <c r="I34" s="163" t="s">
        <v>65</v>
      </c>
      <c r="J34" s="163" t="s">
        <v>300</v>
      </c>
      <c r="K34" s="170">
        <v>45411</v>
      </c>
      <c r="L34" s="163" t="s">
        <v>212</v>
      </c>
      <c r="M34" s="163" t="s">
        <v>301</v>
      </c>
      <c r="N34" s="163" t="s">
        <v>151</v>
      </c>
      <c r="O34" s="163"/>
      <c r="P34" s="163" t="s">
        <v>151</v>
      </c>
      <c r="Q34" s="163"/>
      <c r="R34" s="170">
        <v>45419</v>
      </c>
      <c r="S34" s="163">
        <v>1700</v>
      </c>
      <c r="T34" s="163" t="s">
        <v>94</v>
      </c>
      <c r="U34" s="171">
        <v>1626.41</v>
      </c>
      <c r="V34" s="171">
        <v>0</v>
      </c>
      <c r="W34" s="163" t="s">
        <v>70</v>
      </c>
      <c r="X34" s="163"/>
      <c r="Y34" s="163"/>
      <c r="Z34" s="171">
        <v>0</v>
      </c>
      <c r="AA34" s="178">
        <v>1626.41</v>
      </c>
      <c r="AB34" s="163" t="s">
        <v>71</v>
      </c>
    </row>
    <row r="35" spans="1:28" ht="15.75" customHeight="1">
      <c r="A35" s="163" t="s">
        <v>302</v>
      </c>
      <c r="B35" s="180" t="s">
        <v>303</v>
      </c>
      <c r="C35" s="170">
        <v>45420</v>
      </c>
      <c r="D35" s="163">
        <v>38794569</v>
      </c>
      <c r="E35" s="174" t="s">
        <v>304</v>
      </c>
      <c r="F35" s="163" t="s">
        <v>258</v>
      </c>
      <c r="G35" s="163" t="s">
        <v>305</v>
      </c>
      <c r="H35" s="163" t="s">
        <v>306</v>
      </c>
      <c r="I35" s="163" t="s">
        <v>65</v>
      </c>
      <c r="J35" s="163" t="s">
        <v>307</v>
      </c>
      <c r="K35" s="170">
        <v>45423</v>
      </c>
      <c r="L35" s="163" t="s">
        <v>67</v>
      </c>
      <c r="M35" s="163" t="s">
        <v>308</v>
      </c>
      <c r="N35" s="163" t="s">
        <v>77</v>
      </c>
      <c r="O35" s="163"/>
      <c r="P35" s="163" t="s">
        <v>151</v>
      </c>
      <c r="Q35" s="163"/>
      <c r="R35" s="170">
        <v>45440</v>
      </c>
      <c r="S35" s="163">
        <v>1901.2</v>
      </c>
      <c r="T35" s="163" t="s">
        <v>69</v>
      </c>
      <c r="U35" s="171">
        <v>2281.44</v>
      </c>
      <c r="V35" s="171">
        <v>0</v>
      </c>
      <c r="W35" s="163" t="s">
        <v>70</v>
      </c>
      <c r="X35" s="163"/>
      <c r="Y35" s="163"/>
      <c r="Z35" s="171">
        <v>0</v>
      </c>
      <c r="AA35" s="178">
        <v>2281.44</v>
      </c>
      <c r="AB35" s="163" t="s">
        <v>71</v>
      </c>
    </row>
    <row r="36" spans="1:28" ht="15.75" customHeight="1">
      <c r="A36" s="163" t="s">
        <v>309</v>
      </c>
      <c r="B36" s="180" t="s">
        <v>310</v>
      </c>
      <c r="C36" s="170">
        <v>45399</v>
      </c>
      <c r="D36" s="163">
        <v>38678047</v>
      </c>
      <c r="E36" s="174" t="s">
        <v>311</v>
      </c>
      <c r="F36" s="163" t="s">
        <v>114</v>
      </c>
      <c r="G36" s="163" t="s">
        <v>146</v>
      </c>
      <c r="H36" s="163" t="s">
        <v>82</v>
      </c>
      <c r="I36" s="163" t="s">
        <v>65</v>
      </c>
      <c r="J36" s="163" t="s">
        <v>312</v>
      </c>
      <c r="K36" s="170">
        <v>45409</v>
      </c>
      <c r="L36" s="163" t="s">
        <v>212</v>
      </c>
      <c r="M36" s="163" t="s">
        <v>313</v>
      </c>
      <c r="N36" s="163" t="s">
        <v>151</v>
      </c>
      <c r="O36" s="163"/>
      <c r="P36" s="163" t="s">
        <v>151</v>
      </c>
      <c r="Q36" s="163"/>
      <c r="R36" s="170">
        <v>45433</v>
      </c>
      <c r="S36" s="163">
        <v>3719.43</v>
      </c>
      <c r="T36" s="163" t="s">
        <v>69</v>
      </c>
      <c r="U36" s="171">
        <v>4463.32</v>
      </c>
      <c r="V36" s="171">
        <v>0</v>
      </c>
      <c r="W36" s="163" t="s">
        <v>70</v>
      </c>
      <c r="X36" s="163"/>
      <c r="Y36" s="163"/>
      <c r="Z36" s="171">
        <v>0</v>
      </c>
      <c r="AA36" s="178">
        <v>4463.32</v>
      </c>
      <c r="AB36" s="163" t="s">
        <v>71</v>
      </c>
    </row>
    <row r="37" spans="1:28" ht="15.75" customHeight="1">
      <c r="A37" s="163" t="s">
        <v>314</v>
      </c>
      <c r="B37" s="180" t="s">
        <v>315</v>
      </c>
      <c r="C37" s="170">
        <v>45406</v>
      </c>
      <c r="D37" s="163"/>
      <c r="E37" s="174" t="s">
        <v>316</v>
      </c>
      <c r="F37" s="163" t="s">
        <v>114</v>
      </c>
      <c r="G37" s="163" t="s">
        <v>317</v>
      </c>
      <c r="H37" s="163" t="s">
        <v>318</v>
      </c>
      <c r="I37" s="163" t="s">
        <v>65</v>
      </c>
      <c r="J37" s="163" t="s">
        <v>319</v>
      </c>
      <c r="K37" s="170">
        <v>45419</v>
      </c>
      <c r="L37" s="163" t="s">
        <v>212</v>
      </c>
      <c r="M37" s="163" t="s">
        <v>313</v>
      </c>
      <c r="N37" s="163" t="s">
        <v>151</v>
      </c>
      <c r="O37" s="163"/>
      <c r="P37" s="163" t="s">
        <v>151</v>
      </c>
      <c r="Q37" s="163"/>
      <c r="R37" s="170">
        <v>45433</v>
      </c>
      <c r="S37" s="163">
        <v>1985.43</v>
      </c>
      <c r="T37" s="163" t="s">
        <v>69</v>
      </c>
      <c r="U37" s="171">
        <v>2382.52</v>
      </c>
      <c r="V37" s="171">
        <v>0</v>
      </c>
      <c r="W37" s="163" t="s">
        <v>70</v>
      </c>
      <c r="X37" s="163"/>
      <c r="Y37" s="163"/>
      <c r="Z37" s="171">
        <v>0</v>
      </c>
      <c r="AA37" s="178">
        <v>2382.52</v>
      </c>
      <c r="AB37" s="163" t="s">
        <v>71</v>
      </c>
    </row>
    <row r="38" spans="1:28" ht="15.75" customHeight="1">
      <c r="A38" s="163" t="s">
        <v>320</v>
      </c>
      <c r="B38" s="180" t="s">
        <v>321</v>
      </c>
      <c r="C38" s="170">
        <v>45433</v>
      </c>
      <c r="D38" s="163">
        <v>38849366</v>
      </c>
      <c r="E38" s="174" t="s">
        <v>322</v>
      </c>
      <c r="F38" s="163" t="s">
        <v>114</v>
      </c>
      <c r="G38" s="163" t="s">
        <v>323</v>
      </c>
      <c r="H38" s="163" t="s">
        <v>324</v>
      </c>
      <c r="I38" s="163" t="s">
        <v>65</v>
      </c>
      <c r="J38" s="163" t="s">
        <v>325</v>
      </c>
      <c r="K38" s="170">
        <v>45450</v>
      </c>
      <c r="L38" s="163" t="s">
        <v>149</v>
      </c>
      <c r="M38" s="163" t="s">
        <v>326</v>
      </c>
      <c r="N38" s="163" t="s">
        <v>67</v>
      </c>
      <c r="O38" s="163" t="s">
        <v>327</v>
      </c>
      <c r="P38" s="163" t="s">
        <v>77</v>
      </c>
      <c r="Q38" s="163"/>
      <c r="R38" s="170">
        <v>45467</v>
      </c>
      <c r="S38" s="163">
        <v>1378.53</v>
      </c>
      <c r="T38" s="163" t="s">
        <v>69</v>
      </c>
      <c r="U38" s="171">
        <v>1654.24</v>
      </c>
      <c r="V38" s="171">
        <v>0</v>
      </c>
      <c r="W38" s="163" t="s">
        <v>70</v>
      </c>
      <c r="X38" s="163" t="s">
        <v>70</v>
      </c>
      <c r="Y38" s="163"/>
      <c r="Z38" s="171">
        <v>0</v>
      </c>
      <c r="AA38" s="178">
        <v>1654.24</v>
      </c>
      <c r="AB38" s="163" t="s">
        <v>71</v>
      </c>
    </row>
    <row r="39" spans="1:28" ht="15.75" customHeight="1">
      <c r="A39" s="163" t="s">
        <v>328</v>
      </c>
      <c r="B39" s="180" t="s">
        <v>329</v>
      </c>
      <c r="C39" s="170">
        <v>45439</v>
      </c>
      <c r="D39" s="163"/>
      <c r="E39" s="174" t="s">
        <v>330</v>
      </c>
      <c r="F39" s="163" t="s">
        <v>132</v>
      </c>
      <c r="G39" s="163" t="s">
        <v>331</v>
      </c>
      <c r="H39" s="163" t="s">
        <v>332</v>
      </c>
      <c r="I39" s="163" t="s">
        <v>65</v>
      </c>
      <c r="J39" s="163" t="s">
        <v>333</v>
      </c>
      <c r="K39" s="170">
        <v>45443</v>
      </c>
      <c r="L39" s="163" t="s">
        <v>67</v>
      </c>
      <c r="M39" s="163" t="s">
        <v>334</v>
      </c>
      <c r="N39" s="163" t="s">
        <v>151</v>
      </c>
      <c r="O39" s="163"/>
      <c r="P39" s="163" t="s">
        <v>151</v>
      </c>
      <c r="Q39" s="163"/>
      <c r="R39" s="170">
        <v>45513</v>
      </c>
      <c r="S39" s="173">
        <v>2142</v>
      </c>
      <c r="T39" s="163" t="s">
        <v>69</v>
      </c>
      <c r="U39" s="171">
        <v>2570.4</v>
      </c>
      <c r="V39" s="171">
        <v>0</v>
      </c>
      <c r="W39" s="163" t="s">
        <v>70</v>
      </c>
      <c r="X39" s="163"/>
      <c r="Y39" s="163"/>
      <c r="Z39" s="171">
        <v>0</v>
      </c>
      <c r="AA39" s="178">
        <v>2570.4</v>
      </c>
      <c r="AB39" s="163" t="s">
        <v>71</v>
      </c>
    </row>
    <row r="40" spans="1:28" ht="15.75" customHeight="1">
      <c r="A40" s="163" t="s">
        <v>335</v>
      </c>
      <c r="B40" s="180" t="s">
        <v>336</v>
      </c>
      <c r="C40" s="170">
        <v>45454</v>
      </c>
      <c r="D40" s="163">
        <v>38937453</v>
      </c>
      <c r="E40" s="174" t="s">
        <v>337</v>
      </c>
      <c r="F40" s="163" t="s">
        <v>114</v>
      </c>
      <c r="G40" s="163" t="s">
        <v>146</v>
      </c>
      <c r="H40" s="163" t="s">
        <v>82</v>
      </c>
      <c r="I40" s="163" t="s">
        <v>65</v>
      </c>
      <c r="J40" s="163" t="s">
        <v>338</v>
      </c>
      <c r="K40" s="170">
        <v>45470</v>
      </c>
      <c r="L40" s="163" t="s">
        <v>67</v>
      </c>
      <c r="M40" s="163" t="s">
        <v>339</v>
      </c>
      <c r="N40" s="163" t="s">
        <v>67</v>
      </c>
      <c r="O40" s="163" t="s">
        <v>340</v>
      </c>
      <c r="P40" s="163" t="s">
        <v>67</v>
      </c>
      <c r="Q40" s="163" t="s">
        <v>341</v>
      </c>
      <c r="R40" s="170">
        <v>45496</v>
      </c>
      <c r="S40" s="163">
        <v>3719.43</v>
      </c>
      <c r="T40" s="163" t="s">
        <v>69</v>
      </c>
      <c r="U40" s="171">
        <v>4463.32</v>
      </c>
      <c r="V40" s="171">
        <v>0</v>
      </c>
      <c r="W40" s="163" t="s">
        <v>70</v>
      </c>
      <c r="X40" s="163" t="s">
        <v>70</v>
      </c>
      <c r="Y40" s="163" t="s">
        <v>70</v>
      </c>
      <c r="Z40" s="171">
        <v>0</v>
      </c>
      <c r="AA40" s="178">
        <v>4463.32</v>
      </c>
      <c r="AB40" s="163" t="s">
        <v>71</v>
      </c>
    </row>
    <row r="41" spans="1:28" ht="15.75" customHeight="1">
      <c r="A41" s="163" t="s">
        <v>342</v>
      </c>
      <c r="B41" s="180" t="s">
        <v>343</v>
      </c>
      <c r="C41" s="170">
        <v>45733</v>
      </c>
      <c r="D41" s="163">
        <v>40276278</v>
      </c>
      <c r="E41" s="174" t="s">
        <v>344</v>
      </c>
      <c r="F41" s="163" t="s">
        <v>345</v>
      </c>
      <c r="G41" s="163" t="s">
        <v>346</v>
      </c>
      <c r="H41" s="163" t="s">
        <v>347</v>
      </c>
      <c r="I41" s="163" t="s">
        <v>65</v>
      </c>
      <c r="J41" s="163" t="s">
        <v>348</v>
      </c>
      <c r="K41" s="170">
        <v>45762</v>
      </c>
      <c r="L41" s="163" t="s">
        <v>102</v>
      </c>
      <c r="M41" s="163" t="s">
        <v>349</v>
      </c>
      <c r="N41" s="163" t="s">
        <v>119</v>
      </c>
      <c r="O41" s="163" t="s">
        <v>151</v>
      </c>
      <c r="P41" s="163" t="s">
        <v>151</v>
      </c>
      <c r="Q41" s="163"/>
      <c r="R41" s="170">
        <v>45761</v>
      </c>
      <c r="S41" s="163">
        <v>1600</v>
      </c>
      <c r="T41" s="163" t="s">
        <v>69</v>
      </c>
      <c r="U41" s="171">
        <v>1920</v>
      </c>
      <c r="V41" s="171">
        <v>0</v>
      </c>
      <c r="W41" s="163" t="s">
        <v>70</v>
      </c>
      <c r="X41" s="163"/>
      <c r="Y41" s="163"/>
      <c r="Z41" s="171">
        <v>0</v>
      </c>
      <c r="AA41" s="178">
        <v>1920</v>
      </c>
      <c r="AB41" s="163" t="s">
        <v>71</v>
      </c>
    </row>
    <row r="42" spans="1:28" ht="15.75" customHeight="1">
      <c r="A42" s="163" t="s">
        <v>350</v>
      </c>
      <c r="B42" s="180" t="s">
        <v>351</v>
      </c>
      <c r="C42" s="170">
        <v>45517</v>
      </c>
      <c r="D42" s="163"/>
      <c r="E42" s="174" t="s">
        <v>352</v>
      </c>
      <c r="F42" s="163" t="s">
        <v>87</v>
      </c>
      <c r="G42" s="163" t="s">
        <v>353</v>
      </c>
      <c r="H42" s="163" t="s">
        <v>184</v>
      </c>
      <c r="I42" s="163" t="s">
        <v>65</v>
      </c>
      <c r="J42" s="163" t="s">
        <v>354</v>
      </c>
      <c r="K42" s="170">
        <v>45525</v>
      </c>
      <c r="L42" s="163" t="s">
        <v>67</v>
      </c>
      <c r="M42" s="163" t="s">
        <v>186</v>
      </c>
      <c r="N42" s="163" t="s">
        <v>151</v>
      </c>
      <c r="O42" s="163"/>
      <c r="P42" s="163" t="s">
        <v>151</v>
      </c>
      <c r="Q42" s="163"/>
      <c r="R42" s="170">
        <v>45552</v>
      </c>
      <c r="S42" s="163">
        <v>1396.5</v>
      </c>
      <c r="T42" s="163" t="s">
        <v>94</v>
      </c>
      <c r="U42" s="171">
        <v>1304.94</v>
      </c>
      <c r="V42" s="171">
        <v>0</v>
      </c>
      <c r="W42" s="163" t="s">
        <v>70</v>
      </c>
      <c r="X42" s="163"/>
      <c r="Y42" s="163"/>
      <c r="Z42" s="171">
        <v>0</v>
      </c>
      <c r="AA42" s="178">
        <v>1304.94</v>
      </c>
      <c r="AB42" s="163" t="s">
        <v>71</v>
      </c>
    </row>
    <row r="43" spans="1:28" ht="15.75" customHeight="1">
      <c r="A43" s="163" t="s">
        <v>355</v>
      </c>
      <c r="B43" s="180" t="s">
        <v>356</v>
      </c>
      <c r="C43" s="170">
        <v>45453</v>
      </c>
      <c r="D43" s="163">
        <v>38890324</v>
      </c>
      <c r="E43" s="174" t="s">
        <v>357</v>
      </c>
      <c r="F43" s="163" t="s">
        <v>114</v>
      </c>
      <c r="G43" s="163" t="s">
        <v>115</v>
      </c>
      <c r="H43" s="163" t="s">
        <v>116</v>
      </c>
      <c r="I43" s="163" t="s">
        <v>65</v>
      </c>
      <c r="J43" s="163" t="s">
        <v>358</v>
      </c>
      <c r="K43" s="170">
        <v>45461</v>
      </c>
      <c r="L43" s="163" t="s">
        <v>67</v>
      </c>
      <c r="M43" s="163">
        <v>16000087</v>
      </c>
      <c r="N43" s="163" t="s">
        <v>151</v>
      </c>
      <c r="O43" s="163"/>
      <c r="P43" s="163" t="s">
        <v>151</v>
      </c>
      <c r="Q43" s="163"/>
      <c r="R43" s="170">
        <v>45489</v>
      </c>
      <c r="S43" s="163">
        <v>1465.23</v>
      </c>
      <c r="T43" s="163" t="s">
        <v>69</v>
      </c>
      <c r="U43" s="171">
        <v>1758.28</v>
      </c>
      <c r="V43" s="171">
        <v>0</v>
      </c>
      <c r="W43" s="163" t="s">
        <v>70</v>
      </c>
      <c r="X43" s="163"/>
      <c r="Y43" s="163"/>
      <c r="Z43" s="171">
        <v>0</v>
      </c>
      <c r="AA43" s="178">
        <v>1758.28</v>
      </c>
      <c r="AB43" s="163" t="s">
        <v>71</v>
      </c>
    </row>
    <row r="44" spans="1:28" ht="15.75" customHeight="1">
      <c r="A44" s="163" t="s">
        <v>359</v>
      </c>
      <c r="B44" s="180" t="s">
        <v>360</v>
      </c>
      <c r="C44" s="170">
        <v>45463</v>
      </c>
      <c r="D44" s="163">
        <v>38926417</v>
      </c>
      <c r="E44" s="174" t="s">
        <v>361</v>
      </c>
      <c r="F44" s="163" t="s">
        <v>114</v>
      </c>
      <c r="G44" s="163" t="s">
        <v>323</v>
      </c>
      <c r="H44" s="163" t="s">
        <v>324</v>
      </c>
      <c r="I44" s="163" t="s">
        <v>65</v>
      </c>
      <c r="J44" s="163" t="s">
        <v>362</v>
      </c>
      <c r="K44" s="170">
        <v>45469</v>
      </c>
      <c r="L44" s="163" t="s">
        <v>67</v>
      </c>
      <c r="M44" s="163" t="s">
        <v>363</v>
      </c>
      <c r="N44" s="163" t="s">
        <v>151</v>
      </c>
      <c r="O44" s="163"/>
      <c r="P44" s="163" t="s">
        <v>151</v>
      </c>
      <c r="Q44" s="163"/>
      <c r="R44" s="170">
        <v>45489</v>
      </c>
      <c r="S44" s="163">
        <v>1378.53</v>
      </c>
      <c r="T44" s="163" t="s">
        <v>69</v>
      </c>
      <c r="U44" s="171">
        <v>1654.24</v>
      </c>
      <c r="V44" s="171">
        <v>0</v>
      </c>
      <c r="W44" s="163" t="s">
        <v>70</v>
      </c>
      <c r="X44" s="163"/>
      <c r="Y44" s="163"/>
      <c r="Z44" s="171">
        <v>0</v>
      </c>
      <c r="AA44" s="178">
        <v>1654.24</v>
      </c>
      <c r="AB44" s="163" t="s">
        <v>71</v>
      </c>
    </row>
    <row r="45" spans="1:28" ht="15.75" customHeight="1">
      <c r="A45" s="163" t="s">
        <v>364</v>
      </c>
      <c r="B45" s="180" t="s">
        <v>365</v>
      </c>
      <c r="C45" s="170">
        <v>45467</v>
      </c>
      <c r="D45" s="163">
        <v>38951669</v>
      </c>
      <c r="E45" s="174" t="s">
        <v>366</v>
      </c>
      <c r="F45" s="163" t="s">
        <v>114</v>
      </c>
      <c r="G45" s="163" t="s">
        <v>115</v>
      </c>
      <c r="H45" s="163" t="s">
        <v>324</v>
      </c>
      <c r="I45" s="163" t="s">
        <v>65</v>
      </c>
      <c r="J45" s="163" t="s">
        <v>367</v>
      </c>
      <c r="K45" s="170">
        <v>45474</v>
      </c>
      <c r="L45" s="163" t="s">
        <v>149</v>
      </c>
      <c r="M45" s="163" t="s">
        <v>368</v>
      </c>
      <c r="N45" s="163" t="s">
        <v>149</v>
      </c>
      <c r="O45" s="163" t="s">
        <v>369</v>
      </c>
      <c r="P45" s="163" t="s">
        <v>151</v>
      </c>
      <c r="Q45" s="163"/>
      <c r="R45" s="170">
        <v>45502</v>
      </c>
      <c r="S45" s="163">
        <v>1465.23</v>
      </c>
      <c r="T45" s="163" t="s">
        <v>69</v>
      </c>
      <c r="U45" s="171">
        <v>1758.28</v>
      </c>
      <c r="V45" s="171">
        <v>0</v>
      </c>
      <c r="W45" s="163" t="s">
        <v>70</v>
      </c>
      <c r="X45" s="163" t="s">
        <v>70</v>
      </c>
      <c r="Y45" s="163"/>
      <c r="Z45" s="171">
        <v>0</v>
      </c>
      <c r="AA45" s="178">
        <v>1758.28</v>
      </c>
      <c r="AB45" s="163" t="s">
        <v>71</v>
      </c>
    </row>
    <row r="46" spans="1:28" ht="15.75" customHeight="1">
      <c r="A46" s="163" t="s">
        <v>370</v>
      </c>
      <c r="B46" s="180" t="s">
        <v>371</v>
      </c>
      <c r="C46" s="170">
        <v>45577</v>
      </c>
      <c r="D46" s="163"/>
      <c r="E46" s="174" t="s">
        <v>372</v>
      </c>
      <c r="F46" s="163" t="s">
        <v>87</v>
      </c>
      <c r="G46" s="163" t="s">
        <v>373</v>
      </c>
      <c r="H46" s="163" t="s">
        <v>184</v>
      </c>
      <c r="I46" s="163" t="s">
        <v>65</v>
      </c>
      <c r="J46" s="163" t="s">
        <v>374</v>
      </c>
      <c r="K46" s="170">
        <v>45581</v>
      </c>
      <c r="L46" s="163" t="s">
        <v>67</v>
      </c>
      <c r="M46" s="163" t="s">
        <v>186</v>
      </c>
      <c r="N46" s="163" t="s">
        <v>151</v>
      </c>
      <c r="O46" s="163"/>
      <c r="P46" s="163" t="s">
        <v>151</v>
      </c>
      <c r="Q46" s="163"/>
      <c r="R46" s="170">
        <v>45608</v>
      </c>
      <c r="S46" s="163">
        <v>1596</v>
      </c>
      <c r="T46" s="163" t="s">
        <v>94</v>
      </c>
      <c r="U46" s="171">
        <v>1432.68</v>
      </c>
      <c r="V46" s="171">
        <v>0</v>
      </c>
      <c r="W46" s="163" t="s">
        <v>70</v>
      </c>
      <c r="X46" s="163"/>
      <c r="Y46" s="163"/>
      <c r="Z46" s="171">
        <v>0</v>
      </c>
      <c r="AA46" s="178">
        <v>1432.68</v>
      </c>
      <c r="AB46" s="163" t="s">
        <v>71</v>
      </c>
    </row>
    <row r="47" spans="1:28" ht="15.75" customHeight="1">
      <c r="A47" s="163" t="s">
        <v>375</v>
      </c>
      <c r="B47" s="180" t="s">
        <v>376</v>
      </c>
      <c r="C47" s="170">
        <v>45494</v>
      </c>
      <c r="D47" s="163">
        <v>39184240</v>
      </c>
      <c r="E47" s="174" t="s">
        <v>377</v>
      </c>
      <c r="F47" s="163" t="s">
        <v>132</v>
      </c>
      <c r="G47" s="163" t="s">
        <v>378</v>
      </c>
      <c r="H47" s="163" t="s">
        <v>379</v>
      </c>
      <c r="I47" s="163" t="s">
        <v>65</v>
      </c>
      <c r="J47" s="163" t="s">
        <v>380</v>
      </c>
      <c r="K47" s="170">
        <v>45495</v>
      </c>
      <c r="L47" s="163" t="s">
        <v>102</v>
      </c>
      <c r="M47" s="163" t="s">
        <v>349</v>
      </c>
      <c r="N47" s="163" t="s">
        <v>151</v>
      </c>
      <c r="O47" s="163"/>
      <c r="P47" s="163" t="s">
        <v>151</v>
      </c>
      <c r="Q47" s="163"/>
      <c r="R47" s="170">
        <v>45567</v>
      </c>
      <c r="S47" s="163">
        <v>1880</v>
      </c>
      <c r="T47" s="163" t="s">
        <v>69</v>
      </c>
      <c r="U47" s="171">
        <v>2256</v>
      </c>
      <c r="V47" s="171">
        <v>0</v>
      </c>
      <c r="W47" s="163" t="s">
        <v>70</v>
      </c>
      <c r="X47" s="163"/>
      <c r="Y47" s="163"/>
      <c r="Z47" s="171">
        <v>0</v>
      </c>
      <c r="AA47" s="178">
        <v>2256</v>
      </c>
      <c r="AB47" s="163" t="s">
        <v>71</v>
      </c>
    </row>
    <row r="48" spans="1:28" ht="15.75" customHeight="1">
      <c r="A48" s="163" t="s">
        <v>381</v>
      </c>
      <c r="B48" s="180" t="s">
        <v>382</v>
      </c>
      <c r="C48" s="170">
        <v>45502</v>
      </c>
      <c r="D48" s="163">
        <v>39231223</v>
      </c>
      <c r="E48" s="174" t="s">
        <v>383</v>
      </c>
      <c r="F48" s="163" t="s">
        <v>208</v>
      </c>
      <c r="G48" s="163" t="s">
        <v>209</v>
      </c>
      <c r="H48" s="163" t="s">
        <v>210</v>
      </c>
      <c r="I48" s="163" t="s">
        <v>65</v>
      </c>
      <c r="J48" s="163" t="s">
        <v>384</v>
      </c>
      <c r="K48" s="170">
        <v>45539</v>
      </c>
      <c r="L48" s="163" t="s">
        <v>67</v>
      </c>
      <c r="M48" s="163" t="s">
        <v>385</v>
      </c>
      <c r="N48" s="163" t="s">
        <v>67</v>
      </c>
      <c r="O48" s="163" t="s">
        <v>386</v>
      </c>
      <c r="P48" s="163" t="s">
        <v>151</v>
      </c>
      <c r="Q48" s="163"/>
      <c r="R48" s="170">
        <v>45531</v>
      </c>
      <c r="S48" s="163">
        <v>4455</v>
      </c>
      <c r="T48" s="163" t="s">
        <v>94</v>
      </c>
      <c r="U48" s="171">
        <v>4230.43</v>
      </c>
      <c r="V48" s="171">
        <v>0</v>
      </c>
      <c r="W48" s="163" t="s">
        <v>70</v>
      </c>
      <c r="X48" s="163" t="s">
        <v>70</v>
      </c>
      <c r="Y48" s="163"/>
      <c r="Z48" s="171">
        <v>0</v>
      </c>
      <c r="AA48" s="178">
        <v>4230.43</v>
      </c>
      <c r="AB48" s="163" t="s">
        <v>71</v>
      </c>
    </row>
    <row r="49" spans="1:28" ht="15.75" customHeight="1">
      <c r="A49" s="163" t="s">
        <v>387</v>
      </c>
      <c r="B49" s="180" t="s">
        <v>388</v>
      </c>
      <c r="C49" s="170">
        <v>45622</v>
      </c>
      <c r="D49" s="163">
        <v>39639059</v>
      </c>
      <c r="E49" s="174" t="s">
        <v>389</v>
      </c>
      <c r="F49" s="163" t="s">
        <v>114</v>
      </c>
      <c r="G49" s="163" t="s">
        <v>115</v>
      </c>
      <c r="H49" s="163" t="s">
        <v>116</v>
      </c>
      <c r="I49" s="163" t="s">
        <v>65</v>
      </c>
      <c r="J49" s="163" t="s">
        <v>390</v>
      </c>
      <c r="K49" s="170">
        <v>45631</v>
      </c>
      <c r="L49" s="163" t="s">
        <v>67</v>
      </c>
      <c r="M49" s="163" t="s">
        <v>391</v>
      </c>
      <c r="N49" s="163" t="s">
        <v>151</v>
      </c>
      <c r="O49" s="163"/>
      <c r="P49" s="163" t="s">
        <v>151</v>
      </c>
      <c r="Q49" s="163"/>
      <c r="R49" s="170">
        <v>45643</v>
      </c>
      <c r="S49" s="163">
        <v>1465.23</v>
      </c>
      <c r="T49" s="163" t="s">
        <v>69</v>
      </c>
      <c r="U49" s="171">
        <v>1758.28</v>
      </c>
      <c r="V49" s="171">
        <v>0</v>
      </c>
      <c r="W49" s="163" t="s">
        <v>70</v>
      </c>
      <c r="X49" s="163"/>
      <c r="Y49" s="163"/>
      <c r="Z49" s="171">
        <v>0</v>
      </c>
      <c r="AA49" s="178">
        <v>1758.28</v>
      </c>
      <c r="AB49" s="163" t="s">
        <v>71</v>
      </c>
    </row>
    <row r="50" spans="1:28" ht="15.75" customHeight="1">
      <c r="A50" s="163" t="s">
        <v>392</v>
      </c>
      <c r="B50" s="180" t="s">
        <v>393</v>
      </c>
      <c r="C50" s="170">
        <v>45513</v>
      </c>
      <c r="D50" s="163"/>
      <c r="E50" s="174" t="s">
        <v>394</v>
      </c>
      <c r="F50" s="163" t="s">
        <v>132</v>
      </c>
      <c r="G50" s="163" t="s">
        <v>395</v>
      </c>
      <c r="H50" s="163" t="s">
        <v>332</v>
      </c>
      <c r="I50" s="163" t="s">
        <v>65</v>
      </c>
      <c r="J50" s="163" t="s">
        <v>396</v>
      </c>
      <c r="K50" s="170">
        <v>45518</v>
      </c>
      <c r="L50" s="163" t="s">
        <v>212</v>
      </c>
      <c r="M50" s="163" t="s">
        <v>397</v>
      </c>
      <c r="N50" s="163" t="s">
        <v>151</v>
      </c>
      <c r="O50" s="163"/>
      <c r="P50" s="163" t="s">
        <v>151</v>
      </c>
      <c r="Q50" s="163"/>
      <c r="R50" s="170">
        <v>45670</v>
      </c>
      <c r="S50" s="173">
        <v>2176</v>
      </c>
      <c r="T50" s="163" t="s">
        <v>69</v>
      </c>
      <c r="U50" s="171">
        <v>2611.1999999999998</v>
      </c>
      <c r="V50" s="171">
        <v>0</v>
      </c>
      <c r="W50" s="163" t="s">
        <v>70</v>
      </c>
      <c r="X50" s="163"/>
      <c r="Y50" s="163"/>
      <c r="Z50" s="171">
        <v>0</v>
      </c>
      <c r="AA50" s="178">
        <v>2611.1999999999998</v>
      </c>
      <c r="AB50" s="163" t="s">
        <v>71</v>
      </c>
    </row>
    <row r="51" spans="1:28" ht="15.75" customHeight="1">
      <c r="A51" s="163" t="s">
        <v>398</v>
      </c>
      <c r="B51" s="180" t="s">
        <v>399</v>
      </c>
      <c r="C51" s="170">
        <v>45668</v>
      </c>
      <c r="D51" s="163"/>
      <c r="E51" s="174" t="s">
        <v>400</v>
      </c>
      <c r="F51" s="163" t="s">
        <v>132</v>
      </c>
      <c r="G51" s="163" t="s">
        <v>401</v>
      </c>
      <c r="H51" s="163" t="s">
        <v>402</v>
      </c>
      <c r="I51" s="163" t="s">
        <v>65</v>
      </c>
      <c r="J51" s="163" t="s">
        <v>403</v>
      </c>
      <c r="K51" s="170">
        <v>45680</v>
      </c>
      <c r="L51" s="163" t="s">
        <v>149</v>
      </c>
      <c r="M51" s="163" t="s">
        <v>404</v>
      </c>
      <c r="N51" s="163" t="s">
        <v>151</v>
      </c>
      <c r="O51" s="163"/>
      <c r="P51" s="163" t="s">
        <v>151</v>
      </c>
      <c r="Q51" s="163"/>
      <c r="R51" s="170">
        <v>45698</v>
      </c>
      <c r="S51" s="173">
        <v>1694</v>
      </c>
      <c r="T51" s="163" t="s">
        <v>69</v>
      </c>
      <c r="U51" s="171">
        <v>2032.8</v>
      </c>
      <c r="V51" s="171">
        <v>0</v>
      </c>
      <c r="W51" s="163" t="s">
        <v>70</v>
      </c>
      <c r="X51" s="163"/>
      <c r="Y51" s="163"/>
      <c r="Z51" s="171">
        <v>0</v>
      </c>
      <c r="AA51" s="178">
        <v>2032.8</v>
      </c>
      <c r="AB51" s="163" t="s">
        <v>71</v>
      </c>
    </row>
    <row r="52" spans="1:28" ht="15.75" customHeight="1">
      <c r="A52" s="163" t="s">
        <v>405</v>
      </c>
      <c r="B52" s="180" t="s">
        <v>406</v>
      </c>
      <c r="C52" s="170">
        <v>45517</v>
      </c>
      <c r="D52" s="163">
        <v>39203299</v>
      </c>
      <c r="E52" s="174" t="s">
        <v>407</v>
      </c>
      <c r="F52" s="163" t="s">
        <v>258</v>
      </c>
      <c r="G52" s="163" t="s">
        <v>408</v>
      </c>
      <c r="H52" s="163" t="s">
        <v>409</v>
      </c>
      <c r="I52" s="163" t="s">
        <v>65</v>
      </c>
      <c r="J52" s="163" t="s">
        <v>410</v>
      </c>
      <c r="K52" s="170">
        <v>45524</v>
      </c>
      <c r="L52" s="163" t="s">
        <v>67</v>
      </c>
      <c r="M52" s="163" t="s">
        <v>411</v>
      </c>
      <c r="N52" s="163" t="s">
        <v>151</v>
      </c>
      <c r="O52" s="163"/>
      <c r="P52" s="163" t="s">
        <v>151</v>
      </c>
      <c r="Q52" s="163"/>
      <c r="R52" s="170">
        <v>45552</v>
      </c>
      <c r="S52" s="163">
        <v>1884.25</v>
      </c>
      <c r="T52" s="163" t="s">
        <v>69</v>
      </c>
      <c r="U52" s="171">
        <v>2261.1</v>
      </c>
      <c r="V52" s="171">
        <v>0</v>
      </c>
      <c r="W52" s="163" t="s">
        <v>70</v>
      </c>
      <c r="X52" s="163"/>
      <c r="Y52" s="163"/>
      <c r="Z52" s="171">
        <v>0</v>
      </c>
      <c r="AA52" s="178">
        <v>2261.1</v>
      </c>
      <c r="AB52" s="163" t="s">
        <v>71</v>
      </c>
    </row>
    <row r="53" spans="1:28" ht="15.75" customHeight="1">
      <c r="A53" s="163" t="s">
        <v>412</v>
      </c>
      <c r="B53" s="180" t="s">
        <v>413</v>
      </c>
      <c r="C53" s="170">
        <v>45517</v>
      </c>
      <c r="D53" s="163"/>
      <c r="E53" s="174" t="s">
        <v>414</v>
      </c>
      <c r="F53" s="163" t="s">
        <v>258</v>
      </c>
      <c r="G53" s="163" t="s">
        <v>415</v>
      </c>
      <c r="H53" s="163" t="s">
        <v>416</v>
      </c>
      <c r="I53" s="163" t="s">
        <v>65</v>
      </c>
      <c r="J53" s="163" t="s">
        <v>417</v>
      </c>
      <c r="K53" s="170">
        <v>45525</v>
      </c>
      <c r="L53" s="163" t="s">
        <v>67</v>
      </c>
      <c r="M53" s="163" t="s">
        <v>418</v>
      </c>
      <c r="N53" s="163" t="s">
        <v>151</v>
      </c>
      <c r="O53" s="163"/>
      <c r="P53" s="163" t="s">
        <v>151</v>
      </c>
      <c r="Q53" s="163"/>
      <c r="R53" s="170">
        <v>45552</v>
      </c>
      <c r="S53" s="163">
        <v>1002.68</v>
      </c>
      <c r="T53" s="163" t="s">
        <v>69</v>
      </c>
      <c r="U53" s="171">
        <v>1203.22</v>
      </c>
      <c r="V53" s="171">
        <v>0</v>
      </c>
      <c r="W53" s="163" t="s">
        <v>70</v>
      </c>
      <c r="X53" s="163"/>
      <c r="Y53" s="163"/>
      <c r="Z53" s="171">
        <v>0</v>
      </c>
      <c r="AA53" s="178">
        <v>1203.22</v>
      </c>
      <c r="AB53" s="163" t="s">
        <v>71</v>
      </c>
    </row>
    <row r="54" spans="1:28" ht="15.75" customHeight="1">
      <c r="A54" s="163" t="s">
        <v>419</v>
      </c>
      <c r="B54" s="180" t="s">
        <v>420</v>
      </c>
      <c r="C54" s="170">
        <v>45454</v>
      </c>
      <c r="D54" s="163"/>
      <c r="E54" s="174" t="s">
        <v>421</v>
      </c>
      <c r="F54" s="163" t="s">
        <v>422</v>
      </c>
      <c r="G54" s="163" t="s">
        <v>423</v>
      </c>
      <c r="H54" s="163" t="s">
        <v>424</v>
      </c>
      <c r="I54" s="163" t="s">
        <v>65</v>
      </c>
      <c r="J54" s="163" t="s">
        <v>425</v>
      </c>
      <c r="K54" s="170">
        <v>45576</v>
      </c>
      <c r="L54" s="163" t="s">
        <v>67</v>
      </c>
      <c r="M54" s="163" t="s">
        <v>426</v>
      </c>
      <c r="N54" s="163" t="s">
        <v>151</v>
      </c>
      <c r="O54" s="163"/>
      <c r="P54" s="163" t="s">
        <v>151</v>
      </c>
      <c r="Q54" s="163"/>
      <c r="R54" s="170">
        <v>45559</v>
      </c>
      <c r="S54" s="163">
        <v>1000</v>
      </c>
      <c r="T54" s="163" t="s">
        <v>160</v>
      </c>
      <c r="U54" s="171">
        <v>1011.21</v>
      </c>
      <c r="V54" s="171">
        <v>0</v>
      </c>
      <c r="W54" s="163" t="s">
        <v>70</v>
      </c>
      <c r="X54" s="163"/>
      <c r="Y54" s="163"/>
      <c r="Z54" s="171">
        <v>0</v>
      </c>
      <c r="AA54" s="178">
        <v>1011.21</v>
      </c>
      <c r="AB54" s="163" t="s">
        <v>71</v>
      </c>
    </row>
    <row r="55" spans="1:28" ht="15.75" customHeight="1">
      <c r="A55" s="163" t="s">
        <v>427</v>
      </c>
      <c r="B55" s="180" t="s">
        <v>428</v>
      </c>
      <c r="C55" s="170">
        <v>45523</v>
      </c>
      <c r="D55" s="163"/>
      <c r="E55" s="174" t="s">
        <v>429</v>
      </c>
      <c r="F55" s="163" t="s">
        <v>132</v>
      </c>
      <c r="G55" s="163" t="s">
        <v>430</v>
      </c>
      <c r="H55" s="163" t="s">
        <v>431</v>
      </c>
      <c r="I55" s="163" t="s">
        <v>65</v>
      </c>
      <c r="J55" s="163" t="s">
        <v>432</v>
      </c>
      <c r="K55" s="170">
        <v>45585</v>
      </c>
      <c r="L55" s="163" t="s">
        <v>67</v>
      </c>
      <c r="M55" s="163" t="s">
        <v>334</v>
      </c>
      <c r="N55" s="163" t="s">
        <v>151</v>
      </c>
      <c r="O55" s="163"/>
      <c r="P55" s="163" t="s">
        <v>151</v>
      </c>
      <c r="Q55" s="163"/>
      <c r="R55" s="170">
        <v>45667</v>
      </c>
      <c r="S55" s="163">
        <v>986</v>
      </c>
      <c r="T55" s="163" t="s">
        <v>69</v>
      </c>
      <c r="U55" s="171">
        <v>1183.2</v>
      </c>
      <c r="V55" s="171">
        <v>0</v>
      </c>
      <c r="W55" s="163" t="s">
        <v>70</v>
      </c>
      <c r="X55" s="163"/>
      <c r="Y55" s="163"/>
      <c r="Z55" s="171">
        <v>0</v>
      </c>
      <c r="AA55" s="178">
        <v>1183.2</v>
      </c>
      <c r="AB55" s="163" t="s">
        <v>71</v>
      </c>
    </row>
    <row r="56" spans="1:28" ht="15.75" customHeight="1">
      <c r="A56" s="163" t="s">
        <v>433</v>
      </c>
      <c r="B56" s="180" t="s">
        <v>434</v>
      </c>
      <c r="C56" s="170">
        <v>45526</v>
      </c>
      <c r="D56" s="163"/>
      <c r="E56" s="174" t="s">
        <v>435</v>
      </c>
      <c r="F56" s="163" t="s">
        <v>436</v>
      </c>
      <c r="G56" s="163" t="s">
        <v>437</v>
      </c>
      <c r="H56" s="163" t="s">
        <v>438</v>
      </c>
      <c r="I56" s="163" t="s">
        <v>65</v>
      </c>
      <c r="J56" s="163" t="s">
        <v>439</v>
      </c>
      <c r="K56" s="170">
        <v>45565</v>
      </c>
      <c r="L56" s="163" t="s">
        <v>67</v>
      </c>
      <c r="M56" s="163" t="s">
        <v>339</v>
      </c>
      <c r="N56" s="163" t="s">
        <v>67</v>
      </c>
      <c r="O56" s="163" t="s">
        <v>340</v>
      </c>
      <c r="P56" s="163" t="s">
        <v>67</v>
      </c>
      <c r="Q56" s="163" t="s">
        <v>440</v>
      </c>
      <c r="R56" s="170">
        <v>45559</v>
      </c>
      <c r="S56" s="163">
        <v>2117.11</v>
      </c>
      <c r="T56" s="163" t="s">
        <v>69</v>
      </c>
      <c r="U56" s="171">
        <v>2540.5300000000002</v>
      </c>
      <c r="V56" s="171">
        <v>0</v>
      </c>
      <c r="W56" s="163" t="s">
        <v>70</v>
      </c>
      <c r="X56" s="163" t="s">
        <v>70</v>
      </c>
      <c r="Y56" s="163" t="s">
        <v>70</v>
      </c>
      <c r="Z56" s="171">
        <v>0</v>
      </c>
      <c r="AA56" s="178">
        <v>2540.5300000000002</v>
      </c>
      <c r="AB56" s="163" t="s">
        <v>71</v>
      </c>
    </row>
    <row r="57" spans="1:28" ht="15.75" customHeight="1">
      <c r="A57" s="163" t="s">
        <v>441</v>
      </c>
      <c r="B57" s="180" t="s">
        <v>442</v>
      </c>
      <c r="C57" s="170">
        <v>45707</v>
      </c>
      <c r="D57" s="163">
        <v>39986292</v>
      </c>
      <c r="E57" s="174" t="s">
        <v>443</v>
      </c>
      <c r="F57" s="163" t="s">
        <v>132</v>
      </c>
      <c r="G57" s="163" t="s">
        <v>444</v>
      </c>
      <c r="H57" s="163" t="s">
        <v>445</v>
      </c>
      <c r="I57" s="163" t="s">
        <v>65</v>
      </c>
      <c r="J57" s="163" t="s">
        <v>446</v>
      </c>
      <c r="K57" s="170">
        <v>45707</v>
      </c>
      <c r="L57" s="163" t="s">
        <v>212</v>
      </c>
      <c r="M57" s="163" t="s">
        <v>447</v>
      </c>
      <c r="N57" s="163" t="s">
        <v>151</v>
      </c>
      <c r="O57" s="163"/>
      <c r="P57" s="163" t="s">
        <v>151</v>
      </c>
      <c r="Q57" s="163"/>
      <c r="R57" s="170">
        <v>45733</v>
      </c>
      <c r="S57" s="163">
        <v>4284</v>
      </c>
      <c r="T57" s="163" t="s">
        <v>69</v>
      </c>
      <c r="U57" s="171">
        <v>5140.8</v>
      </c>
      <c r="V57" s="171">
        <v>0</v>
      </c>
      <c r="W57" s="163" t="s">
        <v>70</v>
      </c>
      <c r="X57" s="163"/>
      <c r="Y57" s="163"/>
      <c r="Z57" s="171">
        <v>0</v>
      </c>
      <c r="AA57" s="178">
        <v>5140.8</v>
      </c>
      <c r="AB57" s="163" t="s">
        <v>71</v>
      </c>
    </row>
    <row r="58" spans="1:28" ht="15.75" customHeight="1">
      <c r="A58" s="163" t="s">
        <v>448</v>
      </c>
      <c r="B58" s="180" t="s">
        <v>449</v>
      </c>
      <c r="C58" s="170">
        <v>45532</v>
      </c>
      <c r="D58" s="163"/>
      <c r="E58" s="174" t="s">
        <v>450</v>
      </c>
      <c r="F58" s="163" t="s">
        <v>132</v>
      </c>
      <c r="G58" s="163" t="s">
        <v>451</v>
      </c>
      <c r="H58" s="163" t="s">
        <v>452</v>
      </c>
      <c r="I58" s="163" t="s">
        <v>65</v>
      </c>
      <c r="J58" s="163" t="s">
        <v>453</v>
      </c>
      <c r="K58" s="170">
        <v>45537</v>
      </c>
      <c r="L58" s="163" t="s">
        <v>67</v>
      </c>
      <c r="M58" s="163" t="s">
        <v>454</v>
      </c>
      <c r="N58" s="163" t="s">
        <v>194</v>
      </c>
      <c r="O58" s="163" t="s">
        <v>455</v>
      </c>
      <c r="P58" s="163" t="s">
        <v>67</v>
      </c>
      <c r="Q58" s="163" t="s">
        <v>456</v>
      </c>
      <c r="R58" s="170">
        <v>45560</v>
      </c>
      <c r="S58" s="163">
        <v>824.5</v>
      </c>
      <c r="T58" s="163" t="s">
        <v>69</v>
      </c>
      <c r="U58" s="171">
        <v>989.4</v>
      </c>
      <c r="V58" s="171">
        <v>0</v>
      </c>
      <c r="W58" s="163" t="s">
        <v>70</v>
      </c>
      <c r="X58" s="163" t="s">
        <v>70</v>
      </c>
      <c r="Y58" s="163" t="s">
        <v>70</v>
      </c>
      <c r="Z58" s="171">
        <v>0</v>
      </c>
      <c r="AA58" s="178">
        <v>989.4</v>
      </c>
      <c r="AB58" s="163" t="s">
        <v>71</v>
      </c>
    </row>
    <row r="59" spans="1:28" ht="15.75" customHeight="1">
      <c r="A59" s="163" t="s">
        <v>457</v>
      </c>
      <c r="B59" s="180" t="s">
        <v>458</v>
      </c>
      <c r="C59" s="170">
        <v>45509</v>
      </c>
      <c r="D59" s="163"/>
      <c r="E59" s="174" t="s">
        <v>459</v>
      </c>
      <c r="F59" s="163" t="s">
        <v>114</v>
      </c>
      <c r="G59" s="163" t="s">
        <v>323</v>
      </c>
      <c r="H59" s="163" t="s">
        <v>324</v>
      </c>
      <c r="I59" s="163" t="s">
        <v>65</v>
      </c>
      <c r="J59" s="163" t="s">
        <v>460</v>
      </c>
      <c r="K59" s="170">
        <v>45534</v>
      </c>
      <c r="L59" s="163" t="s">
        <v>149</v>
      </c>
      <c r="M59" s="163" t="s">
        <v>461</v>
      </c>
      <c r="N59" s="163" t="s">
        <v>151</v>
      </c>
      <c r="O59" s="163"/>
      <c r="P59" s="163" t="s">
        <v>151</v>
      </c>
      <c r="Q59" s="163"/>
      <c r="R59" s="170">
        <v>45566</v>
      </c>
      <c r="S59" s="163">
        <v>1378.53</v>
      </c>
      <c r="T59" s="163" t="s">
        <v>69</v>
      </c>
      <c r="U59" s="171">
        <v>1654.24</v>
      </c>
      <c r="V59" s="171">
        <v>0</v>
      </c>
      <c r="W59" s="163" t="s">
        <v>70</v>
      </c>
      <c r="X59" s="163"/>
      <c r="Y59" s="163"/>
      <c r="Z59" s="171">
        <v>0</v>
      </c>
      <c r="AA59" s="178">
        <v>1654.24</v>
      </c>
      <c r="AB59" s="163" t="s">
        <v>71</v>
      </c>
    </row>
    <row r="60" spans="1:28" ht="15.75" customHeight="1">
      <c r="A60" s="163" t="s">
        <v>462</v>
      </c>
      <c r="B60" s="180" t="s">
        <v>463</v>
      </c>
      <c r="C60" s="170">
        <v>45539</v>
      </c>
      <c r="D60" s="163">
        <v>39376928</v>
      </c>
      <c r="E60" s="174" t="s">
        <v>464</v>
      </c>
      <c r="F60" s="163" t="s">
        <v>132</v>
      </c>
      <c r="G60" s="163" t="s">
        <v>465</v>
      </c>
      <c r="H60" s="163" t="s">
        <v>466</v>
      </c>
      <c r="I60" s="163" t="s">
        <v>65</v>
      </c>
      <c r="J60" s="163" t="s">
        <v>467</v>
      </c>
      <c r="K60" s="170">
        <v>45558</v>
      </c>
      <c r="L60" s="163" t="s">
        <v>212</v>
      </c>
      <c r="M60" s="163" t="s">
        <v>468</v>
      </c>
      <c r="N60" s="163" t="s">
        <v>293</v>
      </c>
      <c r="O60" s="163" t="s">
        <v>469</v>
      </c>
      <c r="P60" s="163" t="s">
        <v>293</v>
      </c>
      <c r="Q60" s="163" t="s">
        <v>470</v>
      </c>
      <c r="R60" s="170">
        <v>45572</v>
      </c>
      <c r="S60" s="163">
        <v>1600</v>
      </c>
      <c r="T60" s="163" t="s">
        <v>69</v>
      </c>
      <c r="U60" s="171">
        <v>1920</v>
      </c>
      <c r="V60" s="171">
        <v>0</v>
      </c>
      <c r="W60" s="163" t="s">
        <v>70</v>
      </c>
      <c r="X60" s="163" t="s">
        <v>70</v>
      </c>
      <c r="Y60" s="163" t="s">
        <v>70</v>
      </c>
      <c r="Z60" s="171">
        <v>0</v>
      </c>
      <c r="AA60" s="178">
        <v>1920</v>
      </c>
      <c r="AB60" s="163" t="s">
        <v>71</v>
      </c>
    </row>
    <row r="61" spans="1:28" ht="15.75" customHeight="1">
      <c r="A61" s="163" t="s">
        <v>471</v>
      </c>
      <c r="B61" s="180" t="s">
        <v>472</v>
      </c>
      <c r="C61" s="170">
        <v>45559</v>
      </c>
      <c r="D61" s="163"/>
      <c r="E61" s="174" t="s">
        <v>473</v>
      </c>
      <c r="F61" s="163" t="s">
        <v>98</v>
      </c>
      <c r="G61" s="163" t="s">
        <v>474</v>
      </c>
      <c r="H61" s="163" t="s">
        <v>475</v>
      </c>
      <c r="I61" s="163" t="s">
        <v>65</v>
      </c>
      <c r="J61" s="163" t="s">
        <v>476</v>
      </c>
      <c r="K61" s="170">
        <v>45579</v>
      </c>
      <c r="L61" s="163" t="s">
        <v>149</v>
      </c>
      <c r="M61" s="163" t="s">
        <v>477</v>
      </c>
      <c r="N61" s="163" t="s">
        <v>151</v>
      </c>
      <c r="O61" s="163"/>
      <c r="P61" s="163" t="s">
        <v>151</v>
      </c>
      <c r="Q61" s="163"/>
      <c r="R61" s="170">
        <v>45589</v>
      </c>
      <c r="S61" s="163">
        <v>2500.7600000000002</v>
      </c>
      <c r="T61" s="163" t="s">
        <v>94</v>
      </c>
      <c r="U61" s="171">
        <v>3000.91</v>
      </c>
      <c r="V61" s="171">
        <v>0</v>
      </c>
      <c r="W61" s="163" t="s">
        <v>70</v>
      </c>
      <c r="X61" s="163"/>
      <c r="Y61" s="163"/>
      <c r="Z61" s="171">
        <v>0</v>
      </c>
      <c r="AA61" s="178">
        <v>3000.91</v>
      </c>
      <c r="AB61" s="163" t="s">
        <v>71</v>
      </c>
    </row>
    <row r="62" spans="1:28" ht="15.75" customHeight="1">
      <c r="A62" s="163" t="s">
        <v>478</v>
      </c>
      <c r="B62" s="180" t="s">
        <v>479</v>
      </c>
      <c r="C62" s="170">
        <v>45569</v>
      </c>
      <c r="D62" s="163"/>
      <c r="E62" s="174" t="s">
        <v>480</v>
      </c>
      <c r="F62" s="163" t="s">
        <v>87</v>
      </c>
      <c r="G62" s="163" t="s">
        <v>235</v>
      </c>
      <c r="H62" s="163" t="s">
        <v>236</v>
      </c>
      <c r="I62" s="163" t="s">
        <v>65</v>
      </c>
      <c r="J62" s="163" t="s">
        <v>481</v>
      </c>
      <c r="K62" s="170">
        <v>45569</v>
      </c>
      <c r="L62" s="163" t="s">
        <v>67</v>
      </c>
      <c r="M62" s="163" t="s">
        <v>482</v>
      </c>
      <c r="N62" s="163" t="s">
        <v>151</v>
      </c>
      <c r="O62" s="163"/>
      <c r="P62" s="163" t="s">
        <v>151</v>
      </c>
      <c r="Q62" s="163"/>
      <c r="R62" s="170">
        <v>45594</v>
      </c>
      <c r="S62" s="163">
        <v>1995</v>
      </c>
      <c r="T62" s="163" t="s">
        <v>94</v>
      </c>
      <c r="U62" s="171">
        <v>1790.84</v>
      </c>
      <c r="V62" s="171">
        <v>0</v>
      </c>
      <c r="W62" s="163" t="s">
        <v>70</v>
      </c>
      <c r="X62" s="163"/>
      <c r="Y62" s="163"/>
      <c r="Z62" s="171">
        <v>0</v>
      </c>
      <c r="AA62" s="178">
        <v>1790.84</v>
      </c>
      <c r="AB62" s="163" t="s">
        <v>71</v>
      </c>
    </row>
    <row r="63" spans="1:28" ht="15.75" customHeight="1">
      <c r="A63" s="163" t="s">
        <v>483</v>
      </c>
      <c r="B63" s="180" t="s">
        <v>484</v>
      </c>
      <c r="C63" s="170">
        <v>45588</v>
      </c>
      <c r="D63" s="163"/>
      <c r="E63" s="174" t="s">
        <v>485</v>
      </c>
      <c r="F63" s="163" t="s">
        <v>258</v>
      </c>
      <c r="G63" s="163" t="s">
        <v>486</v>
      </c>
      <c r="H63" s="163" t="s">
        <v>487</v>
      </c>
      <c r="I63" s="163" t="s">
        <v>65</v>
      </c>
      <c r="J63" s="163" t="s">
        <v>488</v>
      </c>
      <c r="K63" s="170">
        <v>45604</v>
      </c>
      <c r="L63" s="163" t="s">
        <v>67</v>
      </c>
      <c r="M63" s="163">
        <v>1950351</v>
      </c>
      <c r="N63" s="163" t="s">
        <v>77</v>
      </c>
      <c r="O63" s="163"/>
      <c r="P63" s="163" t="s">
        <v>151</v>
      </c>
      <c r="Q63" s="163"/>
      <c r="R63" s="170">
        <v>45615</v>
      </c>
      <c r="S63" s="163">
        <v>1487.5</v>
      </c>
      <c r="T63" s="163" t="s">
        <v>69</v>
      </c>
      <c r="U63" s="171">
        <v>1785.48</v>
      </c>
      <c r="V63" s="171">
        <v>0</v>
      </c>
      <c r="W63" s="163" t="s">
        <v>70</v>
      </c>
      <c r="X63" s="163"/>
      <c r="Y63" s="163"/>
      <c r="Z63" s="171">
        <v>0</v>
      </c>
      <c r="AA63" s="178">
        <v>1785.48</v>
      </c>
      <c r="AB63" s="163" t="s">
        <v>71</v>
      </c>
    </row>
    <row r="64" spans="1:28" ht="15.75" customHeight="1">
      <c r="A64" s="163" t="s">
        <v>489</v>
      </c>
      <c r="B64" s="180" t="s">
        <v>490</v>
      </c>
      <c r="C64" s="170">
        <v>45691</v>
      </c>
      <c r="D64" s="163">
        <v>39934228</v>
      </c>
      <c r="E64" s="174" t="s">
        <v>491</v>
      </c>
      <c r="F64" s="163" t="s">
        <v>114</v>
      </c>
      <c r="G64" s="163" t="s">
        <v>115</v>
      </c>
      <c r="H64" s="163" t="s">
        <v>116</v>
      </c>
      <c r="I64" s="163" t="s">
        <v>65</v>
      </c>
      <c r="J64" s="163" t="s">
        <v>492</v>
      </c>
      <c r="K64" s="170">
        <v>45699</v>
      </c>
      <c r="L64" s="163" t="s">
        <v>102</v>
      </c>
      <c r="M64" s="163" t="s">
        <v>493</v>
      </c>
      <c r="N64" s="163" t="s">
        <v>151</v>
      </c>
      <c r="O64" s="163"/>
      <c r="P64" s="163" t="s">
        <v>151</v>
      </c>
      <c r="Q64" s="163"/>
      <c r="R64" s="170">
        <v>45727</v>
      </c>
      <c r="S64" s="163">
        <v>1494.52</v>
      </c>
      <c r="T64" s="163" t="s">
        <v>69</v>
      </c>
      <c r="U64" s="171">
        <v>1793.42</v>
      </c>
      <c r="V64" s="171">
        <v>0</v>
      </c>
      <c r="W64" s="163" t="s">
        <v>70</v>
      </c>
      <c r="X64" s="163"/>
      <c r="Y64" s="163"/>
      <c r="Z64" s="171">
        <v>0</v>
      </c>
      <c r="AA64" s="178">
        <v>1793.42</v>
      </c>
      <c r="AB64" s="163" t="s">
        <v>71</v>
      </c>
    </row>
    <row r="65" spans="1:28" ht="15.75" customHeight="1">
      <c r="A65" s="163" t="s">
        <v>494</v>
      </c>
      <c r="B65" s="180" t="s">
        <v>495</v>
      </c>
      <c r="C65" s="170">
        <v>45589</v>
      </c>
      <c r="D65" s="163"/>
      <c r="E65" s="174" t="s">
        <v>496</v>
      </c>
      <c r="F65" s="163" t="s">
        <v>497</v>
      </c>
      <c r="G65" s="163" t="s">
        <v>498</v>
      </c>
      <c r="H65" s="163" t="s">
        <v>499</v>
      </c>
      <c r="I65" s="163" t="s">
        <v>65</v>
      </c>
      <c r="J65" s="163" t="s">
        <v>500</v>
      </c>
      <c r="K65" s="170">
        <v>45611</v>
      </c>
      <c r="L65" s="163" t="s">
        <v>293</v>
      </c>
      <c r="M65" s="163" t="s">
        <v>501</v>
      </c>
      <c r="N65" s="163" t="s">
        <v>214</v>
      </c>
      <c r="O65" s="163" t="s">
        <v>502</v>
      </c>
      <c r="P65" s="163" t="s">
        <v>151</v>
      </c>
      <c r="Q65" s="163"/>
      <c r="R65" s="170">
        <v>45629</v>
      </c>
      <c r="S65" s="163">
        <v>4751.5</v>
      </c>
      <c r="T65" s="163" t="s">
        <v>69</v>
      </c>
      <c r="U65" s="171">
        <v>5701.8</v>
      </c>
      <c r="V65" s="171">
        <v>0</v>
      </c>
      <c r="W65" s="163" t="s">
        <v>70</v>
      </c>
      <c r="X65" s="163" t="s">
        <v>142</v>
      </c>
      <c r="Y65" s="163"/>
      <c r="Z65" s="171">
        <v>2850.9</v>
      </c>
      <c r="AA65" s="178">
        <v>2850.9</v>
      </c>
      <c r="AB65" s="163" t="s">
        <v>71</v>
      </c>
    </row>
    <row r="66" spans="1:28" ht="15.75" customHeight="1">
      <c r="A66" s="163" t="s">
        <v>503</v>
      </c>
      <c r="B66" s="180" t="s">
        <v>504</v>
      </c>
      <c r="C66" s="170">
        <v>45694</v>
      </c>
      <c r="D66" s="163"/>
      <c r="E66" s="174" t="s">
        <v>505</v>
      </c>
      <c r="F66" s="163" t="s">
        <v>87</v>
      </c>
      <c r="G66" s="163" t="s">
        <v>373</v>
      </c>
      <c r="H66" s="163" t="s">
        <v>201</v>
      </c>
      <c r="I66" s="163" t="s">
        <v>65</v>
      </c>
      <c r="J66" s="163" t="s">
        <v>506</v>
      </c>
      <c r="K66" s="170">
        <v>45698</v>
      </c>
      <c r="L66" s="163" t="s">
        <v>67</v>
      </c>
      <c r="M66" s="163" t="s">
        <v>507</v>
      </c>
      <c r="N66" s="163" t="s">
        <v>151</v>
      </c>
      <c r="O66" s="163"/>
      <c r="P66" s="163" t="s">
        <v>151</v>
      </c>
      <c r="Q66" s="163"/>
      <c r="R66" s="170">
        <v>45720</v>
      </c>
      <c r="S66" s="163">
        <v>1660</v>
      </c>
      <c r="T66" s="163" t="s">
        <v>94</v>
      </c>
      <c r="U66" s="171">
        <v>1602.58</v>
      </c>
      <c r="V66" s="171">
        <v>0</v>
      </c>
      <c r="W66" s="163" t="s">
        <v>70</v>
      </c>
      <c r="X66" s="163"/>
      <c r="Y66" s="163"/>
      <c r="Z66" s="171">
        <v>0</v>
      </c>
      <c r="AA66" s="178">
        <v>1602.58</v>
      </c>
      <c r="AB66" s="163" t="s">
        <v>71</v>
      </c>
    </row>
    <row r="67" spans="1:28" ht="15.75" customHeight="1">
      <c r="A67" s="163" t="s">
        <v>508</v>
      </c>
      <c r="B67" s="180" t="s">
        <v>509</v>
      </c>
      <c r="C67" s="170">
        <v>45642</v>
      </c>
      <c r="D67" s="163"/>
      <c r="E67" s="174" t="s">
        <v>510</v>
      </c>
      <c r="F67" s="163" t="s">
        <v>98</v>
      </c>
      <c r="G67" s="163" t="s">
        <v>511</v>
      </c>
      <c r="H67" s="163" t="s">
        <v>512</v>
      </c>
      <c r="I67" s="163" t="s">
        <v>65</v>
      </c>
      <c r="J67" s="163" t="s">
        <v>513</v>
      </c>
      <c r="K67" s="170">
        <v>45687</v>
      </c>
      <c r="L67" s="163" t="s">
        <v>67</v>
      </c>
      <c r="M67" s="163" t="s">
        <v>514</v>
      </c>
      <c r="N67" s="163" t="s">
        <v>67</v>
      </c>
      <c r="O67" s="163" t="s">
        <v>515</v>
      </c>
      <c r="P67" s="163" t="s">
        <v>67</v>
      </c>
      <c r="Q67" s="163" t="s">
        <v>516</v>
      </c>
      <c r="R67" s="170">
        <v>45671</v>
      </c>
      <c r="S67" s="163">
        <v>2752.62</v>
      </c>
      <c r="T67" s="163" t="s">
        <v>94</v>
      </c>
      <c r="U67" s="171">
        <v>3303.14</v>
      </c>
      <c r="V67" s="171">
        <v>0</v>
      </c>
      <c r="W67" s="163" t="s">
        <v>70</v>
      </c>
      <c r="X67" s="163" t="s">
        <v>70</v>
      </c>
      <c r="Y67" s="163" t="s">
        <v>70</v>
      </c>
      <c r="Z67" s="171">
        <v>0</v>
      </c>
      <c r="AA67" s="178">
        <v>3303.14</v>
      </c>
      <c r="AB67" s="163" t="s">
        <v>71</v>
      </c>
    </row>
    <row r="68" spans="1:28" ht="15.75" customHeight="1">
      <c r="A68" s="163" t="s">
        <v>517</v>
      </c>
      <c r="B68" s="180" t="s">
        <v>518</v>
      </c>
      <c r="C68" s="170">
        <v>45568</v>
      </c>
      <c r="D68" s="163">
        <v>39468149</v>
      </c>
      <c r="E68" s="174" t="s">
        <v>519</v>
      </c>
      <c r="F68" s="163" t="s">
        <v>114</v>
      </c>
      <c r="G68" s="163" t="s">
        <v>115</v>
      </c>
      <c r="H68" s="163" t="s">
        <v>116</v>
      </c>
      <c r="I68" s="163" t="s">
        <v>65</v>
      </c>
      <c r="J68" s="163" t="s">
        <v>520</v>
      </c>
      <c r="K68" s="170">
        <v>45593</v>
      </c>
      <c r="L68" s="163" t="s">
        <v>212</v>
      </c>
      <c r="M68" s="163" t="s">
        <v>521</v>
      </c>
      <c r="N68" s="163" t="s">
        <v>293</v>
      </c>
      <c r="O68" s="163" t="s">
        <v>522</v>
      </c>
      <c r="P68" s="163" t="s">
        <v>151</v>
      </c>
      <c r="Q68" s="163"/>
      <c r="R68" s="170">
        <v>45615</v>
      </c>
      <c r="S68" s="163">
        <v>1465.23</v>
      </c>
      <c r="T68" s="163" t="s">
        <v>69</v>
      </c>
      <c r="U68" s="171">
        <v>1758.28</v>
      </c>
      <c r="V68" s="171">
        <v>0</v>
      </c>
      <c r="W68" s="163" t="s">
        <v>70</v>
      </c>
      <c r="X68" s="163" t="s">
        <v>70</v>
      </c>
      <c r="Y68" s="163"/>
      <c r="Z68" s="171">
        <v>0</v>
      </c>
      <c r="AA68" s="178">
        <v>1758.28</v>
      </c>
      <c r="AB68" s="163" t="s">
        <v>71</v>
      </c>
    </row>
    <row r="69" spans="1:28" ht="15.75" customHeight="1">
      <c r="A69" s="163" t="s">
        <v>523</v>
      </c>
      <c r="B69" s="180" t="s">
        <v>524</v>
      </c>
      <c r="C69" s="170">
        <v>45677</v>
      </c>
      <c r="D69" s="163"/>
      <c r="E69" s="174" t="s">
        <v>525</v>
      </c>
      <c r="F69" s="163" t="s">
        <v>526</v>
      </c>
      <c r="G69" s="163" t="s">
        <v>527</v>
      </c>
      <c r="H69" s="163" t="s">
        <v>528</v>
      </c>
      <c r="I69" s="163" t="s">
        <v>65</v>
      </c>
      <c r="J69" s="163" t="s">
        <v>529</v>
      </c>
      <c r="K69" s="170">
        <v>45684</v>
      </c>
      <c r="L69" s="163" t="s">
        <v>67</v>
      </c>
      <c r="M69" s="163" t="s">
        <v>530</v>
      </c>
      <c r="N69" s="163" t="s">
        <v>67</v>
      </c>
      <c r="O69" s="163" t="s">
        <v>531</v>
      </c>
      <c r="P69" s="163" t="s">
        <v>77</v>
      </c>
      <c r="Q69" s="163"/>
      <c r="R69" s="170">
        <v>45699</v>
      </c>
      <c r="S69" s="163">
        <v>1575</v>
      </c>
      <c r="T69" s="163" t="s">
        <v>94</v>
      </c>
      <c r="U69" s="171">
        <v>1506.46</v>
      </c>
      <c r="V69" s="171">
        <v>0</v>
      </c>
      <c r="W69" s="163" t="s">
        <v>70</v>
      </c>
      <c r="X69" s="163" t="s">
        <v>70</v>
      </c>
      <c r="Y69" s="163"/>
      <c r="Z69" s="171">
        <v>0</v>
      </c>
      <c r="AA69" s="178">
        <v>1506.46</v>
      </c>
      <c r="AB69" s="163" t="s">
        <v>71</v>
      </c>
    </row>
    <row r="70" spans="1:28" ht="15.75" customHeight="1">
      <c r="A70" s="163" t="s">
        <v>532</v>
      </c>
      <c r="B70" s="180" t="s">
        <v>533</v>
      </c>
      <c r="C70" s="170">
        <v>45691</v>
      </c>
      <c r="D70" s="163"/>
      <c r="E70" s="174" t="s">
        <v>534</v>
      </c>
      <c r="F70" s="163" t="s">
        <v>535</v>
      </c>
      <c r="G70" s="163" t="s">
        <v>536</v>
      </c>
      <c r="H70" s="163" t="s">
        <v>537</v>
      </c>
      <c r="I70" s="163" t="s">
        <v>65</v>
      </c>
      <c r="J70" s="163" t="s">
        <v>538</v>
      </c>
      <c r="K70" s="170">
        <v>45709</v>
      </c>
      <c r="L70" s="163" t="s">
        <v>67</v>
      </c>
      <c r="M70" s="163" t="s">
        <v>539</v>
      </c>
      <c r="N70" s="163" t="s">
        <v>151</v>
      </c>
      <c r="O70" s="163"/>
      <c r="P70" s="163" t="s">
        <v>151</v>
      </c>
      <c r="Q70" s="163"/>
      <c r="R70" s="170">
        <v>45720</v>
      </c>
      <c r="S70" s="163">
        <v>2750</v>
      </c>
      <c r="T70" s="163" t="s">
        <v>94</v>
      </c>
      <c r="U70" s="171">
        <v>2654.87</v>
      </c>
      <c r="V70" s="171">
        <v>0</v>
      </c>
      <c r="W70" s="163" t="s">
        <v>70</v>
      </c>
      <c r="X70" s="163"/>
      <c r="Y70" s="163"/>
      <c r="Z70" s="171">
        <v>0</v>
      </c>
      <c r="AA70" s="178">
        <v>2654.87</v>
      </c>
      <c r="AB70" s="163" t="s">
        <v>71</v>
      </c>
    </row>
    <row r="71" spans="1:28" ht="15.75" customHeight="1">
      <c r="A71" s="163" t="s">
        <v>540</v>
      </c>
      <c r="B71" s="180" t="s">
        <v>541</v>
      </c>
      <c r="C71" s="170">
        <v>45708</v>
      </c>
      <c r="D71" s="163"/>
      <c r="E71" s="174" t="s">
        <v>542</v>
      </c>
      <c r="F71" s="163" t="s">
        <v>543</v>
      </c>
      <c r="G71" s="163" t="s">
        <v>544</v>
      </c>
      <c r="H71" s="163" t="s">
        <v>545</v>
      </c>
      <c r="I71" s="163" t="s">
        <v>65</v>
      </c>
      <c r="J71" s="163" t="s">
        <v>546</v>
      </c>
      <c r="K71" s="170">
        <v>45735</v>
      </c>
      <c r="L71" s="163" t="s">
        <v>67</v>
      </c>
      <c r="M71" s="163" t="s">
        <v>531</v>
      </c>
      <c r="N71" s="163" t="s">
        <v>151</v>
      </c>
      <c r="O71" s="163"/>
      <c r="P71" s="163" t="s">
        <v>151</v>
      </c>
      <c r="Q71" s="163"/>
      <c r="R71" s="170">
        <v>45720</v>
      </c>
      <c r="S71" s="163">
        <v>2260</v>
      </c>
      <c r="T71" s="163" t="s">
        <v>69</v>
      </c>
      <c r="U71" s="171">
        <v>2712</v>
      </c>
      <c r="V71" s="171">
        <v>0</v>
      </c>
      <c r="W71" s="163" t="s">
        <v>70</v>
      </c>
      <c r="X71" s="163"/>
      <c r="Y71" s="163"/>
      <c r="Z71" s="171">
        <v>0</v>
      </c>
      <c r="AA71" s="178">
        <v>2712</v>
      </c>
      <c r="AB71" s="163" t="s">
        <v>71</v>
      </c>
    </row>
    <row r="72" spans="1:28" ht="15.75" customHeight="1">
      <c r="A72" s="163" t="s">
        <v>547</v>
      </c>
      <c r="B72" s="180" t="s">
        <v>548</v>
      </c>
      <c r="C72" s="170">
        <v>45582</v>
      </c>
      <c r="D72" s="163">
        <v>39465297</v>
      </c>
      <c r="E72" s="174" t="s">
        <v>549</v>
      </c>
      <c r="F72" s="163" t="s">
        <v>114</v>
      </c>
      <c r="G72" s="163" t="s">
        <v>550</v>
      </c>
      <c r="H72" s="163" t="s">
        <v>551</v>
      </c>
      <c r="I72" s="163" t="s">
        <v>65</v>
      </c>
      <c r="J72" s="163" t="s">
        <v>552</v>
      </c>
      <c r="K72" s="170">
        <v>45592</v>
      </c>
      <c r="L72" s="163" t="s">
        <v>212</v>
      </c>
      <c r="M72" s="163" t="s">
        <v>313</v>
      </c>
      <c r="N72" s="163" t="s">
        <v>151</v>
      </c>
      <c r="O72" s="163"/>
      <c r="P72" s="163" t="s">
        <v>151</v>
      </c>
      <c r="Q72" s="163"/>
      <c r="R72" s="170">
        <v>45664</v>
      </c>
      <c r="S72" s="163">
        <v>2286.5</v>
      </c>
      <c r="T72" s="163" t="s">
        <v>69</v>
      </c>
      <c r="U72" s="171">
        <v>2743.8</v>
      </c>
      <c r="V72" s="171">
        <v>0</v>
      </c>
      <c r="W72" s="163" t="s">
        <v>70</v>
      </c>
      <c r="X72" s="163"/>
      <c r="Y72" s="163"/>
      <c r="Z72" s="171">
        <v>0</v>
      </c>
      <c r="AA72" s="178">
        <v>2743.8</v>
      </c>
      <c r="AB72" s="163" t="s">
        <v>71</v>
      </c>
    </row>
    <row r="73" spans="1:28" ht="15.75" customHeight="1">
      <c r="A73" s="163" t="s">
        <v>553</v>
      </c>
      <c r="B73" s="180" t="s">
        <v>554</v>
      </c>
      <c r="C73" s="170">
        <v>45700</v>
      </c>
      <c r="D73" s="163">
        <v>40277286</v>
      </c>
      <c r="E73" s="174" t="s">
        <v>555</v>
      </c>
      <c r="F73" s="163" t="s">
        <v>556</v>
      </c>
      <c r="G73" s="163" t="s">
        <v>557</v>
      </c>
      <c r="H73" s="163" t="s">
        <v>558</v>
      </c>
      <c r="I73" s="163" t="s">
        <v>65</v>
      </c>
      <c r="J73" s="163" t="s">
        <v>559</v>
      </c>
      <c r="K73" s="170">
        <v>45772</v>
      </c>
      <c r="L73" s="163" t="s">
        <v>67</v>
      </c>
      <c r="M73" s="163" t="s">
        <v>126</v>
      </c>
      <c r="N73" s="163" t="s">
        <v>67</v>
      </c>
      <c r="O73" s="163" t="s">
        <v>128</v>
      </c>
      <c r="P73" s="163" t="s">
        <v>151</v>
      </c>
      <c r="Q73" s="163"/>
      <c r="R73" s="170">
        <v>45726</v>
      </c>
      <c r="S73" s="163">
        <v>2695</v>
      </c>
      <c r="T73" s="163" t="s">
        <v>69</v>
      </c>
      <c r="U73" s="171">
        <v>3234</v>
      </c>
      <c r="V73" s="171">
        <v>0</v>
      </c>
      <c r="W73" s="163" t="s">
        <v>70</v>
      </c>
      <c r="X73" s="163" t="s">
        <v>70</v>
      </c>
      <c r="Y73" s="163"/>
      <c r="Z73" s="171">
        <v>0</v>
      </c>
      <c r="AA73" s="178">
        <v>3234</v>
      </c>
      <c r="AB73" s="163" t="s">
        <v>71</v>
      </c>
    </row>
    <row r="74" spans="1:28" ht="15.75" customHeight="1">
      <c r="A74" s="163" t="s">
        <v>560</v>
      </c>
      <c r="B74" s="180" t="s">
        <v>561</v>
      </c>
      <c r="C74" s="170">
        <v>45582</v>
      </c>
      <c r="D74" s="163">
        <v>39562795</v>
      </c>
      <c r="E74" s="174" t="s">
        <v>562</v>
      </c>
      <c r="F74" s="163" t="s">
        <v>114</v>
      </c>
      <c r="G74" s="163" t="s">
        <v>146</v>
      </c>
      <c r="H74" s="163" t="s">
        <v>82</v>
      </c>
      <c r="I74" s="163" t="s">
        <v>65</v>
      </c>
      <c r="J74" s="163" t="s">
        <v>563</v>
      </c>
      <c r="K74" s="170">
        <v>45615</v>
      </c>
      <c r="L74" s="163" t="s">
        <v>293</v>
      </c>
      <c r="M74" s="163" t="s">
        <v>564</v>
      </c>
      <c r="N74" s="163" t="s">
        <v>138</v>
      </c>
      <c r="O74" s="163" t="s">
        <v>565</v>
      </c>
      <c r="P74" s="163" t="s">
        <v>293</v>
      </c>
      <c r="Q74" s="163" t="s">
        <v>566</v>
      </c>
      <c r="R74" s="170">
        <v>45622</v>
      </c>
      <c r="S74" s="163">
        <v>3719.43</v>
      </c>
      <c r="T74" s="163" t="s">
        <v>69</v>
      </c>
      <c r="U74" s="171">
        <v>4463.32</v>
      </c>
      <c r="V74" s="171">
        <v>0</v>
      </c>
      <c r="W74" s="163" t="s">
        <v>70</v>
      </c>
      <c r="X74" s="163" t="s">
        <v>70</v>
      </c>
      <c r="Y74" s="163" t="s">
        <v>70</v>
      </c>
      <c r="Z74" s="171">
        <v>0</v>
      </c>
      <c r="AA74" s="178">
        <v>4463.32</v>
      </c>
      <c r="AB74" s="163" t="s">
        <v>71</v>
      </c>
    </row>
    <row r="75" spans="1:28" ht="15.75" customHeight="1">
      <c r="A75" s="163" t="s">
        <v>567</v>
      </c>
      <c r="B75" s="180" t="s">
        <v>568</v>
      </c>
      <c r="C75" s="170">
        <v>45603</v>
      </c>
      <c r="D75" s="163">
        <v>39522755</v>
      </c>
      <c r="E75" s="174" t="s">
        <v>569</v>
      </c>
      <c r="F75" s="163" t="s">
        <v>570</v>
      </c>
      <c r="G75" s="163" t="s">
        <v>571</v>
      </c>
      <c r="H75" s="163" t="s">
        <v>572</v>
      </c>
      <c r="I75" s="163" t="s">
        <v>65</v>
      </c>
      <c r="J75" s="163" t="s">
        <v>573</v>
      </c>
      <c r="K75" s="170">
        <v>45604</v>
      </c>
      <c r="L75" s="163" t="s">
        <v>212</v>
      </c>
      <c r="M75" s="163" t="s">
        <v>574</v>
      </c>
      <c r="N75" s="163" t="s">
        <v>151</v>
      </c>
      <c r="O75" s="163"/>
      <c r="P75" s="163" t="s">
        <v>151</v>
      </c>
      <c r="Q75" s="163"/>
      <c r="R75" s="170">
        <v>45632</v>
      </c>
      <c r="S75" s="163">
        <v>2240</v>
      </c>
      <c r="T75" s="163" t="s">
        <v>69</v>
      </c>
      <c r="U75" s="171">
        <v>2688</v>
      </c>
      <c r="V75" s="171">
        <v>0</v>
      </c>
      <c r="W75" s="163" t="s">
        <v>70</v>
      </c>
      <c r="X75" s="163"/>
      <c r="Y75" s="163"/>
      <c r="Z75" s="171">
        <v>0</v>
      </c>
      <c r="AA75" s="178">
        <v>2688</v>
      </c>
      <c r="AB75" s="163" t="s">
        <v>71</v>
      </c>
    </row>
    <row r="76" spans="1:28" ht="15.75" customHeight="1">
      <c r="A76" s="163" t="s">
        <v>575</v>
      </c>
      <c r="B76" s="180" t="s">
        <v>576</v>
      </c>
      <c r="C76" s="170">
        <v>45619</v>
      </c>
      <c r="D76" s="163">
        <v>39649128</v>
      </c>
      <c r="E76" s="174" t="s">
        <v>577</v>
      </c>
      <c r="F76" s="163" t="s">
        <v>114</v>
      </c>
      <c r="G76" s="163" t="s">
        <v>578</v>
      </c>
      <c r="H76" s="163" t="s">
        <v>579</v>
      </c>
      <c r="I76" s="163" t="s">
        <v>65</v>
      </c>
      <c r="J76" s="163" t="s">
        <v>580</v>
      </c>
      <c r="K76" s="170">
        <v>45632</v>
      </c>
      <c r="L76" s="163" t="s">
        <v>293</v>
      </c>
      <c r="M76" s="163" t="s">
        <v>581</v>
      </c>
      <c r="N76" s="163" t="s">
        <v>151</v>
      </c>
      <c r="O76" s="163"/>
      <c r="P76" s="163" t="s">
        <v>151</v>
      </c>
      <c r="Q76" s="163"/>
      <c r="R76" s="170">
        <v>45643</v>
      </c>
      <c r="S76" s="163">
        <v>1317.84</v>
      </c>
      <c r="T76" s="163" t="s">
        <v>69</v>
      </c>
      <c r="U76" s="171">
        <v>1581.41</v>
      </c>
      <c r="V76" s="171">
        <v>0</v>
      </c>
      <c r="W76" s="163" t="s">
        <v>70</v>
      </c>
      <c r="X76" s="163"/>
      <c r="Y76" s="163"/>
      <c r="Z76" s="171">
        <v>0</v>
      </c>
      <c r="AA76" s="178">
        <v>1581.41</v>
      </c>
      <c r="AB76" s="163" t="s">
        <v>71</v>
      </c>
    </row>
    <row r="77" spans="1:28" ht="15.75" customHeight="1">
      <c r="A77" s="163" t="s">
        <v>582</v>
      </c>
      <c r="B77" s="180" t="s">
        <v>583</v>
      </c>
      <c r="C77" s="170">
        <v>45616</v>
      </c>
      <c r="D77" s="163"/>
      <c r="E77" s="174" t="s">
        <v>584</v>
      </c>
      <c r="F77" s="163" t="s">
        <v>87</v>
      </c>
      <c r="G77" s="163" t="s">
        <v>171</v>
      </c>
      <c r="H77" s="163" t="s">
        <v>89</v>
      </c>
      <c r="I77" s="163" t="s">
        <v>65</v>
      </c>
      <c r="J77" s="163" t="s">
        <v>585</v>
      </c>
      <c r="K77" s="170">
        <v>45623</v>
      </c>
      <c r="L77" s="163" t="s">
        <v>67</v>
      </c>
      <c r="M77" s="163" t="s">
        <v>586</v>
      </c>
      <c r="N77" s="163" t="s">
        <v>151</v>
      </c>
      <c r="O77" s="163"/>
      <c r="P77" s="163" t="s">
        <v>151</v>
      </c>
      <c r="Q77" s="163"/>
      <c r="R77" s="170">
        <v>45664</v>
      </c>
      <c r="S77" s="163">
        <v>1995</v>
      </c>
      <c r="T77" s="163" t="s">
        <v>94</v>
      </c>
      <c r="U77" s="171">
        <v>1885.49</v>
      </c>
      <c r="V77" s="171">
        <v>0</v>
      </c>
      <c r="W77" s="163" t="s">
        <v>70</v>
      </c>
      <c r="X77" s="163"/>
      <c r="Y77" s="163"/>
      <c r="Z77" s="171">
        <v>0</v>
      </c>
      <c r="AA77" s="178">
        <v>1885.49</v>
      </c>
      <c r="AB77" s="163" t="s">
        <v>71</v>
      </c>
    </row>
    <row r="78" spans="1:28" ht="15.75" customHeight="1">
      <c r="A78" s="163" t="s">
        <v>587</v>
      </c>
      <c r="B78" s="180" t="s">
        <v>588</v>
      </c>
      <c r="C78" s="170">
        <v>45625</v>
      </c>
      <c r="D78" s="163"/>
      <c r="E78" s="174" t="s">
        <v>589</v>
      </c>
      <c r="F78" s="163" t="s">
        <v>590</v>
      </c>
      <c r="G78" s="163" t="s">
        <v>591</v>
      </c>
      <c r="H78" s="163" t="s">
        <v>275</v>
      </c>
      <c r="I78" s="163" t="s">
        <v>65</v>
      </c>
      <c r="J78" s="163" t="s">
        <v>592</v>
      </c>
      <c r="K78" s="170">
        <v>45708</v>
      </c>
      <c r="L78" s="163" t="s">
        <v>149</v>
      </c>
      <c r="M78" s="163" t="s">
        <v>326</v>
      </c>
      <c r="N78" s="163" t="s">
        <v>149</v>
      </c>
      <c r="O78" s="163" t="s">
        <v>593</v>
      </c>
      <c r="P78" s="163" t="s">
        <v>151</v>
      </c>
      <c r="Q78" s="163"/>
      <c r="R78" s="170">
        <v>45750</v>
      </c>
      <c r="S78" s="163">
        <v>6510</v>
      </c>
      <c r="T78" s="163" t="s">
        <v>160</v>
      </c>
      <c r="U78" s="171">
        <v>6538.88</v>
      </c>
      <c r="V78" s="171">
        <v>0</v>
      </c>
      <c r="W78" s="163" t="s">
        <v>70</v>
      </c>
      <c r="X78" s="163" t="s">
        <v>70</v>
      </c>
      <c r="Y78" s="163"/>
      <c r="Z78" s="171">
        <v>0</v>
      </c>
      <c r="AA78" s="178">
        <v>6538.88</v>
      </c>
      <c r="AB78" s="163" t="s">
        <v>71</v>
      </c>
    </row>
    <row r="79" spans="1:28" ht="15.75" customHeight="1">
      <c r="A79" s="163" t="s">
        <v>594</v>
      </c>
      <c r="B79" s="180" t="s">
        <v>595</v>
      </c>
      <c r="C79" s="170">
        <v>45630</v>
      </c>
      <c r="D79" s="163">
        <v>39674963</v>
      </c>
      <c r="E79" s="174" t="s">
        <v>596</v>
      </c>
      <c r="F79" s="163" t="s">
        <v>114</v>
      </c>
      <c r="G79" s="163" t="s">
        <v>597</v>
      </c>
      <c r="H79" s="163" t="s">
        <v>598</v>
      </c>
      <c r="I79" s="163" t="s">
        <v>65</v>
      </c>
      <c r="J79" s="163" t="s">
        <v>599</v>
      </c>
      <c r="K79" s="170">
        <v>45641</v>
      </c>
      <c r="L79" s="163" t="s">
        <v>212</v>
      </c>
      <c r="M79" s="163" t="s">
        <v>313</v>
      </c>
      <c r="N79" s="163" t="s">
        <v>151</v>
      </c>
      <c r="O79" s="163"/>
      <c r="P79" s="163" t="s">
        <v>151</v>
      </c>
      <c r="Q79" s="163"/>
      <c r="R79" s="170">
        <v>45671</v>
      </c>
      <c r="S79" s="173">
        <v>1118.43</v>
      </c>
      <c r="T79" s="163" t="s">
        <v>69</v>
      </c>
      <c r="U79" s="171">
        <v>1342.12</v>
      </c>
      <c r="V79" s="171">
        <v>0</v>
      </c>
      <c r="W79" s="163" t="s">
        <v>70</v>
      </c>
      <c r="X79" s="163"/>
      <c r="Y79" s="163"/>
      <c r="Z79" s="171">
        <v>0</v>
      </c>
      <c r="AA79" s="178">
        <v>1342.12</v>
      </c>
      <c r="AB79" s="163" t="s">
        <v>71</v>
      </c>
    </row>
    <row r="80" spans="1:28" ht="15.75" customHeight="1">
      <c r="A80" s="163" t="s">
        <v>600</v>
      </c>
      <c r="B80" s="180" t="s">
        <v>601</v>
      </c>
      <c r="C80" s="170">
        <v>45642</v>
      </c>
      <c r="D80" s="163"/>
      <c r="E80" s="174" t="s">
        <v>602</v>
      </c>
      <c r="F80" s="163" t="s">
        <v>62</v>
      </c>
      <c r="G80" s="163" t="s">
        <v>603</v>
      </c>
      <c r="H80" s="163" t="s">
        <v>604</v>
      </c>
      <c r="I80" s="163" t="s">
        <v>65</v>
      </c>
      <c r="J80" s="163" t="s">
        <v>605</v>
      </c>
      <c r="K80" s="170">
        <v>45712</v>
      </c>
      <c r="L80" s="163" t="s">
        <v>67</v>
      </c>
      <c r="M80" s="163" t="s">
        <v>606</v>
      </c>
      <c r="N80" s="163" t="s">
        <v>67</v>
      </c>
      <c r="O80" s="163" t="s">
        <v>607</v>
      </c>
      <c r="P80" s="163" t="s">
        <v>151</v>
      </c>
      <c r="Q80" s="163"/>
      <c r="R80" s="170">
        <v>45671</v>
      </c>
      <c r="S80" s="173">
        <v>2785</v>
      </c>
      <c r="T80" s="163" t="s">
        <v>94</v>
      </c>
      <c r="U80" s="171">
        <v>2632.12</v>
      </c>
      <c r="V80" s="171">
        <v>0</v>
      </c>
      <c r="W80" s="163" t="s">
        <v>70</v>
      </c>
      <c r="X80" s="163" t="s">
        <v>70</v>
      </c>
      <c r="Y80" s="163"/>
      <c r="Z80" s="171">
        <v>0</v>
      </c>
      <c r="AA80" s="178">
        <v>2632.12</v>
      </c>
      <c r="AB80" s="163" t="s">
        <v>71</v>
      </c>
    </row>
    <row r="81" spans="1:28" ht="15.75" customHeight="1">
      <c r="A81" s="163" t="s">
        <v>608</v>
      </c>
      <c r="B81" s="180" t="s">
        <v>609</v>
      </c>
      <c r="C81" s="170">
        <v>45676</v>
      </c>
      <c r="D81" s="163"/>
      <c r="E81" s="174" t="s">
        <v>610</v>
      </c>
      <c r="F81" s="163" t="s">
        <v>87</v>
      </c>
      <c r="G81" s="163" t="s">
        <v>183</v>
      </c>
      <c r="H81" s="163" t="s">
        <v>184</v>
      </c>
      <c r="I81" s="163" t="s">
        <v>65</v>
      </c>
      <c r="J81" s="163" t="s">
        <v>611</v>
      </c>
      <c r="K81" s="170">
        <v>45679</v>
      </c>
      <c r="L81" s="163" t="s">
        <v>67</v>
      </c>
      <c r="M81" s="163" t="s">
        <v>93</v>
      </c>
      <c r="N81" s="163" t="s">
        <v>67</v>
      </c>
      <c r="O81" s="163" t="s">
        <v>612</v>
      </c>
      <c r="P81" s="163" t="s">
        <v>67</v>
      </c>
      <c r="Q81" s="163" t="s">
        <v>91</v>
      </c>
      <c r="R81" s="170">
        <v>45699</v>
      </c>
      <c r="S81" s="163">
        <v>1596</v>
      </c>
      <c r="T81" s="163" t="s">
        <v>94</v>
      </c>
      <c r="U81" s="171">
        <v>1526.54</v>
      </c>
      <c r="V81" s="171">
        <v>0</v>
      </c>
      <c r="W81" s="163" t="s">
        <v>70</v>
      </c>
      <c r="X81" s="163" t="s">
        <v>70</v>
      </c>
      <c r="Y81" s="163" t="s">
        <v>70</v>
      </c>
      <c r="Z81" s="171">
        <v>0</v>
      </c>
      <c r="AA81" s="178">
        <v>1526.54</v>
      </c>
      <c r="AB81" s="163" t="s">
        <v>71</v>
      </c>
    </row>
    <row r="82" spans="1:28" ht="15.75" customHeight="1">
      <c r="A82" s="163" t="s">
        <v>613</v>
      </c>
      <c r="B82" s="180" t="s">
        <v>614</v>
      </c>
      <c r="C82" s="170">
        <v>45705</v>
      </c>
      <c r="D82" s="163">
        <v>40096044</v>
      </c>
      <c r="E82" s="174" t="s">
        <v>615</v>
      </c>
      <c r="F82" s="163" t="s">
        <v>258</v>
      </c>
      <c r="G82" s="163" t="s">
        <v>616</v>
      </c>
      <c r="H82" s="163" t="s">
        <v>617</v>
      </c>
      <c r="I82" s="163" t="s">
        <v>65</v>
      </c>
      <c r="J82" s="163" t="s">
        <v>618</v>
      </c>
      <c r="K82" s="170">
        <v>45708</v>
      </c>
      <c r="L82" s="163" t="s">
        <v>67</v>
      </c>
      <c r="M82" s="163" t="s">
        <v>619</v>
      </c>
      <c r="N82" s="163" t="s">
        <v>151</v>
      </c>
      <c r="O82" s="163"/>
      <c r="P82" s="163" t="s">
        <v>151</v>
      </c>
      <c r="Q82" s="163"/>
      <c r="R82" s="170">
        <v>45783</v>
      </c>
      <c r="S82" s="163">
        <v>1836.44</v>
      </c>
      <c r="T82" s="163" t="s">
        <v>69</v>
      </c>
      <c r="U82" s="171">
        <v>2203.73</v>
      </c>
      <c r="V82" s="171">
        <v>0</v>
      </c>
      <c r="W82" s="163" t="s">
        <v>70</v>
      </c>
      <c r="X82" s="163"/>
      <c r="Y82" s="163"/>
      <c r="Z82" s="171">
        <v>0</v>
      </c>
      <c r="AA82" s="178">
        <v>2203.73</v>
      </c>
      <c r="AB82" s="163" t="s">
        <v>71</v>
      </c>
    </row>
    <row r="83" spans="1:28" ht="15.75" customHeight="1">
      <c r="A83" s="163" t="s">
        <v>620</v>
      </c>
      <c r="B83" s="180" t="s">
        <v>621</v>
      </c>
      <c r="C83" s="170">
        <v>45663</v>
      </c>
      <c r="D83" s="163"/>
      <c r="E83" s="174" t="s">
        <v>622</v>
      </c>
      <c r="F83" s="163" t="s">
        <v>436</v>
      </c>
      <c r="G83" s="163" t="s">
        <v>437</v>
      </c>
      <c r="H83" s="163" t="s">
        <v>438</v>
      </c>
      <c r="I83" s="163" t="s">
        <v>65</v>
      </c>
      <c r="J83" s="163" t="s">
        <v>623</v>
      </c>
      <c r="K83" s="170">
        <v>45706</v>
      </c>
      <c r="L83" s="163" t="s">
        <v>67</v>
      </c>
      <c r="M83" s="163" t="s">
        <v>339</v>
      </c>
      <c r="N83" s="163" t="s">
        <v>67</v>
      </c>
      <c r="O83" s="163" t="s">
        <v>341</v>
      </c>
      <c r="P83" s="163" t="s">
        <v>67</v>
      </c>
      <c r="Q83" s="163" t="s">
        <v>586</v>
      </c>
      <c r="R83" s="170">
        <v>45699</v>
      </c>
      <c r="S83" s="173">
        <v>2755</v>
      </c>
      <c r="T83" s="163" t="s">
        <v>94</v>
      </c>
      <c r="U83" s="171">
        <v>2635.1</v>
      </c>
      <c r="V83" s="171">
        <v>0</v>
      </c>
      <c r="W83" s="163" t="s">
        <v>70</v>
      </c>
      <c r="X83" s="163" t="s">
        <v>70</v>
      </c>
      <c r="Y83" s="163" t="s">
        <v>70</v>
      </c>
      <c r="Z83" s="171">
        <v>0</v>
      </c>
      <c r="AA83" s="178">
        <v>2635.1</v>
      </c>
      <c r="AB83" s="163" t="s">
        <v>71</v>
      </c>
    </row>
    <row r="84" spans="1:28" ht="15.75" customHeight="1">
      <c r="A84" s="163" t="s">
        <v>624</v>
      </c>
      <c r="B84" s="180" t="s">
        <v>625</v>
      </c>
      <c r="C84" s="170">
        <v>45649</v>
      </c>
      <c r="D84" s="163"/>
      <c r="E84" s="174" t="s">
        <v>626</v>
      </c>
      <c r="F84" s="163" t="s">
        <v>526</v>
      </c>
      <c r="G84" s="163" t="s">
        <v>627</v>
      </c>
      <c r="H84" s="163" t="s">
        <v>628</v>
      </c>
      <c r="I84" s="163" t="s">
        <v>65</v>
      </c>
      <c r="J84" s="163" t="s">
        <v>629</v>
      </c>
      <c r="K84" s="170">
        <v>45705</v>
      </c>
      <c r="L84" s="163" t="s">
        <v>67</v>
      </c>
      <c r="M84" s="163" t="s">
        <v>586</v>
      </c>
      <c r="N84" s="163" t="s">
        <v>67</v>
      </c>
      <c r="O84" s="163" t="s">
        <v>630</v>
      </c>
      <c r="P84" s="163" t="s">
        <v>67</v>
      </c>
      <c r="Q84" s="163" t="s">
        <v>531</v>
      </c>
      <c r="R84" s="170">
        <v>45699</v>
      </c>
      <c r="S84" s="163">
        <v>1255</v>
      </c>
      <c r="T84" s="163" t="s">
        <v>94</v>
      </c>
      <c r="U84" s="171">
        <v>1200.3800000000001</v>
      </c>
      <c r="V84" s="171">
        <v>0</v>
      </c>
      <c r="W84" s="163" t="s">
        <v>70</v>
      </c>
      <c r="X84" s="163" t="s">
        <v>70</v>
      </c>
      <c r="Y84" s="163" t="s">
        <v>70</v>
      </c>
      <c r="Z84" s="171">
        <v>0</v>
      </c>
      <c r="AA84" s="178">
        <v>1200.3800000000001</v>
      </c>
      <c r="AB84" s="163" t="s">
        <v>71</v>
      </c>
    </row>
    <row r="85" spans="1:28" ht="15.75" customHeight="1">
      <c r="A85" s="163" t="s">
        <v>631</v>
      </c>
      <c r="B85" s="180" t="s">
        <v>632</v>
      </c>
      <c r="C85" s="170">
        <v>45650</v>
      </c>
      <c r="D85" s="163"/>
      <c r="E85" s="174" t="s">
        <v>633</v>
      </c>
      <c r="F85" s="163" t="s">
        <v>114</v>
      </c>
      <c r="G85" s="163" t="s">
        <v>634</v>
      </c>
      <c r="H85" s="163" t="s">
        <v>635</v>
      </c>
      <c r="I85" s="163" t="s">
        <v>65</v>
      </c>
      <c r="J85" s="163" t="s">
        <v>636</v>
      </c>
      <c r="K85" s="170">
        <v>45701</v>
      </c>
      <c r="L85" s="163" t="s">
        <v>293</v>
      </c>
      <c r="M85" s="163" t="s">
        <v>637</v>
      </c>
      <c r="N85" s="163" t="s">
        <v>293</v>
      </c>
      <c r="O85" s="163" t="s">
        <v>638</v>
      </c>
      <c r="P85" s="163" t="s">
        <v>151</v>
      </c>
      <c r="Q85" s="163"/>
      <c r="R85" s="170">
        <v>45678</v>
      </c>
      <c r="S85" s="163">
        <v>2158.83</v>
      </c>
      <c r="T85" s="163" t="s">
        <v>69</v>
      </c>
      <c r="U85" s="171">
        <v>2590.6</v>
      </c>
      <c r="V85" s="171">
        <v>0</v>
      </c>
      <c r="W85" s="163" t="s">
        <v>70</v>
      </c>
      <c r="X85" s="163" t="s">
        <v>70</v>
      </c>
      <c r="Y85" s="163"/>
      <c r="Z85" s="171">
        <v>0</v>
      </c>
      <c r="AA85" s="178">
        <v>2590.6</v>
      </c>
      <c r="AB85" s="163" t="s">
        <v>71</v>
      </c>
    </row>
    <row r="86" spans="1:28" ht="15.75" customHeight="1">
      <c r="A86" s="163" t="s">
        <v>639</v>
      </c>
      <c r="B86" s="180" t="s">
        <v>640</v>
      </c>
      <c r="C86" s="170">
        <v>45662</v>
      </c>
      <c r="D86" s="163"/>
      <c r="E86" s="174" t="s">
        <v>641</v>
      </c>
      <c r="F86" s="163" t="s">
        <v>114</v>
      </c>
      <c r="G86" s="163" t="s">
        <v>642</v>
      </c>
      <c r="H86" s="163" t="s">
        <v>643</v>
      </c>
      <c r="I86" s="163" t="s">
        <v>65</v>
      </c>
      <c r="J86" s="163" t="s">
        <v>644</v>
      </c>
      <c r="K86" s="170">
        <v>45675</v>
      </c>
      <c r="L86" s="163" t="s">
        <v>212</v>
      </c>
      <c r="M86" s="163" t="s">
        <v>313</v>
      </c>
      <c r="N86" s="163" t="s">
        <v>151</v>
      </c>
      <c r="O86" s="163"/>
      <c r="P86" s="163" t="s">
        <v>151</v>
      </c>
      <c r="Q86" s="163"/>
      <c r="R86" s="170">
        <v>45805</v>
      </c>
      <c r="S86" s="163">
        <v>2286.5</v>
      </c>
      <c r="T86" s="163" t="s">
        <v>69</v>
      </c>
      <c r="U86" s="171">
        <v>2743.8</v>
      </c>
      <c r="V86" s="171">
        <v>0</v>
      </c>
      <c r="W86" s="163" t="s">
        <v>70</v>
      </c>
      <c r="X86" s="163"/>
      <c r="Y86" s="163"/>
      <c r="Z86" s="171">
        <v>0</v>
      </c>
      <c r="AA86" s="178">
        <v>2743.8</v>
      </c>
      <c r="AB86" s="163" t="s">
        <v>71</v>
      </c>
    </row>
    <row r="87" spans="1:28" ht="15.75" customHeight="1">
      <c r="A87" s="163" t="s">
        <v>645</v>
      </c>
      <c r="B87" s="180" t="s">
        <v>646</v>
      </c>
      <c r="C87" s="170">
        <v>45679</v>
      </c>
      <c r="D87" s="163">
        <v>39863002</v>
      </c>
      <c r="E87" s="174" t="s">
        <v>647</v>
      </c>
      <c r="F87" s="163" t="s">
        <v>132</v>
      </c>
      <c r="G87" s="163" t="s">
        <v>648</v>
      </c>
      <c r="H87" s="163" t="s">
        <v>649</v>
      </c>
      <c r="I87" s="163" t="s">
        <v>65</v>
      </c>
      <c r="J87" s="163" t="s">
        <v>650</v>
      </c>
      <c r="K87" s="170">
        <v>45680</v>
      </c>
      <c r="L87" s="163" t="s">
        <v>102</v>
      </c>
      <c r="M87" s="163" t="s">
        <v>103</v>
      </c>
      <c r="N87" s="163" t="s">
        <v>151</v>
      </c>
      <c r="O87" s="163"/>
      <c r="P87" s="163" t="s">
        <v>151</v>
      </c>
      <c r="Q87" s="163"/>
      <c r="R87" s="170">
        <v>45705</v>
      </c>
      <c r="S87" s="163">
        <v>2346</v>
      </c>
      <c r="T87" s="163" t="s">
        <v>69</v>
      </c>
      <c r="U87" s="171">
        <v>2815.2</v>
      </c>
      <c r="V87" s="171">
        <v>0</v>
      </c>
      <c r="W87" s="163" t="s">
        <v>70</v>
      </c>
      <c r="X87" s="163"/>
      <c r="Y87" s="163"/>
      <c r="Z87" s="171">
        <v>0</v>
      </c>
      <c r="AA87" s="178">
        <v>2815.2</v>
      </c>
      <c r="AB87" s="163" t="s">
        <v>71</v>
      </c>
    </row>
    <row r="88" spans="1:28" ht="15.75" customHeight="1">
      <c r="A88" s="163" t="s">
        <v>651</v>
      </c>
      <c r="B88" s="180" t="s">
        <v>652</v>
      </c>
      <c r="C88" s="170">
        <v>45678</v>
      </c>
      <c r="D88" s="163"/>
      <c r="E88" s="174" t="s">
        <v>653</v>
      </c>
      <c r="F88" s="163" t="s">
        <v>654</v>
      </c>
      <c r="G88" s="163" t="s">
        <v>437</v>
      </c>
      <c r="H88" s="163" t="s">
        <v>438</v>
      </c>
      <c r="I88" s="163" t="s">
        <v>65</v>
      </c>
      <c r="J88" s="163" t="s">
        <v>655</v>
      </c>
      <c r="K88" s="170">
        <v>45734</v>
      </c>
      <c r="L88" s="163" t="s">
        <v>194</v>
      </c>
      <c r="M88" s="163" t="s">
        <v>656</v>
      </c>
      <c r="N88" s="163" t="s">
        <v>194</v>
      </c>
      <c r="O88" s="163" t="s">
        <v>657</v>
      </c>
      <c r="P88" s="163" t="s">
        <v>67</v>
      </c>
      <c r="Q88" s="163" t="s">
        <v>658</v>
      </c>
      <c r="R88" s="170">
        <v>45727</v>
      </c>
      <c r="S88" s="163">
        <v>2244.1999999999998</v>
      </c>
      <c r="T88" s="163" t="s">
        <v>69</v>
      </c>
      <c r="U88" s="171">
        <v>2693.04</v>
      </c>
      <c r="V88" s="171">
        <v>0</v>
      </c>
      <c r="W88" s="163" t="s">
        <v>70</v>
      </c>
      <c r="X88" s="163" t="s">
        <v>70</v>
      </c>
      <c r="Y88" s="163" t="s">
        <v>70</v>
      </c>
      <c r="Z88" s="171">
        <v>0</v>
      </c>
      <c r="AA88" s="178">
        <v>2693.04</v>
      </c>
      <c r="AB88" s="163" t="s">
        <v>71</v>
      </c>
    </row>
    <row r="89" spans="1:28" ht="15.75" customHeight="1">
      <c r="A89" s="163" t="s">
        <v>659</v>
      </c>
      <c r="B89" s="180" t="s">
        <v>660</v>
      </c>
      <c r="C89" s="170">
        <v>45723</v>
      </c>
      <c r="D89" s="163">
        <v>40125293</v>
      </c>
      <c r="E89" s="174" t="s">
        <v>661</v>
      </c>
      <c r="F89" s="163" t="s">
        <v>114</v>
      </c>
      <c r="G89" s="163" t="s">
        <v>662</v>
      </c>
      <c r="H89" s="163" t="s">
        <v>663</v>
      </c>
      <c r="I89" s="163" t="s">
        <v>65</v>
      </c>
      <c r="J89" s="163" t="s">
        <v>664</v>
      </c>
      <c r="K89" s="170">
        <v>45737</v>
      </c>
      <c r="L89" s="163" t="s">
        <v>67</v>
      </c>
      <c r="M89" s="163" t="s">
        <v>665</v>
      </c>
      <c r="N89" s="163" t="s">
        <v>149</v>
      </c>
      <c r="O89" s="163" t="s">
        <v>666</v>
      </c>
      <c r="P89" s="163" t="s">
        <v>77</v>
      </c>
      <c r="Q89" s="163"/>
      <c r="R89" s="170">
        <v>45790</v>
      </c>
      <c r="S89" s="163">
        <v>2286.5</v>
      </c>
      <c r="T89" s="163" t="s">
        <v>69</v>
      </c>
      <c r="U89" s="171">
        <v>2743.8</v>
      </c>
      <c r="V89" s="171">
        <v>0</v>
      </c>
      <c r="W89" s="163" t="s">
        <v>70</v>
      </c>
      <c r="X89" s="163" t="s">
        <v>70</v>
      </c>
      <c r="Y89" s="163"/>
      <c r="Z89" s="171">
        <v>0</v>
      </c>
      <c r="AA89" s="178">
        <v>2743.8</v>
      </c>
      <c r="AB89" s="163" t="s">
        <v>71</v>
      </c>
    </row>
    <row r="90" spans="1:28" ht="15.75" customHeight="1">
      <c r="A90" s="163" t="s">
        <v>667</v>
      </c>
      <c r="B90" s="180" t="s">
        <v>668</v>
      </c>
      <c r="C90" s="170">
        <v>45694</v>
      </c>
      <c r="D90" s="163">
        <v>40093610</v>
      </c>
      <c r="E90" s="174" t="s">
        <v>669</v>
      </c>
      <c r="F90" s="163" t="s">
        <v>670</v>
      </c>
      <c r="G90" s="163" t="s">
        <v>671</v>
      </c>
      <c r="H90" s="163" t="s">
        <v>672</v>
      </c>
      <c r="I90" s="163" t="s">
        <v>65</v>
      </c>
      <c r="J90" s="163" t="s">
        <v>673</v>
      </c>
      <c r="K90" s="170">
        <v>45716</v>
      </c>
      <c r="L90" s="163" t="s">
        <v>67</v>
      </c>
      <c r="M90" s="163" t="s">
        <v>674</v>
      </c>
      <c r="N90" s="163" t="s">
        <v>67</v>
      </c>
      <c r="O90" s="163" t="s">
        <v>675</v>
      </c>
      <c r="P90" s="163" t="s">
        <v>151</v>
      </c>
      <c r="Q90" s="163"/>
      <c r="R90" s="172"/>
      <c r="S90" s="163">
        <v>3150</v>
      </c>
      <c r="T90" s="163" t="s">
        <v>676</v>
      </c>
      <c r="U90" s="171">
        <v>3309.11</v>
      </c>
      <c r="V90" s="171">
        <v>0</v>
      </c>
      <c r="W90" s="163" t="s">
        <v>70</v>
      </c>
      <c r="X90" s="163" t="s">
        <v>70</v>
      </c>
      <c r="Y90" s="163"/>
      <c r="Z90" s="171">
        <v>0</v>
      </c>
      <c r="AA90" s="178">
        <v>3309.11</v>
      </c>
      <c r="AB90" s="163" t="s">
        <v>71</v>
      </c>
    </row>
    <row r="91" spans="1:28" ht="15.75" customHeight="1">
      <c r="A91" s="163" t="s">
        <v>677</v>
      </c>
      <c r="B91" s="180" t="s">
        <v>678</v>
      </c>
      <c r="C91" s="170">
        <v>45637</v>
      </c>
      <c r="D91" s="163">
        <v>39733214</v>
      </c>
      <c r="E91" s="174" t="s">
        <v>679</v>
      </c>
      <c r="F91" s="163" t="s">
        <v>114</v>
      </c>
      <c r="G91" s="163" t="s">
        <v>115</v>
      </c>
      <c r="H91" s="163" t="s">
        <v>116</v>
      </c>
      <c r="I91" s="163" t="s">
        <v>65</v>
      </c>
      <c r="J91" s="163" t="s">
        <v>680</v>
      </c>
      <c r="K91" s="170">
        <v>45654</v>
      </c>
      <c r="L91" s="163" t="s">
        <v>67</v>
      </c>
      <c r="M91" s="163" t="s">
        <v>681</v>
      </c>
      <c r="N91" s="163" t="s">
        <v>67</v>
      </c>
      <c r="O91" s="163" t="s">
        <v>682</v>
      </c>
      <c r="P91" s="163" t="s">
        <v>151</v>
      </c>
      <c r="Q91" s="163"/>
      <c r="R91" s="170">
        <v>45720</v>
      </c>
      <c r="S91" s="163">
        <v>1465.23</v>
      </c>
      <c r="T91" s="163" t="s">
        <v>69</v>
      </c>
      <c r="U91" s="171">
        <v>1758.28</v>
      </c>
      <c r="V91" s="171">
        <v>0</v>
      </c>
      <c r="W91" s="163" t="s">
        <v>70</v>
      </c>
      <c r="X91" s="163" t="s">
        <v>70</v>
      </c>
      <c r="Y91" s="163"/>
      <c r="Z91" s="171">
        <v>0</v>
      </c>
      <c r="AA91" s="178">
        <v>1758.28</v>
      </c>
      <c r="AB91" s="163" t="s">
        <v>71</v>
      </c>
    </row>
    <row r="92" spans="1:28" ht="15.75" customHeight="1">
      <c r="A92" s="163" t="s">
        <v>683</v>
      </c>
      <c r="B92" s="180" t="s">
        <v>684</v>
      </c>
      <c r="C92" s="170">
        <v>45707</v>
      </c>
      <c r="D92" s="163">
        <v>40032873</v>
      </c>
      <c r="E92" s="174" t="s">
        <v>685</v>
      </c>
      <c r="F92" s="163" t="s">
        <v>114</v>
      </c>
      <c r="G92" s="163" t="s">
        <v>115</v>
      </c>
      <c r="H92" s="163" t="s">
        <v>116</v>
      </c>
      <c r="I92" s="163" t="s">
        <v>65</v>
      </c>
      <c r="J92" s="163" t="s">
        <v>686</v>
      </c>
      <c r="K92" s="170">
        <v>45719</v>
      </c>
      <c r="L92" s="163" t="s">
        <v>67</v>
      </c>
      <c r="M92" s="163" t="s">
        <v>675</v>
      </c>
      <c r="N92" s="163" t="s">
        <v>67</v>
      </c>
      <c r="O92" s="163" t="s">
        <v>391</v>
      </c>
      <c r="P92" s="163" t="s">
        <v>151</v>
      </c>
      <c r="Q92" s="163"/>
      <c r="R92" s="170">
        <v>45727</v>
      </c>
      <c r="S92" s="163">
        <v>1494.52</v>
      </c>
      <c r="T92" s="163" t="s">
        <v>69</v>
      </c>
      <c r="U92" s="171">
        <v>1793.42</v>
      </c>
      <c r="V92" s="171">
        <v>0</v>
      </c>
      <c r="W92" s="163" t="s">
        <v>70</v>
      </c>
      <c r="X92" s="163" t="s">
        <v>70</v>
      </c>
      <c r="Y92" s="163"/>
      <c r="Z92" s="171">
        <v>0</v>
      </c>
      <c r="AA92" s="178">
        <v>1793.42</v>
      </c>
      <c r="AB92" s="163" t="s">
        <v>71</v>
      </c>
    </row>
    <row r="93" spans="1:28" ht="15.75" customHeight="1">
      <c r="A93" s="163" t="s">
        <v>687</v>
      </c>
      <c r="B93" s="180" t="s">
        <v>688</v>
      </c>
      <c r="C93" s="170">
        <v>45720</v>
      </c>
      <c r="D93" s="163">
        <v>40129928</v>
      </c>
      <c r="E93" s="174" t="s">
        <v>689</v>
      </c>
      <c r="F93" s="163" t="s">
        <v>114</v>
      </c>
      <c r="G93" s="163" t="s">
        <v>690</v>
      </c>
      <c r="H93" s="163" t="s">
        <v>691</v>
      </c>
      <c r="I93" s="163" t="s">
        <v>65</v>
      </c>
      <c r="J93" s="163" t="s">
        <v>692</v>
      </c>
      <c r="K93" s="170">
        <v>45738</v>
      </c>
      <c r="L93" s="163" t="s">
        <v>67</v>
      </c>
      <c r="M93" s="163" t="s">
        <v>391</v>
      </c>
      <c r="N93" s="163" t="s">
        <v>67</v>
      </c>
      <c r="O93" s="163" t="s">
        <v>675</v>
      </c>
      <c r="P93" s="163" t="s">
        <v>67</v>
      </c>
      <c r="Q93" s="163" t="s">
        <v>693</v>
      </c>
      <c r="R93" s="170">
        <v>45790</v>
      </c>
      <c r="S93" s="163">
        <v>1139.8</v>
      </c>
      <c r="T93" s="163" t="s">
        <v>69</v>
      </c>
      <c r="U93" s="171">
        <v>1366.8</v>
      </c>
      <c r="V93" s="171">
        <v>0</v>
      </c>
      <c r="W93" s="163" t="s">
        <v>70</v>
      </c>
      <c r="X93" s="163" t="s">
        <v>70</v>
      </c>
      <c r="Y93" s="163" t="s">
        <v>70</v>
      </c>
      <c r="Z93" s="171">
        <v>0</v>
      </c>
      <c r="AA93" s="178">
        <v>1366.8</v>
      </c>
      <c r="AB93" s="163" t="s">
        <v>71</v>
      </c>
    </row>
    <row r="94" spans="1:28" ht="15.75" customHeight="1">
      <c r="A94" s="163" t="s">
        <v>694</v>
      </c>
      <c r="B94" s="180" t="s">
        <v>695</v>
      </c>
      <c r="C94" s="170">
        <v>45710</v>
      </c>
      <c r="D94" s="163">
        <v>40102991</v>
      </c>
      <c r="E94" s="174" t="s">
        <v>696</v>
      </c>
      <c r="F94" s="163" t="s">
        <v>107</v>
      </c>
      <c r="G94" s="163" t="s">
        <v>697</v>
      </c>
      <c r="H94" s="163" t="s">
        <v>698</v>
      </c>
      <c r="I94" s="163" t="s">
        <v>65</v>
      </c>
      <c r="J94" s="163" t="s">
        <v>699</v>
      </c>
      <c r="K94" s="170">
        <v>45734</v>
      </c>
      <c r="L94" s="163" t="s">
        <v>67</v>
      </c>
      <c r="M94" s="163" t="s">
        <v>700</v>
      </c>
      <c r="N94" s="163" t="s">
        <v>77</v>
      </c>
      <c r="O94" s="163"/>
      <c r="P94" s="163" t="s">
        <v>151</v>
      </c>
      <c r="Q94" s="163"/>
      <c r="R94" s="170">
        <v>45734</v>
      </c>
      <c r="S94" s="163">
        <v>1940</v>
      </c>
      <c r="T94" s="163" t="s">
        <v>69</v>
      </c>
      <c r="U94" s="171">
        <v>2328</v>
      </c>
      <c r="V94" s="171">
        <v>0</v>
      </c>
      <c r="W94" s="163" t="s">
        <v>70</v>
      </c>
      <c r="X94" s="163"/>
      <c r="Y94" s="163"/>
      <c r="Z94" s="171">
        <v>0</v>
      </c>
      <c r="AA94" s="178">
        <v>2328</v>
      </c>
      <c r="AB94" s="163" t="s">
        <v>71</v>
      </c>
    </row>
    <row r="95" spans="1:28" ht="15.75" customHeight="1">
      <c r="A95" s="163" t="s">
        <v>701</v>
      </c>
      <c r="B95" s="180" t="s">
        <v>702</v>
      </c>
      <c r="C95" s="170">
        <v>45730</v>
      </c>
      <c r="D95" s="163"/>
      <c r="E95" s="174" t="s">
        <v>703</v>
      </c>
      <c r="F95" s="163" t="s">
        <v>704</v>
      </c>
      <c r="G95" s="163" t="s">
        <v>705</v>
      </c>
      <c r="H95" s="163" t="s">
        <v>706</v>
      </c>
      <c r="I95" s="163" t="s">
        <v>65</v>
      </c>
      <c r="J95" s="163" t="s">
        <v>707</v>
      </c>
      <c r="K95" s="170">
        <v>45787</v>
      </c>
      <c r="L95" s="163" t="s">
        <v>102</v>
      </c>
      <c r="M95" s="163" t="s">
        <v>708</v>
      </c>
      <c r="N95" s="163" t="s">
        <v>102</v>
      </c>
      <c r="O95" s="163" t="s">
        <v>709</v>
      </c>
      <c r="P95" s="163" t="s">
        <v>102</v>
      </c>
      <c r="Q95" s="163" t="s">
        <v>710</v>
      </c>
      <c r="R95" s="170">
        <v>45772</v>
      </c>
      <c r="S95" s="163">
        <v>592.55999999999995</v>
      </c>
      <c r="T95" s="163" t="s">
        <v>69</v>
      </c>
      <c r="U95" s="171">
        <v>711.07</v>
      </c>
      <c r="V95" s="171">
        <v>0</v>
      </c>
      <c r="W95" s="163" t="s">
        <v>70</v>
      </c>
      <c r="X95" s="163" t="s">
        <v>70</v>
      </c>
      <c r="Y95" s="163" t="s">
        <v>70</v>
      </c>
      <c r="Z95" s="171">
        <v>0</v>
      </c>
      <c r="AA95" s="178">
        <v>711.07</v>
      </c>
      <c r="AB95" s="163" t="s">
        <v>71</v>
      </c>
    </row>
    <row r="96" spans="1:28" ht="15.75" customHeight="1">
      <c r="A96" s="163" t="s">
        <v>711</v>
      </c>
      <c r="B96" s="180" t="s">
        <v>712</v>
      </c>
      <c r="C96" s="170">
        <v>45743</v>
      </c>
      <c r="D96" s="163">
        <v>40189661</v>
      </c>
      <c r="E96" s="174" t="s">
        <v>713</v>
      </c>
      <c r="F96" s="163" t="s">
        <v>114</v>
      </c>
      <c r="G96" s="163" t="s">
        <v>115</v>
      </c>
      <c r="H96" s="163" t="s">
        <v>116</v>
      </c>
      <c r="I96" s="163" t="s">
        <v>65</v>
      </c>
      <c r="J96" s="163" t="s">
        <v>714</v>
      </c>
      <c r="K96" s="170">
        <v>45753</v>
      </c>
      <c r="L96" s="163" t="s">
        <v>67</v>
      </c>
      <c r="M96" s="163" t="s">
        <v>693</v>
      </c>
      <c r="N96" s="163" t="s">
        <v>67</v>
      </c>
      <c r="O96" s="163" t="s">
        <v>675</v>
      </c>
      <c r="P96" s="163" t="s">
        <v>67</v>
      </c>
      <c r="Q96" s="163" t="s">
        <v>391</v>
      </c>
      <c r="R96" s="170">
        <v>45755</v>
      </c>
      <c r="S96" s="163">
        <v>1494.52</v>
      </c>
      <c r="T96" s="163" t="s">
        <v>69</v>
      </c>
      <c r="U96" s="171">
        <v>1793.42</v>
      </c>
      <c r="V96" s="171">
        <v>0</v>
      </c>
      <c r="W96" s="163" t="s">
        <v>70</v>
      </c>
      <c r="X96" s="163" t="s">
        <v>70</v>
      </c>
      <c r="Y96" s="163" t="s">
        <v>70</v>
      </c>
      <c r="Z96" s="171">
        <v>0</v>
      </c>
      <c r="AA96" s="178">
        <v>1793.42</v>
      </c>
      <c r="AB96" s="163" t="s">
        <v>71</v>
      </c>
    </row>
    <row r="97" spans="1:36" s="177" customFormat="1" ht="15.75" customHeight="1">
      <c r="A97" s="183" t="s">
        <v>715</v>
      </c>
      <c r="B97" s="181" t="s">
        <v>716</v>
      </c>
      <c r="C97" s="184">
        <v>45735</v>
      </c>
      <c r="D97" s="183" t="s">
        <v>717</v>
      </c>
      <c r="E97" s="183" t="s">
        <v>718</v>
      </c>
      <c r="F97" s="183" t="s">
        <v>114</v>
      </c>
      <c r="G97" s="183" t="s">
        <v>115</v>
      </c>
      <c r="H97" s="183" t="s">
        <v>116</v>
      </c>
      <c r="I97" s="183" t="s">
        <v>65</v>
      </c>
      <c r="J97" s="183" t="s">
        <v>719</v>
      </c>
      <c r="K97" s="184">
        <v>45774</v>
      </c>
      <c r="L97" s="183" t="s">
        <v>149</v>
      </c>
      <c r="M97" s="183" t="s">
        <v>326</v>
      </c>
      <c r="N97" s="183" t="s">
        <v>151</v>
      </c>
      <c r="O97" s="183" t="s">
        <v>720</v>
      </c>
      <c r="P97" s="183" t="s">
        <v>151</v>
      </c>
      <c r="Q97" s="183" t="s">
        <v>720</v>
      </c>
      <c r="R97" s="184">
        <v>45783</v>
      </c>
      <c r="S97" s="183" t="s">
        <v>721</v>
      </c>
      <c r="T97" s="183" t="s">
        <v>69</v>
      </c>
      <c r="U97" s="185">
        <v>1791.02</v>
      </c>
      <c r="V97" s="185">
        <v>0</v>
      </c>
      <c r="W97" s="183" t="s">
        <v>70</v>
      </c>
      <c r="X97" s="183" t="s">
        <v>720</v>
      </c>
      <c r="Y97" s="183" t="s">
        <v>720</v>
      </c>
      <c r="Z97" s="185">
        <v>0</v>
      </c>
      <c r="AA97" s="179">
        <v>1791.02</v>
      </c>
      <c r="AB97" s="183" t="s">
        <v>71</v>
      </c>
      <c r="AC97" s="186"/>
      <c r="AD97" s="186"/>
      <c r="AE97" s="187"/>
      <c r="AF97" s="186"/>
      <c r="AG97" s="186"/>
      <c r="AH97" s="186"/>
      <c r="AI97" s="186"/>
      <c r="AJ97" s="186"/>
    </row>
    <row r="98" spans="1:36" s="177" customFormat="1" ht="15.75" customHeight="1">
      <c r="A98" s="183" t="s">
        <v>722</v>
      </c>
      <c r="B98" s="181" t="s">
        <v>723</v>
      </c>
      <c r="C98" s="184">
        <v>45744</v>
      </c>
      <c r="D98" s="183" t="s">
        <v>720</v>
      </c>
      <c r="E98" s="183" t="s">
        <v>724</v>
      </c>
      <c r="F98" s="183" t="s">
        <v>725</v>
      </c>
      <c r="G98" s="183" t="s">
        <v>726</v>
      </c>
      <c r="H98" s="183" t="s">
        <v>727</v>
      </c>
      <c r="I98" s="183" t="s">
        <v>65</v>
      </c>
      <c r="J98" s="183" t="s">
        <v>728</v>
      </c>
      <c r="K98" s="184">
        <v>45797</v>
      </c>
      <c r="L98" s="183" t="s">
        <v>149</v>
      </c>
      <c r="M98" s="183" t="s">
        <v>729</v>
      </c>
      <c r="N98" s="183" t="s">
        <v>151</v>
      </c>
      <c r="O98" s="183" t="s">
        <v>720</v>
      </c>
      <c r="P98" s="183" t="s">
        <v>151</v>
      </c>
      <c r="Q98" s="183" t="s">
        <v>720</v>
      </c>
      <c r="R98" s="184">
        <v>45755</v>
      </c>
      <c r="S98" s="183" t="s">
        <v>730</v>
      </c>
      <c r="T98" s="183" t="s">
        <v>94</v>
      </c>
      <c r="U98" s="185">
        <v>1805.28</v>
      </c>
      <c r="V98" s="185">
        <v>0</v>
      </c>
      <c r="W98" s="183" t="s">
        <v>70</v>
      </c>
      <c r="X98" s="183" t="s">
        <v>720</v>
      </c>
      <c r="Y98" s="183" t="s">
        <v>720</v>
      </c>
      <c r="Z98" s="185">
        <v>0</v>
      </c>
      <c r="AA98" s="179">
        <v>1805.28</v>
      </c>
      <c r="AB98" s="183" t="s">
        <v>71</v>
      </c>
      <c r="AC98" s="186"/>
      <c r="AD98" s="186"/>
      <c r="AE98" s="187"/>
      <c r="AF98" s="186"/>
      <c r="AG98" s="186"/>
      <c r="AH98" s="186"/>
      <c r="AI98" s="186"/>
      <c r="AJ98" s="186"/>
    </row>
    <row r="99" spans="1:36" s="177" customFormat="1" ht="15.75" customHeight="1">
      <c r="A99" s="183" t="s">
        <v>731</v>
      </c>
      <c r="B99" s="181" t="s">
        <v>732</v>
      </c>
      <c r="C99" s="184">
        <v>45677</v>
      </c>
      <c r="D99" s="183" t="s">
        <v>733</v>
      </c>
      <c r="E99" s="183" t="s">
        <v>734</v>
      </c>
      <c r="F99" s="183" t="s">
        <v>114</v>
      </c>
      <c r="G99" s="183" t="s">
        <v>735</v>
      </c>
      <c r="H99" s="183" t="s">
        <v>736</v>
      </c>
      <c r="I99" s="183" t="s">
        <v>65</v>
      </c>
      <c r="J99" s="183" t="s">
        <v>737</v>
      </c>
      <c r="K99" s="184">
        <v>45768</v>
      </c>
      <c r="L99" s="183" t="s">
        <v>67</v>
      </c>
      <c r="M99" s="183" t="s">
        <v>586</v>
      </c>
      <c r="N99" s="183" t="s">
        <v>151</v>
      </c>
      <c r="O99" s="183" t="s">
        <v>720</v>
      </c>
      <c r="P99" s="183" t="s">
        <v>151</v>
      </c>
      <c r="Q99" s="183" t="s">
        <v>720</v>
      </c>
      <c r="R99" s="184">
        <v>45783</v>
      </c>
      <c r="S99" s="183" t="s">
        <v>738</v>
      </c>
      <c r="T99" s="183" t="s">
        <v>69</v>
      </c>
      <c r="U99" s="185">
        <v>2743.8</v>
      </c>
      <c r="V99" s="185">
        <v>0</v>
      </c>
      <c r="W99" s="183" t="s">
        <v>70</v>
      </c>
      <c r="X99" s="183" t="s">
        <v>720</v>
      </c>
      <c r="Y99" s="183" t="s">
        <v>720</v>
      </c>
      <c r="Z99" s="185">
        <v>0</v>
      </c>
      <c r="AA99" s="179">
        <v>2743.8</v>
      </c>
      <c r="AB99" s="183" t="s">
        <v>71</v>
      </c>
      <c r="AC99" s="186"/>
      <c r="AD99" s="186"/>
      <c r="AE99" s="187"/>
      <c r="AF99" s="186"/>
      <c r="AG99" s="186"/>
      <c r="AH99" s="186"/>
      <c r="AI99" s="186"/>
      <c r="AJ99" s="186"/>
    </row>
    <row r="100" spans="1:36" s="177" customFormat="1" ht="15.75" customHeight="1">
      <c r="A100" s="183" t="s">
        <v>739</v>
      </c>
      <c r="B100" s="181" t="s">
        <v>740</v>
      </c>
      <c r="C100" s="184">
        <v>45744</v>
      </c>
      <c r="D100" s="183" t="s">
        <v>741</v>
      </c>
      <c r="E100" s="183" t="s">
        <v>742</v>
      </c>
      <c r="F100" s="183" t="s">
        <v>743</v>
      </c>
      <c r="G100" s="183" t="s">
        <v>146</v>
      </c>
      <c r="H100" s="183" t="s">
        <v>82</v>
      </c>
      <c r="I100" s="183" t="s">
        <v>65</v>
      </c>
      <c r="J100" s="183" t="s">
        <v>744</v>
      </c>
      <c r="K100" s="184">
        <v>45759</v>
      </c>
      <c r="L100" s="183" t="s">
        <v>214</v>
      </c>
      <c r="M100" s="183" t="s">
        <v>745</v>
      </c>
      <c r="N100" s="183" t="s">
        <v>214</v>
      </c>
      <c r="O100" s="183" t="s">
        <v>746</v>
      </c>
      <c r="P100" s="183" t="s">
        <v>293</v>
      </c>
      <c r="Q100" s="183" t="s">
        <v>747</v>
      </c>
      <c r="R100" s="184">
        <v>45804</v>
      </c>
      <c r="S100" s="183" t="s">
        <v>748</v>
      </c>
      <c r="T100" s="183" t="s">
        <v>69</v>
      </c>
      <c r="U100" s="185">
        <v>4552.57</v>
      </c>
      <c r="V100" s="185">
        <v>0</v>
      </c>
      <c r="W100" s="183" t="s">
        <v>142</v>
      </c>
      <c r="X100" s="183" t="s">
        <v>142</v>
      </c>
      <c r="Y100" s="183" t="s">
        <v>70</v>
      </c>
      <c r="Z100" s="185">
        <v>3035.04</v>
      </c>
      <c r="AA100" s="179">
        <v>1517.53</v>
      </c>
      <c r="AB100" s="183" t="s">
        <v>71</v>
      </c>
      <c r="AC100" s="186"/>
      <c r="AD100" s="186"/>
      <c r="AE100" s="187"/>
      <c r="AF100" s="186"/>
      <c r="AG100" s="186"/>
      <c r="AH100" s="186"/>
      <c r="AI100" s="186"/>
      <c r="AJ100" s="186"/>
    </row>
    <row r="101" spans="1:36" s="177" customFormat="1" ht="15.75" customHeight="1">
      <c r="A101" s="183" t="s">
        <v>749</v>
      </c>
      <c r="B101" s="182" t="s">
        <v>750</v>
      </c>
      <c r="C101" s="184">
        <v>45700</v>
      </c>
      <c r="D101" s="183" t="s">
        <v>720</v>
      </c>
      <c r="E101" s="183" t="s">
        <v>751</v>
      </c>
      <c r="F101" s="183" t="s">
        <v>155</v>
      </c>
      <c r="G101" s="183" t="s">
        <v>752</v>
      </c>
      <c r="H101" s="183" t="s">
        <v>753</v>
      </c>
      <c r="I101" s="183" t="s">
        <v>65</v>
      </c>
      <c r="J101" s="183" t="s">
        <v>754</v>
      </c>
      <c r="K101" s="184">
        <v>45745</v>
      </c>
      <c r="L101" s="183" t="s">
        <v>149</v>
      </c>
      <c r="M101" s="183" t="s">
        <v>755</v>
      </c>
      <c r="N101" s="183" t="s">
        <v>151</v>
      </c>
      <c r="O101" s="183" t="s">
        <v>720</v>
      </c>
      <c r="P101" s="183" t="s">
        <v>151</v>
      </c>
      <c r="Q101" s="183" t="s">
        <v>720</v>
      </c>
      <c r="R101" s="184">
        <v>45818</v>
      </c>
      <c r="S101" s="183" t="s">
        <v>756</v>
      </c>
      <c r="T101" s="183" t="s">
        <v>160</v>
      </c>
      <c r="U101" s="185">
        <v>819.04</v>
      </c>
      <c r="V101" s="185">
        <v>0</v>
      </c>
      <c r="W101" s="183" t="s">
        <v>70</v>
      </c>
      <c r="X101" s="183" t="s">
        <v>720</v>
      </c>
      <c r="Y101" s="183" t="s">
        <v>720</v>
      </c>
      <c r="Z101" s="185">
        <v>0</v>
      </c>
      <c r="AA101" s="179">
        <v>819.04</v>
      </c>
      <c r="AB101" s="183" t="s">
        <v>71</v>
      </c>
      <c r="AC101" s="186"/>
      <c r="AD101" s="186"/>
      <c r="AE101" s="187"/>
      <c r="AF101" s="186"/>
      <c r="AG101" s="186"/>
      <c r="AH101" s="186"/>
      <c r="AI101" s="186"/>
      <c r="AJ101" s="186"/>
    </row>
  </sheetData>
  <mergeCells count="5">
    <mergeCell ref="F3:I3"/>
    <mergeCell ref="V3:X3"/>
    <mergeCell ref="K1:L2"/>
    <mergeCell ref="M1:N2"/>
    <mergeCell ref="O1:P2"/>
  </mergeCells>
  <phoneticPr fontId="24" type="noConversion"/>
  <dataValidations count="4">
    <dataValidation type="decimal" operator="lessThanOrEqual" allowBlank="1" showInputMessage="1" showErrorMessage="1" errorTitle="Value must be a number" error="Value must be a number.  If unknown, leave blank." sqref="U5:V100 Z5:AA100 B8:B101 S5:S100" xr:uid="{00000000-0002-0000-0200-000000000000}">
      <formula1>9999999</formula1>
    </dataValidation>
    <dataValidation type="list" allowBlank="1" showErrorMessage="1" errorTitle="Invalid entry" error="Please select from the drop-down list" sqref="AB5:AB100" xr:uid="{00000000-0002-0000-0200-000001000000}">
      <formula1>"CC BY,CC BY-SA,CC BY-NC,CC BY-ND,CC BY-NC-ND,CC0,Unknown"</formula1>
    </dataValidation>
    <dataValidation type="list" allowBlank="1" showErrorMessage="1" errorTitle="Invalid entry" error="Please pick a value from the drop-down list." sqref="I5:I100 P5:P100 N5:N100 L5:L100" xr:uid="{00000000-0002-0000-0200-000002000000}">
      <formula1>#REF!</formula1>
    </dataValidation>
    <dataValidation type="list" operator="lessThanOrEqual" allowBlank="1" showInputMessage="1" showErrorMessage="1" errorTitle="Value must be a number" error="Value must be a number.  If unknown, leave blank." sqref="W5:Y100" xr:uid="{A22B0A7D-5D4A-44F0-A1DC-A88593BABA39}">
      <formula1>#REF!</formula1>
    </dataValidation>
  </dataValidations>
  <pageMargins left="0.70866141732283472" right="0.70866141732283472" top="0.74803149606299213" bottom="0.74803149606299213" header="0.31496062992125984" footer="0.31496062992125984"/>
  <pageSetup paperSize="8" fitToWidth="0" orientation="landscape" cellComments="asDisplayed" r:id="rId1"/>
  <colBreaks count="3" manualBreakCount="3">
    <brk id="11" min="2" max="28" man="1"/>
    <brk id="21" min="2" max="28" man="1"/>
    <brk id="31" max="1048575" man="1"/>
  </colBreaks>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88CF-729E-42D6-AD10-221ABDF39B9F}">
  <dimension ref="A1:Z283"/>
  <sheetViews>
    <sheetView tabSelected="1" workbookViewId="0">
      <selection activeCell="B1" sqref="B1:B1048576"/>
    </sheetView>
  </sheetViews>
  <sheetFormatPr defaultColWidth="13.42578125" defaultRowHeight="24.95" customHeight="1"/>
  <cols>
    <col min="1" max="1" width="26.28515625" customWidth="1"/>
    <col min="10" max="10" width="13.42578125" style="168"/>
    <col min="20" max="20" width="26.7109375" style="196" customWidth="1"/>
  </cols>
  <sheetData>
    <row r="1" spans="1:26" s="121" customFormat="1" ht="24.95" customHeight="1">
      <c r="A1" s="149" t="s">
        <v>757</v>
      </c>
      <c r="B1" s="150" t="s">
        <v>33</v>
      </c>
      <c r="C1" s="149" t="s">
        <v>34</v>
      </c>
      <c r="D1" s="149" t="s">
        <v>35</v>
      </c>
      <c r="E1" s="149" t="s">
        <v>758</v>
      </c>
      <c r="F1" s="149" t="s">
        <v>759</v>
      </c>
      <c r="G1" s="149" t="s">
        <v>38</v>
      </c>
      <c r="H1" s="149" t="s">
        <v>760</v>
      </c>
      <c r="I1" s="149" t="s">
        <v>761</v>
      </c>
      <c r="J1" s="164" t="s">
        <v>762</v>
      </c>
      <c r="K1" s="149" t="s">
        <v>763</v>
      </c>
      <c r="L1" s="149" t="s">
        <v>43</v>
      </c>
      <c r="M1" s="149" t="s">
        <v>764</v>
      </c>
      <c r="N1" s="149" t="s">
        <v>45</v>
      </c>
      <c r="O1" s="149" t="s">
        <v>765</v>
      </c>
      <c r="P1" s="149" t="s">
        <v>47</v>
      </c>
      <c r="Q1" s="151" t="s">
        <v>766</v>
      </c>
      <c r="R1" s="149" t="s">
        <v>767</v>
      </c>
      <c r="S1" s="149" t="s">
        <v>50</v>
      </c>
      <c r="T1" s="191" t="s">
        <v>768</v>
      </c>
      <c r="U1" s="149" t="s">
        <v>53</v>
      </c>
      <c r="V1" s="149" t="s">
        <v>54</v>
      </c>
      <c r="W1" s="149" t="s">
        <v>55</v>
      </c>
      <c r="X1" s="149" t="s">
        <v>769</v>
      </c>
      <c r="Y1" s="149" t="s">
        <v>58</v>
      </c>
      <c r="Z1" s="149" t="s">
        <v>770</v>
      </c>
    </row>
    <row r="2" spans="1:26" ht="24.95" customHeight="1">
      <c r="A2" s="152" t="s">
        <v>771</v>
      </c>
      <c r="B2" s="153">
        <v>45694</v>
      </c>
      <c r="C2" s="152" t="s">
        <v>720</v>
      </c>
      <c r="D2" s="152" t="s">
        <v>772</v>
      </c>
      <c r="E2" s="152" t="s">
        <v>773</v>
      </c>
      <c r="F2" s="152" t="s">
        <v>774</v>
      </c>
      <c r="G2" s="152" t="s">
        <v>775</v>
      </c>
      <c r="H2" s="152" t="s">
        <v>65</v>
      </c>
      <c r="I2" s="152" t="s">
        <v>776</v>
      </c>
      <c r="J2" s="165">
        <v>45732</v>
      </c>
      <c r="K2" s="152" t="s">
        <v>293</v>
      </c>
      <c r="L2" s="152" t="s">
        <v>777</v>
      </c>
      <c r="M2" s="152" t="s">
        <v>720</v>
      </c>
      <c r="N2" s="152" t="s">
        <v>720</v>
      </c>
      <c r="O2" s="152" t="s">
        <v>720</v>
      </c>
      <c r="P2" s="152" t="s">
        <v>720</v>
      </c>
      <c r="Q2" s="153">
        <v>45727</v>
      </c>
      <c r="R2" s="152" t="s">
        <v>778</v>
      </c>
      <c r="S2" s="152" t="s">
        <v>69</v>
      </c>
      <c r="T2" s="192">
        <v>2716</v>
      </c>
      <c r="U2" s="152" t="s">
        <v>70</v>
      </c>
      <c r="V2" s="152" t="s">
        <v>77</v>
      </c>
      <c r="W2" s="152" t="s">
        <v>720</v>
      </c>
      <c r="X2" s="152" t="s">
        <v>779</v>
      </c>
      <c r="Y2" s="152" t="s">
        <v>71</v>
      </c>
      <c r="Z2" s="152" t="s">
        <v>780</v>
      </c>
    </row>
    <row r="3" spans="1:26" ht="24.95" customHeight="1">
      <c r="A3" s="152" t="s">
        <v>781</v>
      </c>
      <c r="B3" s="153">
        <v>45400</v>
      </c>
      <c r="C3" s="152" t="s">
        <v>720</v>
      </c>
      <c r="D3" s="152" t="s">
        <v>782</v>
      </c>
      <c r="E3" s="152" t="s">
        <v>62</v>
      </c>
      <c r="F3" s="152" t="s">
        <v>783</v>
      </c>
      <c r="G3" s="152" t="s">
        <v>784</v>
      </c>
      <c r="H3" s="152" t="s">
        <v>65</v>
      </c>
      <c r="I3" s="152" t="s">
        <v>785</v>
      </c>
      <c r="J3" s="165">
        <v>45419</v>
      </c>
      <c r="K3" s="152" t="s">
        <v>67</v>
      </c>
      <c r="L3" s="152" t="s">
        <v>786</v>
      </c>
      <c r="M3" s="152" t="s">
        <v>67</v>
      </c>
      <c r="N3" s="152" t="s">
        <v>675</v>
      </c>
      <c r="O3" s="152" t="s">
        <v>77</v>
      </c>
      <c r="P3" s="152" t="s">
        <v>787</v>
      </c>
      <c r="Q3" s="153">
        <v>45412</v>
      </c>
      <c r="R3" s="152" t="s">
        <v>788</v>
      </c>
      <c r="S3" s="152" t="s">
        <v>94</v>
      </c>
      <c r="T3" s="193">
        <v>1633.8</v>
      </c>
      <c r="U3" s="152" t="s">
        <v>70</v>
      </c>
      <c r="V3" s="152" t="s">
        <v>720</v>
      </c>
      <c r="W3" s="152" t="s">
        <v>720</v>
      </c>
      <c r="X3" s="152" t="s">
        <v>789</v>
      </c>
      <c r="Y3" s="152" t="s">
        <v>71</v>
      </c>
      <c r="Z3" s="152" t="s">
        <v>790</v>
      </c>
    </row>
    <row r="4" spans="1:26" ht="24.95" customHeight="1">
      <c r="A4" s="152" t="s">
        <v>791</v>
      </c>
      <c r="B4" s="153">
        <v>45470</v>
      </c>
      <c r="C4" s="152" t="s">
        <v>720</v>
      </c>
      <c r="D4" s="152" t="s">
        <v>792</v>
      </c>
      <c r="E4" s="152" t="s">
        <v>114</v>
      </c>
      <c r="F4" s="152" t="s">
        <v>793</v>
      </c>
      <c r="G4" s="152" t="s">
        <v>794</v>
      </c>
      <c r="H4" s="152" t="s">
        <v>65</v>
      </c>
      <c r="I4" s="152" t="s">
        <v>795</v>
      </c>
      <c r="J4" s="165">
        <v>45533</v>
      </c>
      <c r="K4" s="152" t="s">
        <v>67</v>
      </c>
      <c r="L4" s="152" t="s">
        <v>128</v>
      </c>
      <c r="M4" s="152" t="s">
        <v>149</v>
      </c>
      <c r="N4" s="152" t="s">
        <v>796</v>
      </c>
      <c r="O4" s="152" t="s">
        <v>151</v>
      </c>
      <c r="P4" s="152" t="s">
        <v>720</v>
      </c>
      <c r="Q4" s="153">
        <v>45502</v>
      </c>
      <c r="R4" s="152" t="s">
        <v>797</v>
      </c>
      <c r="S4" s="152" t="s">
        <v>69</v>
      </c>
      <c r="T4" s="192">
        <v>8890</v>
      </c>
      <c r="U4" s="152" t="s">
        <v>70</v>
      </c>
      <c r="V4" s="152" t="s">
        <v>70</v>
      </c>
      <c r="W4" s="152" t="s">
        <v>720</v>
      </c>
      <c r="X4" s="152" t="s">
        <v>798</v>
      </c>
      <c r="Y4" s="152" t="s">
        <v>71</v>
      </c>
      <c r="Z4" s="152" t="s">
        <v>799</v>
      </c>
    </row>
    <row r="5" spans="1:26" ht="24.95" customHeight="1">
      <c r="A5" s="152" t="s">
        <v>800</v>
      </c>
      <c r="B5" s="153">
        <v>45456</v>
      </c>
      <c r="C5" s="152" t="s">
        <v>801</v>
      </c>
      <c r="D5" s="152" t="s">
        <v>802</v>
      </c>
      <c r="E5" s="152" t="s">
        <v>114</v>
      </c>
      <c r="F5" s="152" t="s">
        <v>803</v>
      </c>
      <c r="G5" s="152" t="s">
        <v>804</v>
      </c>
      <c r="H5" s="152" t="s">
        <v>65</v>
      </c>
      <c r="I5" s="152" t="s">
        <v>805</v>
      </c>
      <c r="J5" s="165">
        <v>45511</v>
      </c>
      <c r="K5" s="152" t="s">
        <v>67</v>
      </c>
      <c r="L5" s="152" t="s">
        <v>128</v>
      </c>
      <c r="M5" s="152" t="s">
        <v>149</v>
      </c>
      <c r="N5" s="152" t="s">
        <v>796</v>
      </c>
      <c r="O5" s="152" t="s">
        <v>151</v>
      </c>
      <c r="P5" s="152" t="s">
        <v>720</v>
      </c>
      <c r="Q5" s="153">
        <v>45477</v>
      </c>
      <c r="R5" s="152" t="s">
        <v>797</v>
      </c>
      <c r="S5" s="152" t="s">
        <v>69</v>
      </c>
      <c r="T5" s="192">
        <v>8890</v>
      </c>
      <c r="U5" s="152" t="s">
        <v>70</v>
      </c>
      <c r="V5" s="152" t="s">
        <v>720</v>
      </c>
      <c r="W5" s="152" t="s">
        <v>720</v>
      </c>
      <c r="X5" s="152" t="s">
        <v>798</v>
      </c>
      <c r="Y5" s="152" t="s">
        <v>71</v>
      </c>
      <c r="Z5" s="152" t="s">
        <v>799</v>
      </c>
    </row>
    <row r="6" spans="1:26" ht="24.95" customHeight="1">
      <c r="A6" s="152" t="s">
        <v>806</v>
      </c>
      <c r="B6" s="153">
        <v>45672</v>
      </c>
      <c r="C6" s="152" t="s">
        <v>720</v>
      </c>
      <c r="D6" s="152" t="s">
        <v>807</v>
      </c>
      <c r="E6" s="152" t="s">
        <v>80</v>
      </c>
      <c r="F6" s="152" t="s">
        <v>808</v>
      </c>
      <c r="G6" s="152" t="s">
        <v>809</v>
      </c>
      <c r="H6" s="152" t="s">
        <v>65</v>
      </c>
      <c r="I6" s="152" t="s">
        <v>810</v>
      </c>
      <c r="J6" s="169">
        <v>45727</v>
      </c>
      <c r="K6" s="152" t="s">
        <v>102</v>
      </c>
      <c r="L6" s="152" t="s">
        <v>103</v>
      </c>
      <c r="M6" s="152" t="s">
        <v>151</v>
      </c>
      <c r="N6" s="152" t="s">
        <v>720</v>
      </c>
      <c r="O6" s="152" t="s">
        <v>151</v>
      </c>
      <c r="P6" s="152" t="s">
        <v>720</v>
      </c>
      <c r="Q6" s="153">
        <v>45688</v>
      </c>
      <c r="R6" s="152" t="s">
        <v>811</v>
      </c>
      <c r="S6" s="152" t="s">
        <v>69</v>
      </c>
      <c r="T6" s="192">
        <v>2390</v>
      </c>
      <c r="U6" s="152" t="s">
        <v>70</v>
      </c>
      <c r="V6" s="152" t="s">
        <v>720</v>
      </c>
      <c r="W6" s="152" t="s">
        <v>720</v>
      </c>
      <c r="X6" s="152" t="s">
        <v>812</v>
      </c>
      <c r="Y6" s="152" t="s">
        <v>71</v>
      </c>
      <c r="Z6" s="152" t="s">
        <v>813</v>
      </c>
    </row>
    <row r="7" spans="1:26" ht="24.95" customHeight="1">
      <c r="A7" s="152" t="s">
        <v>814</v>
      </c>
      <c r="B7" s="153">
        <v>45478</v>
      </c>
      <c r="C7" s="152" t="s">
        <v>720</v>
      </c>
      <c r="D7" s="152" t="s">
        <v>815</v>
      </c>
      <c r="E7" s="152" t="s">
        <v>114</v>
      </c>
      <c r="F7" s="152" t="s">
        <v>816</v>
      </c>
      <c r="G7" s="152" t="s">
        <v>817</v>
      </c>
      <c r="H7" s="152" t="s">
        <v>65</v>
      </c>
      <c r="I7" s="152" t="s">
        <v>818</v>
      </c>
      <c r="J7" s="165">
        <v>45521</v>
      </c>
      <c r="K7" s="152" t="s">
        <v>149</v>
      </c>
      <c r="L7" s="152" t="s">
        <v>150</v>
      </c>
      <c r="M7" s="152" t="s">
        <v>151</v>
      </c>
      <c r="N7" s="152" t="s">
        <v>720</v>
      </c>
      <c r="O7" s="152" t="s">
        <v>151</v>
      </c>
      <c r="P7" s="152" t="s">
        <v>720</v>
      </c>
      <c r="Q7" s="153">
        <v>45483</v>
      </c>
      <c r="R7" s="152" t="s">
        <v>819</v>
      </c>
      <c r="S7" s="152" t="s">
        <v>69</v>
      </c>
      <c r="T7" s="192">
        <v>2290</v>
      </c>
      <c r="U7" s="152" t="s">
        <v>70</v>
      </c>
      <c r="V7" s="152" t="s">
        <v>720</v>
      </c>
      <c r="W7" s="152" t="s">
        <v>720</v>
      </c>
      <c r="X7" s="152" t="s">
        <v>820</v>
      </c>
      <c r="Y7" s="152" t="s">
        <v>71</v>
      </c>
      <c r="Z7" s="152" t="s">
        <v>821</v>
      </c>
    </row>
    <row r="8" spans="1:26" ht="24.95" customHeight="1">
      <c r="A8" s="152" t="s">
        <v>822</v>
      </c>
      <c r="B8" s="153">
        <v>45454</v>
      </c>
      <c r="C8" s="152" t="s">
        <v>720</v>
      </c>
      <c r="D8" s="152" t="s">
        <v>823</v>
      </c>
      <c r="E8" s="152" t="s">
        <v>824</v>
      </c>
      <c r="F8" s="152" t="s">
        <v>63</v>
      </c>
      <c r="G8" s="152" t="s">
        <v>64</v>
      </c>
      <c r="H8" s="152" t="s">
        <v>65</v>
      </c>
      <c r="I8" s="152" t="s">
        <v>825</v>
      </c>
      <c r="J8" s="165">
        <v>45474</v>
      </c>
      <c r="K8" s="152" t="s">
        <v>67</v>
      </c>
      <c r="L8" s="152" t="s">
        <v>539</v>
      </c>
      <c r="M8" s="152" t="s">
        <v>67</v>
      </c>
      <c r="N8" s="152" t="s">
        <v>826</v>
      </c>
      <c r="O8" s="152" t="s">
        <v>77</v>
      </c>
      <c r="P8" s="152" t="s">
        <v>720</v>
      </c>
      <c r="Q8" s="153">
        <v>45454</v>
      </c>
      <c r="R8" s="152" t="s">
        <v>788</v>
      </c>
      <c r="S8" s="152" t="s">
        <v>94</v>
      </c>
      <c r="T8" s="193">
        <v>1610.68</v>
      </c>
      <c r="U8" s="152" t="s">
        <v>70</v>
      </c>
      <c r="V8" s="152" t="s">
        <v>70</v>
      </c>
      <c r="W8" s="152" t="s">
        <v>720</v>
      </c>
      <c r="X8" s="152" t="s">
        <v>827</v>
      </c>
      <c r="Y8" s="152" t="s">
        <v>71</v>
      </c>
      <c r="Z8" s="152" t="s">
        <v>828</v>
      </c>
    </row>
    <row r="9" spans="1:26" ht="24.95" customHeight="1">
      <c r="A9" s="152" t="s">
        <v>829</v>
      </c>
      <c r="B9" s="153">
        <v>45420</v>
      </c>
      <c r="C9" s="152" t="s">
        <v>830</v>
      </c>
      <c r="D9" s="152" t="s">
        <v>831</v>
      </c>
      <c r="E9" s="152" t="s">
        <v>824</v>
      </c>
      <c r="F9" s="152" t="s">
        <v>832</v>
      </c>
      <c r="G9" s="152" t="s">
        <v>833</v>
      </c>
      <c r="H9" s="152" t="s">
        <v>65</v>
      </c>
      <c r="I9" s="152" t="s">
        <v>834</v>
      </c>
      <c r="J9" s="165">
        <v>45450</v>
      </c>
      <c r="K9" s="152" t="s">
        <v>67</v>
      </c>
      <c r="L9" s="152" t="s">
        <v>720</v>
      </c>
      <c r="M9" s="152" t="s">
        <v>720</v>
      </c>
      <c r="N9" s="152" t="s">
        <v>720</v>
      </c>
      <c r="O9" s="152" t="s">
        <v>720</v>
      </c>
      <c r="P9" s="152" t="s">
        <v>720</v>
      </c>
      <c r="Q9" s="153">
        <v>45350</v>
      </c>
      <c r="R9" s="152" t="s">
        <v>835</v>
      </c>
      <c r="S9" s="152" t="s">
        <v>69</v>
      </c>
      <c r="T9" s="192">
        <v>1828</v>
      </c>
      <c r="U9" s="152" t="s">
        <v>70</v>
      </c>
      <c r="V9" s="152" t="s">
        <v>720</v>
      </c>
      <c r="W9" s="152" t="s">
        <v>720</v>
      </c>
      <c r="X9" s="152" t="s">
        <v>836</v>
      </c>
      <c r="Y9" s="152" t="s">
        <v>71</v>
      </c>
      <c r="Z9" s="152" t="s">
        <v>837</v>
      </c>
    </row>
    <row r="10" spans="1:26" ht="24.95" customHeight="1">
      <c r="A10" s="152" t="s">
        <v>838</v>
      </c>
      <c r="B10" s="153">
        <v>45487</v>
      </c>
      <c r="C10" s="152" t="s">
        <v>720</v>
      </c>
      <c r="D10" s="152" t="s">
        <v>839</v>
      </c>
      <c r="E10" s="152" t="s">
        <v>132</v>
      </c>
      <c r="F10" s="152" t="s">
        <v>840</v>
      </c>
      <c r="G10" s="152" t="s">
        <v>841</v>
      </c>
      <c r="H10" s="152" t="s">
        <v>65</v>
      </c>
      <c r="I10" s="152" t="s">
        <v>842</v>
      </c>
      <c r="J10" s="165">
        <v>45491</v>
      </c>
      <c r="K10" s="152" t="s">
        <v>212</v>
      </c>
      <c r="L10" s="152" t="s">
        <v>521</v>
      </c>
      <c r="M10" s="152" t="s">
        <v>293</v>
      </c>
      <c r="N10" s="152" t="s">
        <v>522</v>
      </c>
      <c r="O10" s="152" t="s">
        <v>151</v>
      </c>
      <c r="P10" s="152" t="s">
        <v>720</v>
      </c>
      <c r="Q10" s="153">
        <v>45351</v>
      </c>
      <c r="R10" s="152" t="s">
        <v>843</v>
      </c>
      <c r="S10" s="152" t="s">
        <v>94</v>
      </c>
      <c r="T10" s="193">
        <v>3806.36</v>
      </c>
      <c r="U10" s="152" t="s">
        <v>70</v>
      </c>
      <c r="V10" s="152" t="s">
        <v>70</v>
      </c>
      <c r="W10" s="152" t="s">
        <v>720</v>
      </c>
      <c r="X10" s="152" t="s">
        <v>844</v>
      </c>
      <c r="Y10" s="152" t="s">
        <v>71</v>
      </c>
      <c r="Z10" s="152" t="s">
        <v>845</v>
      </c>
    </row>
    <row r="11" spans="1:26" ht="24.95" customHeight="1">
      <c r="A11" s="152" t="s">
        <v>846</v>
      </c>
      <c r="B11" s="153">
        <v>45511</v>
      </c>
      <c r="C11" s="152" t="s">
        <v>720</v>
      </c>
      <c r="D11" s="152" t="s">
        <v>847</v>
      </c>
      <c r="E11" s="152" t="s">
        <v>848</v>
      </c>
      <c r="F11" s="152" t="s">
        <v>849</v>
      </c>
      <c r="G11" s="152" t="s">
        <v>850</v>
      </c>
      <c r="H11" s="152" t="s">
        <v>65</v>
      </c>
      <c r="I11" s="152" t="s">
        <v>851</v>
      </c>
      <c r="J11" s="165">
        <v>45511</v>
      </c>
      <c r="K11" s="152" t="s">
        <v>102</v>
      </c>
      <c r="L11" s="152" t="s">
        <v>852</v>
      </c>
      <c r="M11" s="152" t="s">
        <v>720</v>
      </c>
      <c r="N11" s="152" t="s">
        <v>720</v>
      </c>
      <c r="O11" s="152" t="s">
        <v>720</v>
      </c>
      <c r="P11" s="152" t="s">
        <v>720</v>
      </c>
      <c r="Q11" s="153">
        <v>45355</v>
      </c>
      <c r="R11" s="152" t="s">
        <v>853</v>
      </c>
      <c r="S11" s="152" t="s">
        <v>69</v>
      </c>
      <c r="T11" s="192">
        <v>2529.89</v>
      </c>
      <c r="U11" s="152" t="s">
        <v>70</v>
      </c>
      <c r="V11" s="152" t="s">
        <v>720</v>
      </c>
      <c r="W11" s="152" t="s">
        <v>720</v>
      </c>
      <c r="X11" s="152" t="s">
        <v>854</v>
      </c>
      <c r="Y11" s="152" t="s">
        <v>71</v>
      </c>
      <c r="Z11" s="152" t="s">
        <v>855</v>
      </c>
    </row>
    <row r="12" spans="1:26" ht="24.95" customHeight="1">
      <c r="A12" s="154" t="s">
        <v>856</v>
      </c>
      <c r="B12" s="155">
        <v>45434</v>
      </c>
      <c r="C12" s="154" t="s">
        <v>720</v>
      </c>
      <c r="D12" s="154" t="s">
        <v>857</v>
      </c>
      <c r="E12" s="154" t="s">
        <v>824</v>
      </c>
      <c r="F12" s="154" t="s">
        <v>858</v>
      </c>
      <c r="G12" s="154" t="s">
        <v>859</v>
      </c>
      <c r="H12" s="154" t="s">
        <v>65</v>
      </c>
      <c r="I12" s="154" t="s">
        <v>860</v>
      </c>
      <c r="J12" s="167">
        <v>45452</v>
      </c>
      <c r="K12" s="154" t="s">
        <v>212</v>
      </c>
      <c r="L12" s="154" t="s">
        <v>861</v>
      </c>
      <c r="M12" s="154" t="s">
        <v>862</v>
      </c>
      <c r="N12" s="154" t="s">
        <v>863</v>
      </c>
      <c r="O12" s="154" t="s">
        <v>285</v>
      </c>
      <c r="P12" s="154" t="s">
        <v>864</v>
      </c>
      <c r="Q12" s="155">
        <v>45359</v>
      </c>
      <c r="R12" s="154" t="s">
        <v>865</v>
      </c>
      <c r="S12" s="154" t="s">
        <v>69</v>
      </c>
      <c r="T12" s="192">
        <v>2389</v>
      </c>
      <c r="U12" s="154" t="s">
        <v>70</v>
      </c>
      <c r="V12" s="154" t="s">
        <v>77</v>
      </c>
      <c r="W12" s="154" t="s">
        <v>77</v>
      </c>
      <c r="X12" s="154" t="s">
        <v>866</v>
      </c>
      <c r="Y12" s="154" t="s">
        <v>71</v>
      </c>
      <c r="Z12" s="154" t="s">
        <v>867</v>
      </c>
    </row>
    <row r="13" spans="1:26" ht="24.95" customHeight="1">
      <c r="A13" s="152" t="s">
        <v>868</v>
      </c>
      <c r="B13" s="153">
        <v>45383</v>
      </c>
      <c r="C13" s="152" t="s">
        <v>720</v>
      </c>
      <c r="D13" s="152" t="s">
        <v>869</v>
      </c>
      <c r="E13" s="152" t="s">
        <v>870</v>
      </c>
      <c r="F13" s="152" t="s">
        <v>871</v>
      </c>
      <c r="G13" s="152" t="s">
        <v>872</v>
      </c>
      <c r="H13" s="152" t="s">
        <v>65</v>
      </c>
      <c r="I13" s="152" t="s">
        <v>873</v>
      </c>
      <c r="J13" s="165">
        <v>45407</v>
      </c>
      <c r="K13" s="152" t="s">
        <v>67</v>
      </c>
      <c r="L13" s="152" t="s">
        <v>874</v>
      </c>
      <c r="M13" s="152" t="s">
        <v>720</v>
      </c>
      <c r="N13" s="152" t="s">
        <v>720</v>
      </c>
      <c r="O13" s="152" t="s">
        <v>720</v>
      </c>
      <c r="P13" s="152" t="s">
        <v>720</v>
      </c>
      <c r="Q13" s="153">
        <v>45386</v>
      </c>
      <c r="R13" s="152" t="s">
        <v>875</v>
      </c>
      <c r="S13" s="152" t="s">
        <v>69</v>
      </c>
      <c r="T13" s="192">
        <v>2320</v>
      </c>
      <c r="U13" s="152" t="s">
        <v>70</v>
      </c>
      <c r="V13" s="152" t="s">
        <v>720</v>
      </c>
      <c r="W13" s="152" t="s">
        <v>720</v>
      </c>
      <c r="X13" s="152" t="s">
        <v>876</v>
      </c>
      <c r="Y13" s="152" t="s">
        <v>71</v>
      </c>
      <c r="Z13" s="152" t="s">
        <v>877</v>
      </c>
    </row>
    <row r="14" spans="1:26" ht="24.95" customHeight="1">
      <c r="A14" s="152" t="s">
        <v>878</v>
      </c>
      <c r="B14" s="153">
        <v>45394</v>
      </c>
      <c r="C14" s="152" t="s">
        <v>720</v>
      </c>
      <c r="D14" s="152" t="s">
        <v>879</v>
      </c>
      <c r="E14" s="152" t="s">
        <v>880</v>
      </c>
      <c r="F14" s="152" t="s">
        <v>881</v>
      </c>
      <c r="G14" s="152" t="s">
        <v>882</v>
      </c>
      <c r="H14" s="152" t="s">
        <v>65</v>
      </c>
      <c r="I14" s="152" t="s">
        <v>883</v>
      </c>
      <c r="J14" s="165">
        <v>45411</v>
      </c>
      <c r="K14" s="152" t="s">
        <v>67</v>
      </c>
      <c r="L14" s="152" t="s">
        <v>884</v>
      </c>
      <c r="M14" s="152" t="s">
        <v>720</v>
      </c>
      <c r="N14" s="152" t="s">
        <v>720</v>
      </c>
      <c r="O14" s="152" t="s">
        <v>720</v>
      </c>
      <c r="P14" s="152" t="s">
        <v>720</v>
      </c>
      <c r="Q14" s="153">
        <v>45397</v>
      </c>
      <c r="R14" s="152" t="s">
        <v>885</v>
      </c>
      <c r="S14" s="152" t="s">
        <v>94</v>
      </c>
      <c r="T14" s="193">
        <v>3212.47</v>
      </c>
      <c r="U14" s="152" t="s">
        <v>70</v>
      </c>
      <c r="V14" s="152" t="s">
        <v>720</v>
      </c>
      <c r="W14" s="152" t="s">
        <v>720</v>
      </c>
      <c r="X14" s="152" t="s">
        <v>886</v>
      </c>
      <c r="Y14" s="152" t="s">
        <v>71</v>
      </c>
      <c r="Z14" s="152" t="s">
        <v>887</v>
      </c>
    </row>
    <row r="15" spans="1:26" ht="24.95" customHeight="1">
      <c r="A15" s="152" t="s">
        <v>888</v>
      </c>
      <c r="B15" s="153">
        <v>45348</v>
      </c>
      <c r="C15" s="152" t="s">
        <v>720</v>
      </c>
      <c r="D15" s="152" t="s">
        <v>889</v>
      </c>
      <c r="E15" s="152" t="s">
        <v>190</v>
      </c>
      <c r="F15" s="152" t="s">
        <v>890</v>
      </c>
      <c r="G15" s="152" t="s">
        <v>891</v>
      </c>
      <c r="H15" s="152" t="s">
        <v>65</v>
      </c>
      <c r="I15" s="152" t="s">
        <v>892</v>
      </c>
      <c r="J15" s="165">
        <v>45398</v>
      </c>
      <c r="K15" s="152" t="s">
        <v>194</v>
      </c>
      <c r="L15" s="152" t="s">
        <v>893</v>
      </c>
      <c r="M15" s="152" t="s">
        <v>194</v>
      </c>
      <c r="N15" s="152" t="s">
        <v>894</v>
      </c>
      <c r="O15" s="152" t="s">
        <v>720</v>
      </c>
      <c r="P15" s="152" t="s">
        <v>720</v>
      </c>
      <c r="Q15" s="153">
        <v>45398</v>
      </c>
      <c r="R15" s="152" t="s">
        <v>895</v>
      </c>
      <c r="S15" s="152" t="s">
        <v>69</v>
      </c>
      <c r="T15" s="192">
        <v>1980</v>
      </c>
      <c r="U15" s="152" t="s">
        <v>70</v>
      </c>
      <c r="V15" s="152" t="s">
        <v>70</v>
      </c>
      <c r="W15" s="152" t="s">
        <v>720</v>
      </c>
      <c r="X15" s="152" t="s">
        <v>896</v>
      </c>
      <c r="Y15" s="152" t="s">
        <v>71</v>
      </c>
      <c r="Z15" s="152" t="s">
        <v>897</v>
      </c>
    </row>
    <row r="16" spans="1:26" ht="24.95" customHeight="1">
      <c r="A16" s="152" t="s">
        <v>898</v>
      </c>
      <c r="B16" s="153">
        <v>45404</v>
      </c>
      <c r="C16" s="152" t="s">
        <v>720</v>
      </c>
      <c r="D16" s="152" t="s">
        <v>899</v>
      </c>
      <c r="E16" s="152" t="s">
        <v>773</v>
      </c>
      <c r="F16" s="152" t="s">
        <v>900</v>
      </c>
      <c r="G16" s="152" t="s">
        <v>901</v>
      </c>
      <c r="H16" s="152" t="s">
        <v>65</v>
      </c>
      <c r="I16" s="152" t="s">
        <v>902</v>
      </c>
      <c r="J16" s="165">
        <v>45406</v>
      </c>
      <c r="K16" s="152" t="s">
        <v>194</v>
      </c>
      <c r="L16" s="152" t="s">
        <v>903</v>
      </c>
      <c r="M16" s="152" t="s">
        <v>194</v>
      </c>
      <c r="N16" s="152" t="s">
        <v>904</v>
      </c>
      <c r="O16" s="152" t="s">
        <v>194</v>
      </c>
      <c r="P16" s="152" t="s">
        <v>195</v>
      </c>
      <c r="Q16" s="153">
        <v>45406</v>
      </c>
      <c r="R16" s="152" t="s">
        <v>905</v>
      </c>
      <c r="S16" s="152" t="s">
        <v>69</v>
      </c>
      <c r="T16" s="192">
        <v>2310</v>
      </c>
      <c r="U16" s="152" t="s">
        <v>70</v>
      </c>
      <c r="V16" s="152" t="s">
        <v>70</v>
      </c>
      <c r="W16" s="152" t="s">
        <v>70</v>
      </c>
      <c r="X16" s="152" t="s">
        <v>779</v>
      </c>
      <c r="Y16" s="152" t="s">
        <v>906</v>
      </c>
      <c r="Z16" s="152" t="s">
        <v>907</v>
      </c>
    </row>
    <row r="17" spans="1:26" ht="24.95" customHeight="1">
      <c r="A17" s="152" t="s">
        <v>908</v>
      </c>
      <c r="B17" s="153">
        <v>45386</v>
      </c>
      <c r="C17" s="152" t="s">
        <v>720</v>
      </c>
      <c r="D17" s="152" t="s">
        <v>909</v>
      </c>
      <c r="E17" s="152" t="s">
        <v>824</v>
      </c>
      <c r="F17" s="152" t="s">
        <v>910</v>
      </c>
      <c r="G17" s="152" t="s">
        <v>911</v>
      </c>
      <c r="H17" s="152" t="s">
        <v>65</v>
      </c>
      <c r="I17" s="152" t="s">
        <v>912</v>
      </c>
      <c r="J17" s="165">
        <v>45429</v>
      </c>
      <c r="K17" s="152" t="s">
        <v>149</v>
      </c>
      <c r="L17" s="152" t="s">
        <v>913</v>
      </c>
      <c r="M17" s="152" t="s">
        <v>720</v>
      </c>
      <c r="N17" s="152" t="s">
        <v>720</v>
      </c>
      <c r="O17" s="152" t="s">
        <v>720</v>
      </c>
      <c r="P17" s="152" t="s">
        <v>720</v>
      </c>
      <c r="Q17" s="153">
        <v>45407</v>
      </c>
      <c r="R17" s="152" t="s">
        <v>914</v>
      </c>
      <c r="S17" s="152" t="s">
        <v>69</v>
      </c>
      <c r="T17" s="192">
        <v>2770</v>
      </c>
      <c r="U17" s="152" t="s">
        <v>70</v>
      </c>
      <c r="V17" s="152" t="s">
        <v>720</v>
      </c>
      <c r="W17" s="152" t="s">
        <v>720</v>
      </c>
      <c r="X17" s="152" t="s">
        <v>866</v>
      </c>
      <c r="Y17" s="152" t="s">
        <v>71</v>
      </c>
      <c r="Z17" s="152" t="s">
        <v>915</v>
      </c>
    </row>
    <row r="18" spans="1:26" ht="24.95" customHeight="1">
      <c r="A18" s="152" t="s">
        <v>916</v>
      </c>
      <c r="B18" s="153">
        <v>45397</v>
      </c>
      <c r="C18" s="152" t="s">
        <v>720</v>
      </c>
      <c r="D18" s="152" t="s">
        <v>917</v>
      </c>
      <c r="E18" s="152" t="s">
        <v>132</v>
      </c>
      <c r="F18" s="152" t="s">
        <v>918</v>
      </c>
      <c r="G18" s="152" t="s">
        <v>919</v>
      </c>
      <c r="H18" s="152" t="s">
        <v>65</v>
      </c>
      <c r="I18" s="152" t="s">
        <v>920</v>
      </c>
      <c r="J18" s="165">
        <v>45409</v>
      </c>
      <c r="K18" s="152" t="s">
        <v>149</v>
      </c>
      <c r="L18" s="152" t="s">
        <v>729</v>
      </c>
      <c r="M18" s="152" t="s">
        <v>212</v>
      </c>
      <c r="N18" s="152" t="s">
        <v>921</v>
      </c>
      <c r="O18" s="152" t="s">
        <v>720</v>
      </c>
      <c r="P18" s="152" t="s">
        <v>720</v>
      </c>
      <c r="Q18" s="153">
        <v>45408</v>
      </c>
      <c r="R18" s="152" t="s">
        <v>922</v>
      </c>
      <c r="S18" s="152" t="s">
        <v>69</v>
      </c>
      <c r="T18" s="192">
        <v>2670</v>
      </c>
      <c r="U18" s="152" t="s">
        <v>70</v>
      </c>
      <c r="V18" s="152" t="s">
        <v>70</v>
      </c>
      <c r="W18" s="152" t="s">
        <v>720</v>
      </c>
      <c r="X18" s="152" t="s">
        <v>923</v>
      </c>
      <c r="Y18" s="152" t="s">
        <v>71</v>
      </c>
      <c r="Z18" s="152" t="s">
        <v>924</v>
      </c>
    </row>
    <row r="19" spans="1:26" ht="24.95" customHeight="1">
      <c r="A19" s="152" t="s">
        <v>925</v>
      </c>
      <c r="B19" s="153">
        <v>45411</v>
      </c>
      <c r="C19" s="152" t="s">
        <v>720</v>
      </c>
      <c r="D19" s="152" t="s">
        <v>926</v>
      </c>
      <c r="E19" s="152" t="s">
        <v>880</v>
      </c>
      <c r="F19" s="152" t="s">
        <v>927</v>
      </c>
      <c r="G19" s="152" t="s">
        <v>928</v>
      </c>
      <c r="H19" s="152" t="s">
        <v>65</v>
      </c>
      <c r="I19" s="152" t="s">
        <v>929</v>
      </c>
      <c r="J19" s="165">
        <v>45443</v>
      </c>
      <c r="K19" s="152" t="s">
        <v>67</v>
      </c>
      <c r="L19" s="152" t="s">
        <v>930</v>
      </c>
      <c r="M19" s="152" t="s">
        <v>67</v>
      </c>
      <c r="N19" s="152" t="s">
        <v>931</v>
      </c>
      <c r="O19" s="152" t="s">
        <v>293</v>
      </c>
      <c r="P19" s="152" t="s">
        <v>932</v>
      </c>
      <c r="Q19" s="153">
        <v>45412</v>
      </c>
      <c r="R19" s="152" t="s">
        <v>933</v>
      </c>
      <c r="S19" s="152" t="s">
        <v>94</v>
      </c>
      <c r="T19" s="193">
        <v>3189.46</v>
      </c>
      <c r="U19" s="152" t="s">
        <v>70</v>
      </c>
      <c r="V19" s="152" t="s">
        <v>70</v>
      </c>
      <c r="W19" s="152" t="s">
        <v>70</v>
      </c>
      <c r="X19" s="152" t="s">
        <v>886</v>
      </c>
      <c r="Y19" s="152" t="s">
        <v>71</v>
      </c>
      <c r="Z19" s="152" t="s">
        <v>934</v>
      </c>
    </row>
    <row r="20" spans="1:26" ht="24.95" customHeight="1">
      <c r="A20" s="152" t="s">
        <v>935</v>
      </c>
      <c r="B20" s="153">
        <v>45406</v>
      </c>
      <c r="C20" s="152" t="s">
        <v>720</v>
      </c>
      <c r="D20" s="152" t="s">
        <v>936</v>
      </c>
      <c r="E20" s="152" t="s">
        <v>848</v>
      </c>
      <c r="F20" s="152" t="s">
        <v>937</v>
      </c>
      <c r="G20" s="152" t="s">
        <v>938</v>
      </c>
      <c r="H20" s="152" t="s">
        <v>65</v>
      </c>
      <c r="I20" s="152" t="s">
        <v>939</v>
      </c>
      <c r="J20" s="165">
        <v>45426</v>
      </c>
      <c r="K20" s="152" t="s">
        <v>102</v>
      </c>
      <c r="L20" s="152" t="s">
        <v>103</v>
      </c>
      <c r="M20" s="152" t="s">
        <v>720</v>
      </c>
      <c r="N20" s="152" t="s">
        <v>720</v>
      </c>
      <c r="O20" s="152" t="s">
        <v>720</v>
      </c>
      <c r="P20" s="152" t="s">
        <v>720</v>
      </c>
      <c r="Q20" s="153">
        <v>45411</v>
      </c>
      <c r="R20" s="152" t="s">
        <v>940</v>
      </c>
      <c r="S20" s="152" t="s">
        <v>69</v>
      </c>
      <c r="T20" s="192">
        <v>2713.21</v>
      </c>
      <c r="U20" s="152" t="s">
        <v>70</v>
      </c>
      <c r="V20" s="152" t="s">
        <v>720</v>
      </c>
      <c r="W20" s="152" t="s">
        <v>720</v>
      </c>
      <c r="X20" s="152" t="s">
        <v>941</v>
      </c>
      <c r="Y20" s="152" t="s">
        <v>71</v>
      </c>
      <c r="Z20" s="152" t="s">
        <v>942</v>
      </c>
    </row>
    <row r="21" spans="1:26" ht="24.95" customHeight="1">
      <c r="A21" s="152" t="s">
        <v>943</v>
      </c>
      <c r="B21" s="153">
        <v>45411</v>
      </c>
      <c r="C21" s="152" t="s">
        <v>720</v>
      </c>
      <c r="D21" s="152" t="s">
        <v>944</v>
      </c>
      <c r="E21" s="152" t="s">
        <v>132</v>
      </c>
      <c r="F21" s="152" t="s">
        <v>945</v>
      </c>
      <c r="G21" s="152" t="s">
        <v>946</v>
      </c>
      <c r="H21" s="152" t="s">
        <v>65</v>
      </c>
      <c r="I21" s="152" t="s">
        <v>947</v>
      </c>
      <c r="J21" s="165">
        <v>45423</v>
      </c>
      <c r="K21" s="152" t="s">
        <v>293</v>
      </c>
      <c r="L21" s="152" t="s">
        <v>470</v>
      </c>
      <c r="M21" s="152" t="s">
        <v>293</v>
      </c>
      <c r="N21" s="152" t="s">
        <v>948</v>
      </c>
      <c r="O21" s="152" t="s">
        <v>720</v>
      </c>
      <c r="P21" s="152" t="s">
        <v>720</v>
      </c>
      <c r="Q21" s="153">
        <v>45414</v>
      </c>
      <c r="R21" s="152" t="s">
        <v>949</v>
      </c>
      <c r="S21" s="152" t="s">
        <v>69</v>
      </c>
      <c r="T21" s="192">
        <v>1950</v>
      </c>
      <c r="U21" s="152" t="s">
        <v>70</v>
      </c>
      <c r="V21" s="152" t="s">
        <v>70</v>
      </c>
      <c r="W21" s="152" t="s">
        <v>720</v>
      </c>
      <c r="X21" s="152" t="s">
        <v>923</v>
      </c>
      <c r="Y21" s="152" t="s">
        <v>71</v>
      </c>
      <c r="Z21" s="152" t="s">
        <v>950</v>
      </c>
    </row>
    <row r="22" spans="1:26" ht="24.95" customHeight="1">
      <c r="A22" s="152" t="s">
        <v>951</v>
      </c>
      <c r="B22" s="153">
        <v>45412</v>
      </c>
      <c r="C22" s="152" t="s">
        <v>952</v>
      </c>
      <c r="D22" s="152" t="s">
        <v>953</v>
      </c>
      <c r="E22" s="152" t="s">
        <v>824</v>
      </c>
      <c r="F22" s="152" t="s">
        <v>954</v>
      </c>
      <c r="G22" s="152" t="s">
        <v>955</v>
      </c>
      <c r="H22" s="152" t="s">
        <v>65</v>
      </c>
      <c r="I22" s="152" t="s">
        <v>956</v>
      </c>
      <c r="J22" s="165">
        <v>45425</v>
      </c>
      <c r="K22" s="152" t="s">
        <v>102</v>
      </c>
      <c r="L22" s="152" t="s">
        <v>957</v>
      </c>
      <c r="M22" s="152" t="s">
        <v>720</v>
      </c>
      <c r="N22" s="152" t="s">
        <v>720</v>
      </c>
      <c r="O22" s="152" t="s">
        <v>720</v>
      </c>
      <c r="P22" s="152" t="s">
        <v>720</v>
      </c>
      <c r="Q22" s="153">
        <v>45414</v>
      </c>
      <c r="R22" s="152" t="s">
        <v>958</v>
      </c>
      <c r="S22" s="152" t="s">
        <v>69</v>
      </c>
      <c r="T22" s="192">
        <v>2420</v>
      </c>
      <c r="U22" s="152" t="s">
        <v>70</v>
      </c>
      <c r="V22" s="152" t="s">
        <v>720</v>
      </c>
      <c r="W22" s="152" t="s">
        <v>720</v>
      </c>
      <c r="X22" s="152" t="s">
        <v>866</v>
      </c>
      <c r="Y22" s="152" t="s">
        <v>71</v>
      </c>
      <c r="Z22" s="152" t="s">
        <v>959</v>
      </c>
    </row>
    <row r="23" spans="1:26" ht="24.95" customHeight="1">
      <c r="A23" s="152" t="s">
        <v>960</v>
      </c>
      <c r="B23" s="153">
        <v>45412</v>
      </c>
      <c r="C23" s="152" t="s">
        <v>720</v>
      </c>
      <c r="D23" s="152" t="s">
        <v>961</v>
      </c>
      <c r="E23" s="152" t="s">
        <v>824</v>
      </c>
      <c r="F23" s="152" t="s">
        <v>962</v>
      </c>
      <c r="G23" s="152" t="s">
        <v>963</v>
      </c>
      <c r="H23" s="152" t="s">
        <v>65</v>
      </c>
      <c r="I23" s="152" t="s">
        <v>964</v>
      </c>
      <c r="J23" s="165">
        <v>45428</v>
      </c>
      <c r="K23" s="152" t="s">
        <v>67</v>
      </c>
      <c r="L23" s="152" t="s">
        <v>586</v>
      </c>
      <c r="M23" s="152" t="s">
        <v>67</v>
      </c>
      <c r="N23" s="152" t="s">
        <v>965</v>
      </c>
      <c r="O23" s="152" t="s">
        <v>67</v>
      </c>
      <c r="P23" s="152" t="s">
        <v>966</v>
      </c>
      <c r="Q23" s="153">
        <v>45415</v>
      </c>
      <c r="R23" s="152" t="s">
        <v>967</v>
      </c>
      <c r="S23" s="152" t="s">
        <v>69</v>
      </c>
      <c r="T23" s="192">
        <v>3090</v>
      </c>
      <c r="U23" s="152" t="s">
        <v>70</v>
      </c>
      <c r="V23" s="152" t="s">
        <v>70</v>
      </c>
      <c r="W23" s="152" t="s">
        <v>70</v>
      </c>
      <c r="X23" s="152" t="s">
        <v>866</v>
      </c>
      <c r="Y23" s="152" t="s">
        <v>71</v>
      </c>
      <c r="Z23" s="152" t="s">
        <v>968</v>
      </c>
    </row>
    <row r="24" spans="1:26" ht="24.95" customHeight="1">
      <c r="A24" s="152" t="s">
        <v>969</v>
      </c>
      <c r="B24" s="153">
        <v>45752</v>
      </c>
      <c r="C24" s="152" t="s">
        <v>720</v>
      </c>
      <c r="D24" s="152" t="s">
        <v>970</v>
      </c>
      <c r="E24" s="152" t="s">
        <v>114</v>
      </c>
      <c r="F24" s="152" t="s">
        <v>971</v>
      </c>
      <c r="G24" s="152" t="s">
        <v>972</v>
      </c>
      <c r="H24" s="152" t="s">
        <v>65</v>
      </c>
      <c r="I24" s="152" t="s">
        <v>973</v>
      </c>
      <c r="J24" s="166">
        <v>45427</v>
      </c>
      <c r="K24" s="152" t="s">
        <v>102</v>
      </c>
      <c r="L24" s="152" t="s">
        <v>974</v>
      </c>
      <c r="M24" s="152" t="s">
        <v>720</v>
      </c>
      <c r="N24" s="152" t="s">
        <v>720</v>
      </c>
      <c r="O24" s="152" t="s">
        <v>720</v>
      </c>
      <c r="P24" s="152" t="s">
        <v>720</v>
      </c>
      <c r="Q24" s="153">
        <v>45415</v>
      </c>
      <c r="R24" s="152" t="s">
        <v>975</v>
      </c>
      <c r="S24" s="152" t="s">
        <v>69</v>
      </c>
      <c r="T24" s="192">
        <v>2590</v>
      </c>
      <c r="U24" s="152" t="s">
        <v>70</v>
      </c>
      <c r="V24" s="152" t="s">
        <v>720</v>
      </c>
      <c r="W24" s="152" t="s">
        <v>720</v>
      </c>
      <c r="X24" s="152" t="s">
        <v>820</v>
      </c>
      <c r="Y24" s="152" t="s">
        <v>71</v>
      </c>
      <c r="Z24" s="152" t="s">
        <v>976</v>
      </c>
    </row>
    <row r="25" spans="1:26" ht="24.95" customHeight="1">
      <c r="A25" s="152" t="s">
        <v>977</v>
      </c>
      <c r="B25" s="153">
        <v>45419</v>
      </c>
      <c r="C25" s="152" t="s">
        <v>978</v>
      </c>
      <c r="D25" s="152" t="s">
        <v>978</v>
      </c>
      <c r="E25" s="152" t="s">
        <v>979</v>
      </c>
      <c r="F25" s="152" t="s">
        <v>980</v>
      </c>
      <c r="G25" s="152" t="s">
        <v>981</v>
      </c>
      <c r="H25" s="152" t="s">
        <v>65</v>
      </c>
      <c r="I25" s="152" t="s">
        <v>982</v>
      </c>
      <c r="J25" s="165">
        <v>45462</v>
      </c>
      <c r="K25" s="152" t="s">
        <v>149</v>
      </c>
      <c r="L25" s="152" t="s">
        <v>755</v>
      </c>
      <c r="M25" s="152" t="s">
        <v>149</v>
      </c>
      <c r="N25" s="152" t="s">
        <v>326</v>
      </c>
      <c r="O25" s="152" t="s">
        <v>720</v>
      </c>
      <c r="P25" s="152" t="s">
        <v>720</v>
      </c>
      <c r="Q25" s="153">
        <v>45419</v>
      </c>
      <c r="R25" s="152" t="s">
        <v>983</v>
      </c>
      <c r="S25" s="152" t="s">
        <v>69</v>
      </c>
      <c r="T25" s="192">
        <v>1400</v>
      </c>
      <c r="U25" s="152" t="s">
        <v>70</v>
      </c>
      <c r="V25" s="152" t="s">
        <v>70</v>
      </c>
      <c r="W25" s="152" t="s">
        <v>720</v>
      </c>
      <c r="X25" s="152" t="s">
        <v>984</v>
      </c>
      <c r="Y25" s="152" t="s">
        <v>71</v>
      </c>
      <c r="Z25" s="152" t="s">
        <v>985</v>
      </c>
    </row>
    <row r="26" spans="1:26" ht="24.95" customHeight="1">
      <c r="A26" s="152" t="s">
        <v>986</v>
      </c>
      <c r="B26" s="153">
        <v>45414</v>
      </c>
      <c r="C26" s="152" t="s">
        <v>720</v>
      </c>
      <c r="D26" s="152" t="s">
        <v>987</v>
      </c>
      <c r="E26" s="152" t="s">
        <v>132</v>
      </c>
      <c r="F26" s="152" t="s">
        <v>988</v>
      </c>
      <c r="G26" s="152" t="s">
        <v>989</v>
      </c>
      <c r="H26" s="152" t="s">
        <v>65</v>
      </c>
      <c r="I26" s="152" t="s">
        <v>990</v>
      </c>
      <c r="J26" s="165">
        <v>45423</v>
      </c>
      <c r="K26" s="152" t="s">
        <v>149</v>
      </c>
      <c r="L26" s="152" t="s">
        <v>991</v>
      </c>
      <c r="M26" s="152" t="s">
        <v>149</v>
      </c>
      <c r="N26" s="152" t="s">
        <v>992</v>
      </c>
      <c r="O26" s="152" t="s">
        <v>149</v>
      </c>
      <c r="P26" s="152" t="s">
        <v>326</v>
      </c>
      <c r="Q26" s="153">
        <v>45419</v>
      </c>
      <c r="R26" s="152" t="s">
        <v>993</v>
      </c>
      <c r="S26" s="152" t="s">
        <v>69</v>
      </c>
      <c r="T26" s="193">
        <v>2400</v>
      </c>
      <c r="U26" s="152" t="s">
        <v>70</v>
      </c>
      <c r="V26" s="152" t="s">
        <v>70</v>
      </c>
      <c r="W26" s="152" t="s">
        <v>70</v>
      </c>
      <c r="X26" s="152" t="s">
        <v>844</v>
      </c>
      <c r="Y26" s="152" t="s">
        <v>71</v>
      </c>
      <c r="Z26" s="152" t="s">
        <v>994</v>
      </c>
    </row>
    <row r="27" spans="1:26" ht="24.95" customHeight="1">
      <c r="A27" s="152" t="s">
        <v>995</v>
      </c>
      <c r="B27" s="153">
        <v>45550</v>
      </c>
      <c r="C27" s="152" t="s">
        <v>720</v>
      </c>
      <c r="D27" s="152" t="s">
        <v>996</v>
      </c>
      <c r="E27" s="152" t="s">
        <v>997</v>
      </c>
      <c r="F27" s="152" t="s">
        <v>998</v>
      </c>
      <c r="G27" s="152" t="s">
        <v>999</v>
      </c>
      <c r="H27" s="152" t="s">
        <v>65</v>
      </c>
      <c r="I27" s="152" t="s">
        <v>1000</v>
      </c>
      <c r="J27" s="165">
        <v>45553</v>
      </c>
      <c r="K27" s="152" t="s">
        <v>102</v>
      </c>
      <c r="L27" s="152" t="s">
        <v>103</v>
      </c>
      <c r="M27" s="152" t="s">
        <v>151</v>
      </c>
      <c r="N27" s="152" t="s">
        <v>720</v>
      </c>
      <c r="O27" s="152" t="s">
        <v>151</v>
      </c>
      <c r="P27" s="152" t="s">
        <v>720</v>
      </c>
      <c r="Q27" s="153">
        <v>45552</v>
      </c>
      <c r="R27" s="152" t="s">
        <v>1001</v>
      </c>
      <c r="S27" s="152" t="s">
        <v>69</v>
      </c>
      <c r="T27" s="192">
        <v>2640</v>
      </c>
      <c r="U27" s="152" t="s">
        <v>70</v>
      </c>
      <c r="V27" s="152" t="s">
        <v>720</v>
      </c>
      <c r="W27" s="152" t="s">
        <v>720</v>
      </c>
      <c r="X27" s="152" t="s">
        <v>1002</v>
      </c>
      <c r="Y27" s="152" t="s">
        <v>71</v>
      </c>
      <c r="Z27" s="152" t="s">
        <v>1003</v>
      </c>
    </row>
    <row r="28" spans="1:26" ht="24.95" customHeight="1">
      <c r="A28" s="152" t="s">
        <v>1004</v>
      </c>
      <c r="B28" s="153">
        <v>45435</v>
      </c>
      <c r="C28" s="152" t="s">
        <v>720</v>
      </c>
      <c r="D28" s="152" t="s">
        <v>1005</v>
      </c>
      <c r="E28" s="152" t="s">
        <v>132</v>
      </c>
      <c r="F28" s="152" t="s">
        <v>1006</v>
      </c>
      <c r="G28" s="152" t="s">
        <v>1007</v>
      </c>
      <c r="H28" s="152" t="s">
        <v>65</v>
      </c>
      <c r="I28" s="152" t="s">
        <v>1008</v>
      </c>
      <c r="J28" s="165">
        <v>45412</v>
      </c>
      <c r="K28" s="152" t="s">
        <v>102</v>
      </c>
      <c r="L28" s="152" t="s">
        <v>103</v>
      </c>
      <c r="M28" s="152" t="s">
        <v>720</v>
      </c>
      <c r="N28" s="152" t="s">
        <v>720</v>
      </c>
      <c r="O28" s="152" t="s">
        <v>720</v>
      </c>
      <c r="P28" s="152" t="s">
        <v>720</v>
      </c>
      <c r="Q28" s="153">
        <v>45420</v>
      </c>
      <c r="R28" s="152" t="s">
        <v>993</v>
      </c>
      <c r="S28" s="152" t="s">
        <v>69</v>
      </c>
      <c r="T28" s="192">
        <v>2400</v>
      </c>
      <c r="U28" s="152" t="s">
        <v>70</v>
      </c>
      <c r="V28" s="152" t="s">
        <v>720</v>
      </c>
      <c r="W28" s="152" t="s">
        <v>720</v>
      </c>
      <c r="X28" s="152" t="s">
        <v>923</v>
      </c>
      <c r="Y28" s="152" t="s">
        <v>71</v>
      </c>
      <c r="Z28" s="152" t="s">
        <v>1009</v>
      </c>
    </row>
    <row r="29" spans="1:26" ht="24.95" customHeight="1">
      <c r="A29" s="152" t="s">
        <v>1010</v>
      </c>
      <c r="B29" s="153">
        <v>45419</v>
      </c>
      <c r="C29" s="152" t="s">
        <v>720</v>
      </c>
      <c r="D29" s="152" t="s">
        <v>1011</v>
      </c>
      <c r="E29" s="152" t="s">
        <v>132</v>
      </c>
      <c r="F29" s="152" t="s">
        <v>1012</v>
      </c>
      <c r="G29" s="152" t="s">
        <v>1013</v>
      </c>
      <c r="H29" s="152" t="s">
        <v>65</v>
      </c>
      <c r="I29" s="152" t="s">
        <v>1014</v>
      </c>
      <c r="J29" s="165">
        <v>45422</v>
      </c>
      <c r="K29" s="152" t="s">
        <v>67</v>
      </c>
      <c r="L29" s="152" t="s">
        <v>1015</v>
      </c>
      <c r="M29" s="152" t="s">
        <v>67</v>
      </c>
      <c r="N29" s="152" t="s">
        <v>931</v>
      </c>
      <c r="O29" s="152" t="s">
        <v>720</v>
      </c>
      <c r="P29" s="152" t="s">
        <v>720</v>
      </c>
      <c r="Q29" s="153">
        <v>45421</v>
      </c>
      <c r="R29" s="152" t="s">
        <v>1016</v>
      </c>
      <c r="S29" s="152" t="s">
        <v>69</v>
      </c>
      <c r="T29" s="192">
        <v>2830</v>
      </c>
      <c r="U29" s="152" t="s">
        <v>70</v>
      </c>
      <c r="V29" s="152" t="s">
        <v>70</v>
      </c>
      <c r="W29" s="152" t="s">
        <v>720</v>
      </c>
      <c r="X29" s="152" t="s">
        <v>923</v>
      </c>
      <c r="Y29" s="152" t="s">
        <v>71</v>
      </c>
      <c r="Z29" s="152" t="s">
        <v>1017</v>
      </c>
    </row>
    <row r="30" spans="1:26" ht="24.95" customHeight="1">
      <c r="A30" s="152" t="s">
        <v>1018</v>
      </c>
      <c r="B30" s="153">
        <v>45418</v>
      </c>
      <c r="C30" s="152" t="s">
        <v>720</v>
      </c>
      <c r="D30" s="152" t="s">
        <v>1019</v>
      </c>
      <c r="E30" s="152" t="s">
        <v>62</v>
      </c>
      <c r="F30" s="152" t="s">
        <v>63</v>
      </c>
      <c r="G30" s="152" t="s">
        <v>1020</v>
      </c>
      <c r="H30" s="152" t="s">
        <v>65</v>
      </c>
      <c r="I30" s="152" t="s">
        <v>1021</v>
      </c>
      <c r="J30" s="165">
        <v>45432</v>
      </c>
      <c r="K30" s="152" t="s">
        <v>67</v>
      </c>
      <c r="L30" s="152" t="s">
        <v>1022</v>
      </c>
      <c r="M30" s="152" t="s">
        <v>67</v>
      </c>
      <c r="N30" s="152" t="s">
        <v>411</v>
      </c>
      <c r="O30" s="152" t="s">
        <v>720</v>
      </c>
      <c r="P30" s="152" t="s">
        <v>720</v>
      </c>
      <c r="Q30" s="153">
        <v>45422</v>
      </c>
      <c r="R30" s="152" t="s">
        <v>788</v>
      </c>
      <c r="S30" s="152" t="s">
        <v>94</v>
      </c>
      <c r="T30" s="193">
        <v>1639.02</v>
      </c>
      <c r="U30" s="152" t="s">
        <v>70</v>
      </c>
      <c r="V30" s="152" t="s">
        <v>70</v>
      </c>
      <c r="W30" s="152" t="s">
        <v>720</v>
      </c>
      <c r="X30" s="152" t="s">
        <v>789</v>
      </c>
      <c r="Y30" s="152" t="s">
        <v>71</v>
      </c>
      <c r="Z30" s="152" t="s">
        <v>1023</v>
      </c>
    </row>
    <row r="31" spans="1:26" ht="24.95" customHeight="1">
      <c r="A31" s="152" t="s">
        <v>1024</v>
      </c>
      <c r="B31" s="153">
        <v>45376</v>
      </c>
      <c r="C31" s="152" t="s">
        <v>720</v>
      </c>
      <c r="D31" s="152" t="s">
        <v>1025</v>
      </c>
      <c r="E31" s="152" t="s">
        <v>114</v>
      </c>
      <c r="F31" s="152" t="s">
        <v>1026</v>
      </c>
      <c r="G31" s="152" t="s">
        <v>1027</v>
      </c>
      <c r="H31" s="152" t="s">
        <v>65</v>
      </c>
      <c r="I31" s="152" t="s">
        <v>1028</v>
      </c>
      <c r="J31" s="165">
        <v>45565</v>
      </c>
      <c r="K31" s="152" t="s">
        <v>102</v>
      </c>
      <c r="L31" s="152" t="s">
        <v>1029</v>
      </c>
      <c r="M31" s="152" t="s">
        <v>720</v>
      </c>
      <c r="N31" s="152" t="s">
        <v>720</v>
      </c>
      <c r="O31" s="152" t="s">
        <v>720</v>
      </c>
      <c r="P31" s="152" t="s">
        <v>720</v>
      </c>
      <c r="Q31" s="153">
        <v>45425</v>
      </c>
      <c r="R31" s="152" t="s">
        <v>1030</v>
      </c>
      <c r="S31" s="152" t="s">
        <v>69</v>
      </c>
      <c r="T31" s="192">
        <v>2190</v>
      </c>
      <c r="U31" s="152" t="s">
        <v>70</v>
      </c>
      <c r="V31" s="152" t="s">
        <v>720</v>
      </c>
      <c r="W31" s="152" t="s">
        <v>720</v>
      </c>
      <c r="X31" s="152" t="s">
        <v>114</v>
      </c>
      <c r="Y31" s="152" t="s">
        <v>71</v>
      </c>
      <c r="Z31" s="152" t="s">
        <v>1031</v>
      </c>
    </row>
    <row r="32" spans="1:26" ht="24.95" customHeight="1">
      <c r="A32" s="152" t="s">
        <v>1032</v>
      </c>
      <c r="B32" s="153">
        <v>45416</v>
      </c>
      <c r="C32" s="152" t="s">
        <v>720</v>
      </c>
      <c r="D32" s="152" t="s">
        <v>1033</v>
      </c>
      <c r="E32" s="152" t="s">
        <v>132</v>
      </c>
      <c r="F32" s="152" t="s">
        <v>1034</v>
      </c>
      <c r="G32" s="152" t="s">
        <v>1035</v>
      </c>
      <c r="H32" s="152" t="s">
        <v>65</v>
      </c>
      <c r="I32" s="152" t="s">
        <v>1036</v>
      </c>
      <c r="J32" s="165">
        <v>45423</v>
      </c>
      <c r="K32" s="152" t="s">
        <v>67</v>
      </c>
      <c r="L32" s="152" t="s">
        <v>308</v>
      </c>
      <c r="M32" s="152" t="s">
        <v>720</v>
      </c>
      <c r="N32" s="152" t="s">
        <v>720</v>
      </c>
      <c r="O32" s="152" t="s">
        <v>720</v>
      </c>
      <c r="P32" s="152" t="s">
        <v>720</v>
      </c>
      <c r="Q32" s="153">
        <v>45425</v>
      </c>
      <c r="R32" s="152" t="s">
        <v>1037</v>
      </c>
      <c r="S32" s="152" t="s">
        <v>69</v>
      </c>
      <c r="T32" s="192">
        <v>2720</v>
      </c>
      <c r="U32" s="152" t="s">
        <v>70</v>
      </c>
      <c r="V32" s="152" t="s">
        <v>720</v>
      </c>
      <c r="W32" s="152" t="s">
        <v>720</v>
      </c>
      <c r="X32" s="152" t="s">
        <v>923</v>
      </c>
      <c r="Y32" s="152" t="s">
        <v>71</v>
      </c>
      <c r="Z32" s="152" t="s">
        <v>1038</v>
      </c>
    </row>
    <row r="33" spans="1:26" ht="24.95" customHeight="1">
      <c r="A33" s="152" t="s">
        <v>1039</v>
      </c>
      <c r="B33" s="153">
        <v>45425</v>
      </c>
      <c r="C33" s="152" t="s">
        <v>720</v>
      </c>
      <c r="D33" s="152" t="s">
        <v>1040</v>
      </c>
      <c r="E33" s="152" t="s">
        <v>1041</v>
      </c>
      <c r="F33" s="152" t="s">
        <v>1042</v>
      </c>
      <c r="G33" s="152" t="s">
        <v>1043</v>
      </c>
      <c r="H33" s="152" t="s">
        <v>65</v>
      </c>
      <c r="I33" s="152" t="s">
        <v>1044</v>
      </c>
      <c r="J33" s="165">
        <v>45534</v>
      </c>
      <c r="K33" s="152" t="s">
        <v>149</v>
      </c>
      <c r="L33" s="152" t="s">
        <v>1045</v>
      </c>
      <c r="M33" s="152" t="s">
        <v>720</v>
      </c>
      <c r="N33" s="152" t="s">
        <v>720</v>
      </c>
      <c r="O33" s="152" t="s">
        <v>720</v>
      </c>
      <c r="P33" s="152" t="s">
        <v>720</v>
      </c>
      <c r="Q33" s="153">
        <v>45425</v>
      </c>
      <c r="R33" s="152" t="s">
        <v>875</v>
      </c>
      <c r="S33" s="152" t="s">
        <v>69</v>
      </c>
      <c r="T33" s="192">
        <v>2320</v>
      </c>
      <c r="U33" s="152" t="s">
        <v>70</v>
      </c>
      <c r="V33" s="152" t="s">
        <v>720</v>
      </c>
      <c r="W33" s="152" t="s">
        <v>720</v>
      </c>
      <c r="X33" s="152" t="s">
        <v>1046</v>
      </c>
      <c r="Y33" s="152" t="s">
        <v>71</v>
      </c>
      <c r="Z33" s="152" t="s">
        <v>1047</v>
      </c>
    </row>
    <row r="34" spans="1:26" ht="24.95" customHeight="1">
      <c r="A34" s="152" t="s">
        <v>1048</v>
      </c>
      <c r="B34" s="153">
        <v>45412</v>
      </c>
      <c r="C34" s="152" t="s">
        <v>720</v>
      </c>
      <c r="D34" s="152" t="s">
        <v>1049</v>
      </c>
      <c r="E34" s="152" t="s">
        <v>132</v>
      </c>
      <c r="F34" s="152" t="s">
        <v>1050</v>
      </c>
      <c r="G34" s="152" t="s">
        <v>1051</v>
      </c>
      <c r="H34" s="152" t="s">
        <v>65</v>
      </c>
      <c r="I34" s="152" t="s">
        <v>1052</v>
      </c>
      <c r="J34" s="165">
        <v>45426</v>
      </c>
      <c r="K34" s="152" t="s">
        <v>67</v>
      </c>
      <c r="L34" s="152" t="s">
        <v>1053</v>
      </c>
      <c r="M34" s="152" t="s">
        <v>67</v>
      </c>
      <c r="N34" s="152" t="s">
        <v>1054</v>
      </c>
      <c r="O34" s="152" t="s">
        <v>720</v>
      </c>
      <c r="P34" s="152" t="s">
        <v>720</v>
      </c>
      <c r="Q34" s="153">
        <v>45426</v>
      </c>
      <c r="R34" s="152" t="s">
        <v>875</v>
      </c>
      <c r="S34" s="152" t="s">
        <v>69</v>
      </c>
      <c r="T34" s="192">
        <v>2320</v>
      </c>
      <c r="U34" s="152" t="s">
        <v>70</v>
      </c>
      <c r="V34" s="152" t="s">
        <v>70</v>
      </c>
      <c r="W34" s="152" t="s">
        <v>720</v>
      </c>
      <c r="X34" s="152" t="s">
        <v>923</v>
      </c>
      <c r="Y34" s="152" t="s">
        <v>71</v>
      </c>
      <c r="Z34" s="152" t="s">
        <v>1055</v>
      </c>
    </row>
    <row r="35" spans="1:26" ht="24.95" customHeight="1">
      <c r="A35" s="152" t="s">
        <v>1056</v>
      </c>
      <c r="B35" s="153">
        <v>45429</v>
      </c>
      <c r="C35" s="152" t="s">
        <v>720</v>
      </c>
      <c r="D35" s="152" t="s">
        <v>1057</v>
      </c>
      <c r="E35" s="152" t="s">
        <v>114</v>
      </c>
      <c r="F35" s="152" t="s">
        <v>1058</v>
      </c>
      <c r="G35" s="152" t="s">
        <v>1059</v>
      </c>
      <c r="H35" s="152" t="s">
        <v>65</v>
      </c>
      <c r="I35" s="152" t="s">
        <v>1060</v>
      </c>
      <c r="J35" s="165">
        <v>45431</v>
      </c>
      <c r="K35" s="152" t="s">
        <v>67</v>
      </c>
      <c r="L35" s="152" t="s">
        <v>1061</v>
      </c>
      <c r="M35" s="152" t="s">
        <v>67</v>
      </c>
      <c r="N35" s="152" t="s">
        <v>1061</v>
      </c>
      <c r="O35" s="152" t="s">
        <v>720</v>
      </c>
      <c r="P35" s="152" t="s">
        <v>720</v>
      </c>
      <c r="Q35" s="153">
        <v>45426</v>
      </c>
      <c r="R35" s="152" t="s">
        <v>1030</v>
      </c>
      <c r="S35" s="152" t="s">
        <v>69</v>
      </c>
      <c r="T35" s="192">
        <v>2190</v>
      </c>
      <c r="U35" s="152" t="s">
        <v>70</v>
      </c>
      <c r="V35" s="152" t="s">
        <v>70</v>
      </c>
      <c r="W35" s="152" t="s">
        <v>720</v>
      </c>
      <c r="X35" s="152" t="s">
        <v>820</v>
      </c>
      <c r="Y35" s="152" t="s">
        <v>71</v>
      </c>
      <c r="Z35" s="152" t="s">
        <v>1062</v>
      </c>
    </row>
    <row r="36" spans="1:26" ht="24.95" customHeight="1">
      <c r="A36" s="152" t="s">
        <v>1063</v>
      </c>
      <c r="B36" s="153">
        <v>45425</v>
      </c>
      <c r="C36" s="152" t="s">
        <v>720</v>
      </c>
      <c r="D36" s="152" t="s">
        <v>1064</v>
      </c>
      <c r="E36" s="152" t="s">
        <v>132</v>
      </c>
      <c r="F36" s="152" t="s">
        <v>1065</v>
      </c>
      <c r="G36" s="152" t="s">
        <v>1066</v>
      </c>
      <c r="H36" s="152" t="s">
        <v>65</v>
      </c>
      <c r="I36" s="152" t="s">
        <v>1067</v>
      </c>
      <c r="J36" s="165">
        <v>45434</v>
      </c>
      <c r="K36" s="152" t="s">
        <v>149</v>
      </c>
      <c r="L36" s="152" t="s">
        <v>1068</v>
      </c>
      <c r="M36" s="152" t="s">
        <v>720</v>
      </c>
      <c r="N36" s="152" t="s">
        <v>720</v>
      </c>
      <c r="O36" s="152" t="s">
        <v>720</v>
      </c>
      <c r="P36" s="152" t="s">
        <v>720</v>
      </c>
      <c r="Q36" s="153">
        <v>45428</v>
      </c>
      <c r="R36" s="152" t="s">
        <v>1069</v>
      </c>
      <c r="S36" s="152" t="s">
        <v>69</v>
      </c>
      <c r="T36" s="192">
        <v>2680</v>
      </c>
      <c r="U36" s="152" t="s">
        <v>70</v>
      </c>
      <c r="V36" s="152" t="s">
        <v>720</v>
      </c>
      <c r="W36" s="152" t="s">
        <v>720</v>
      </c>
      <c r="X36" s="152" t="s">
        <v>923</v>
      </c>
      <c r="Y36" s="152" t="s">
        <v>71</v>
      </c>
      <c r="Z36" s="152" t="s">
        <v>1070</v>
      </c>
    </row>
    <row r="37" spans="1:26" ht="24.95" customHeight="1">
      <c r="A37" s="152" t="s">
        <v>1071</v>
      </c>
      <c r="B37" s="153">
        <v>45394</v>
      </c>
      <c r="C37" s="152" t="s">
        <v>720</v>
      </c>
      <c r="D37" s="152" t="s">
        <v>1072</v>
      </c>
      <c r="E37" s="152" t="s">
        <v>114</v>
      </c>
      <c r="F37" s="152" t="s">
        <v>1073</v>
      </c>
      <c r="G37" s="152" t="s">
        <v>1074</v>
      </c>
      <c r="H37" s="152" t="s">
        <v>65</v>
      </c>
      <c r="I37" s="152" t="s">
        <v>1075</v>
      </c>
      <c r="J37" s="165">
        <v>45428</v>
      </c>
      <c r="K37" s="152" t="s">
        <v>67</v>
      </c>
      <c r="L37" s="152" t="s">
        <v>1076</v>
      </c>
      <c r="M37" s="152" t="s">
        <v>720</v>
      </c>
      <c r="N37" s="152" t="s">
        <v>720</v>
      </c>
      <c r="O37" s="152" t="s">
        <v>720</v>
      </c>
      <c r="P37" s="152" t="s">
        <v>720</v>
      </c>
      <c r="Q37" s="153">
        <v>45428</v>
      </c>
      <c r="R37" s="152" t="s">
        <v>1077</v>
      </c>
      <c r="S37" s="152" t="s">
        <v>69</v>
      </c>
      <c r="T37" s="192">
        <v>2490</v>
      </c>
      <c r="U37" s="152" t="s">
        <v>70</v>
      </c>
      <c r="V37" s="152" t="s">
        <v>720</v>
      </c>
      <c r="W37" s="152" t="s">
        <v>720</v>
      </c>
      <c r="X37" s="152" t="s">
        <v>820</v>
      </c>
      <c r="Y37" s="152" t="s">
        <v>71</v>
      </c>
      <c r="Z37" s="152" t="s">
        <v>1078</v>
      </c>
    </row>
    <row r="38" spans="1:26" ht="24.95" customHeight="1">
      <c r="A38" s="152" t="s">
        <v>1079</v>
      </c>
      <c r="B38" s="153">
        <v>45399</v>
      </c>
      <c r="C38" s="152" t="s">
        <v>720</v>
      </c>
      <c r="D38" s="152" t="s">
        <v>1080</v>
      </c>
      <c r="E38" s="152" t="s">
        <v>132</v>
      </c>
      <c r="F38" s="152" t="s">
        <v>1081</v>
      </c>
      <c r="G38" s="152" t="s">
        <v>1082</v>
      </c>
      <c r="H38" s="152" t="s">
        <v>65</v>
      </c>
      <c r="I38" s="152" t="s">
        <v>1083</v>
      </c>
      <c r="J38" s="165">
        <v>45428</v>
      </c>
      <c r="K38" s="152" t="s">
        <v>149</v>
      </c>
      <c r="L38" s="152" t="s">
        <v>1045</v>
      </c>
      <c r="M38" s="152" t="s">
        <v>720</v>
      </c>
      <c r="N38" s="152" t="s">
        <v>720</v>
      </c>
      <c r="O38" s="152" t="s">
        <v>720</v>
      </c>
      <c r="P38" s="152" t="s">
        <v>720</v>
      </c>
      <c r="Q38" s="153">
        <v>45429</v>
      </c>
      <c r="R38" s="152" t="s">
        <v>1084</v>
      </c>
      <c r="S38" s="152" t="s">
        <v>69</v>
      </c>
      <c r="T38" s="192">
        <v>3050</v>
      </c>
      <c r="U38" s="152" t="s">
        <v>70</v>
      </c>
      <c r="V38" s="152" t="s">
        <v>720</v>
      </c>
      <c r="W38" s="152" t="s">
        <v>720</v>
      </c>
      <c r="X38" s="152" t="s">
        <v>923</v>
      </c>
      <c r="Y38" s="152" t="s">
        <v>71</v>
      </c>
      <c r="Z38" s="152" t="s">
        <v>1085</v>
      </c>
    </row>
    <row r="39" spans="1:26" ht="24.95" customHeight="1">
      <c r="A39" s="152" t="s">
        <v>1086</v>
      </c>
      <c r="B39" s="153">
        <v>45399</v>
      </c>
      <c r="C39" s="152" t="s">
        <v>720</v>
      </c>
      <c r="D39" s="152" t="s">
        <v>1087</v>
      </c>
      <c r="E39" s="152" t="s">
        <v>824</v>
      </c>
      <c r="F39" s="152" t="s">
        <v>1088</v>
      </c>
      <c r="G39" s="152" t="s">
        <v>1089</v>
      </c>
      <c r="H39" s="152" t="s">
        <v>65</v>
      </c>
      <c r="I39" s="152" t="s">
        <v>1090</v>
      </c>
      <c r="J39" s="165">
        <v>45428</v>
      </c>
      <c r="K39" s="152" t="s">
        <v>149</v>
      </c>
      <c r="L39" s="152" t="s">
        <v>1091</v>
      </c>
      <c r="M39" s="152" t="s">
        <v>720</v>
      </c>
      <c r="N39" s="152" t="s">
        <v>720</v>
      </c>
      <c r="O39" s="152" t="s">
        <v>720</v>
      </c>
      <c r="P39" s="152" t="s">
        <v>720</v>
      </c>
      <c r="Q39" s="153">
        <v>45429</v>
      </c>
      <c r="R39" s="152" t="s">
        <v>1092</v>
      </c>
      <c r="S39" s="152" t="s">
        <v>69</v>
      </c>
      <c r="T39" s="192">
        <v>3060</v>
      </c>
      <c r="U39" s="152" t="s">
        <v>70</v>
      </c>
      <c r="V39" s="152" t="s">
        <v>720</v>
      </c>
      <c r="W39" s="152" t="s">
        <v>720</v>
      </c>
      <c r="X39" s="152" t="s">
        <v>923</v>
      </c>
      <c r="Y39" s="152" t="s">
        <v>71</v>
      </c>
      <c r="Z39" s="152" t="s">
        <v>1093</v>
      </c>
    </row>
    <row r="40" spans="1:26" ht="24.95" customHeight="1">
      <c r="A40" s="152" t="s">
        <v>1094</v>
      </c>
      <c r="B40" s="153">
        <v>45421</v>
      </c>
      <c r="C40" s="152" t="s">
        <v>720</v>
      </c>
      <c r="D40" s="152" t="s">
        <v>1095</v>
      </c>
      <c r="E40" s="152" t="s">
        <v>773</v>
      </c>
      <c r="F40" s="152" t="s">
        <v>900</v>
      </c>
      <c r="G40" s="152" t="s">
        <v>901</v>
      </c>
      <c r="H40" s="152" t="s">
        <v>65</v>
      </c>
      <c r="I40" s="152" t="s">
        <v>1096</v>
      </c>
      <c r="J40" s="165">
        <v>45422</v>
      </c>
      <c r="K40" s="152" t="s">
        <v>194</v>
      </c>
      <c r="L40" s="152" t="s">
        <v>1097</v>
      </c>
      <c r="M40" s="152" t="s">
        <v>720</v>
      </c>
      <c r="N40" s="152" t="s">
        <v>720</v>
      </c>
      <c r="O40" s="152" t="s">
        <v>720</v>
      </c>
      <c r="P40" s="152" t="s">
        <v>720</v>
      </c>
      <c r="Q40" s="153">
        <v>45432</v>
      </c>
      <c r="R40" s="152" t="s">
        <v>1098</v>
      </c>
      <c r="S40" s="152" t="s">
        <v>69</v>
      </c>
      <c r="T40" s="192">
        <v>1847</v>
      </c>
      <c r="U40" s="152" t="s">
        <v>70</v>
      </c>
      <c r="V40" s="152" t="s">
        <v>720</v>
      </c>
      <c r="W40" s="152" t="s">
        <v>720</v>
      </c>
      <c r="X40" s="152" t="s">
        <v>779</v>
      </c>
      <c r="Y40" s="152" t="s">
        <v>71</v>
      </c>
      <c r="Z40" s="152" t="s">
        <v>1099</v>
      </c>
    </row>
    <row r="41" spans="1:26" ht="24.95" customHeight="1">
      <c r="A41" s="152" t="s">
        <v>1100</v>
      </c>
      <c r="B41" s="153">
        <v>45432</v>
      </c>
      <c r="C41" s="152" t="s">
        <v>720</v>
      </c>
      <c r="D41" s="152" t="s">
        <v>1101</v>
      </c>
      <c r="E41" s="152" t="s">
        <v>132</v>
      </c>
      <c r="F41" s="152" t="s">
        <v>1102</v>
      </c>
      <c r="G41" s="152" t="s">
        <v>1103</v>
      </c>
      <c r="H41" s="152" t="s">
        <v>65</v>
      </c>
      <c r="I41" s="152" t="s">
        <v>1104</v>
      </c>
      <c r="J41" s="165">
        <v>45441</v>
      </c>
      <c r="K41" s="152" t="s">
        <v>67</v>
      </c>
      <c r="L41" s="152" t="s">
        <v>1105</v>
      </c>
      <c r="M41" s="152" t="s">
        <v>67</v>
      </c>
      <c r="N41" s="152" t="s">
        <v>1106</v>
      </c>
      <c r="O41" s="152" t="s">
        <v>151</v>
      </c>
      <c r="P41" s="152" t="s">
        <v>720</v>
      </c>
      <c r="Q41" s="153">
        <v>45443</v>
      </c>
      <c r="R41" s="152" t="s">
        <v>1107</v>
      </c>
      <c r="S41" s="152" t="s">
        <v>69</v>
      </c>
      <c r="T41" s="192">
        <v>4020</v>
      </c>
      <c r="U41" s="152" t="s">
        <v>70</v>
      </c>
      <c r="V41" s="152" t="s">
        <v>70</v>
      </c>
      <c r="W41" s="152" t="s">
        <v>720</v>
      </c>
      <c r="X41" s="152" t="s">
        <v>923</v>
      </c>
      <c r="Y41" s="152" t="s">
        <v>71</v>
      </c>
      <c r="Z41" s="152" t="s">
        <v>1108</v>
      </c>
    </row>
    <row r="42" spans="1:26" ht="24.95" customHeight="1">
      <c r="A42" s="152" t="s">
        <v>1109</v>
      </c>
      <c r="B42" s="153">
        <v>45435</v>
      </c>
      <c r="C42" s="152" t="s">
        <v>720</v>
      </c>
      <c r="D42" s="152" t="s">
        <v>1110</v>
      </c>
      <c r="E42" s="152" t="s">
        <v>773</v>
      </c>
      <c r="F42" s="152" t="s">
        <v>1111</v>
      </c>
      <c r="G42" s="152" t="s">
        <v>1112</v>
      </c>
      <c r="H42" s="152" t="s">
        <v>65</v>
      </c>
      <c r="I42" s="152" t="s">
        <v>1113</v>
      </c>
      <c r="J42" s="166">
        <v>45713</v>
      </c>
      <c r="K42" s="152" t="s">
        <v>1114</v>
      </c>
      <c r="L42" s="152" t="s">
        <v>1115</v>
      </c>
      <c r="M42" s="152" t="s">
        <v>720</v>
      </c>
      <c r="N42" s="152" t="s">
        <v>720</v>
      </c>
      <c r="O42" s="152" t="s">
        <v>720</v>
      </c>
      <c r="P42" s="152" t="s">
        <v>720</v>
      </c>
      <c r="Q42" s="153">
        <v>45435</v>
      </c>
      <c r="R42" s="152" t="s">
        <v>1116</v>
      </c>
      <c r="S42" s="152" t="s">
        <v>69</v>
      </c>
      <c r="T42" s="192">
        <v>2743</v>
      </c>
      <c r="U42" s="152" t="s">
        <v>70</v>
      </c>
      <c r="V42" s="152" t="s">
        <v>720</v>
      </c>
      <c r="W42" s="152" t="s">
        <v>720</v>
      </c>
      <c r="X42" s="152" t="s">
        <v>779</v>
      </c>
      <c r="Y42" s="152" t="s">
        <v>71</v>
      </c>
      <c r="Z42" s="152" t="s">
        <v>1117</v>
      </c>
    </row>
    <row r="43" spans="1:26" ht="24.95" customHeight="1">
      <c r="A43" s="152" t="s">
        <v>1118</v>
      </c>
      <c r="B43" s="153">
        <v>45404</v>
      </c>
      <c r="C43" s="152" t="s">
        <v>1119</v>
      </c>
      <c r="D43" s="152" t="s">
        <v>1120</v>
      </c>
      <c r="E43" s="152" t="s">
        <v>1121</v>
      </c>
      <c r="F43" s="152" t="s">
        <v>1122</v>
      </c>
      <c r="G43" s="152" t="s">
        <v>1123</v>
      </c>
      <c r="H43" s="152" t="s">
        <v>1124</v>
      </c>
      <c r="I43" s="152" t="s">
        <v>1125</v>
      </c>
      <c r="J43" s="165">
        <v>45422</v>
      </c>
      <c r="K43" s="152" t="s">
        <v>212</v>
      </c>
      <c r="L43" s="152" t="s">
        <v>1126</v>
      </c>
      <c r="M43" s="152" t="s">
        <v>720</v>
      </c>
      <c r="N43" s="152" t="s">
        <v>720</v>
      </c>
      <c r="O43" s="152" t="s">
        <v>720</v>
      </c>
      <c r="P43" s="152" t="s">
        <v>720</v>
      </c>
      <c r="Q43" s="153">
        <v>45372</v>
      </c>
      <c r="R43" s="152" t="s">
        <v>1127</v>
      </c>
      <c r="S43" s="152" t="s">
        <v>94</v>
      </c>
      <c r="T43" s="193">
        <v>1799.2</v>
      </c>
      <c r="U43" s="152" t="s">
        <v>70</v>
      </c>
      <c r="V43" s="152" t="s">
        <v>720</v>
      </c>
      <c r="W43" s="152" t="s">
        <v>720</v>
      </c>
      <c r="X43" s="152" t="s">
        <v>1128</v>
      </c>
      <c r="Y43" s="152" t="s">
        <v>71</v>
      </c>
      <c r="Z43" s="152" t="s">
        <v>1129</v>
      </c>
    </row>
    <row r="44" spans="1:26" ht="24.95" customHeight="1">
      <c r="A44" s="152" t="s">
        <v>1130</v>
      </c>
      <c r="B44" s="153">
        <v>45432</v>
      </c>
      <c r="C44" s="152" t="s">
        <v>720</v>
      </c>
      <c r="D44" s="152" t="s">
        <v>1131</v>
      </c>
      <c r="E44" s="152" t="s">
        <v>824</v>
      </c>
      <c r="F44" s="152" t="s">
        <v>1132</v>
      </c>
      <c r="G44" s="152" t="s">
        <v>1133</v>
      </c>
      <c r="H44" s="152" t="s">
        <v>65</v>
      </c>
      <c r="I44" s="152" t="s">
        <v>1134</v>
      </c>
      <c r="J44" s="165">
        <v>45502</v>
      </c>
      <c r="K44" s="152" t="s">
        <v>67</v>
      </c>
      <c r="L44" s="152" t="s">
        <v>1135</v>
      </c>
      <c r="M44" s="152" t="s">
        <v>720</v>
      </c>
      <c r="N44" s="152" t="s">
        <v>720</v>
      </c>
      <c r="O44" s="152" t="s">
        <v>720</v>
      </c>
      <c r="P44" s="152" t="s">
        <v>720</v>
      </c>
      <c r="Q44" s="153">
        <v>45436</v>
      </c>
      <c r="R44" s="152" t="s">
        <v>1136</v>
      </c>
      <c r="S44" s="152" t="s">
        <v>69</v>
      </c>
      <c r="T44" s="193">
        <v>3670</v>
      </c>
      <c r="U44" s="152" t="s">
        <v>70</v>
      </c>
      <c r="V44" s="152" t="s">
        <v>720</v>
      </c>
      <c r="W44" s="152" t="s">
        <v>720</v>
      </c>
      <c r="X44" s="152" t="s">
        <v>866</v>
      </c>
      <c r="Y44" s="152" t="s">
        <v>71</v>
      </c>
      <c r="Z44" s="152" t="s">
        <v>1137</v>
      </c>
    </row>
    <row r="45" spans="1:26" ht="24.95" customHeight="1">
      <c r="A45" s="152" t="s">
        <v>1138</v>
      </c>
      <c r="B45" s="153">
        <v>45428</v>
      </c>
      <c r="C45" s="152" t="s">
        <v>720</v>
      </c>
      <c r="D45" s="152" t="s">
        <v>1139</v>
      </c>
      <c r="E45" s="152" t="s">
        <v>773</v>
      </c>
      <c r="F45" s="152" t="s">
        <v>900</v>
      </c>
      <c r="G45" s="152" t="s">
        <v>901</v>
      </c>
      <c r="H45" s="152" t="s">
        <v>65</v>
      </c>
      <c r="I45" s="152" t="s">
        <v>1140</v>
      </c>
      <c r="J45" s="165">
        <v>45436</v>
      </c>
      <c r="K45" s="152" t="s">
        <v>194</v>
      </c>
      <c r="L45" s="152" t="s">
        <v>195</v>
      </c>
      <c r="M45" s="152" t="s">
        <v>720</v>
      </c>
      <c r="N45" s="152" t="s">
        <v>720</v>
      </c>
      <c r="O45" s="152" t="s">
        <v>720</v>
      </c>
      <c r="P45" s="152" t="s">
        <v>720</v>
      </c>
      <c r="Q45" s="153">
        <v>45436</v>
      </c>
      <c r="R45" s="152" t="s">
        <v>1098</v>
      </c>
      <c r="S45" s="152" t="s">
        <v>69</v>
      </c>
      <c r="T45" s="192">
        <v>1847</v>
      </c>
      <c r="U45" s="152" t="s">
        <v>70</v>
      </c>
      <c r="V45" s="152" t="s">
        <v>720</v>
      </c>
      <c r="W45" s="152" t="s">
        <v>720</v>
      </c>
      <c r="X45" s="152" t="s">
        <v>779</v>
      </c>
      <c r="Y45" s="152" t="s">
        <v>71</v>
      </c>
      <c r="Z45" s="152" t="s">
        <v>1141</v>
      </c>
    </row>
    <row r="46" spans="1:26" ht="24.95" customHeight="1">
      <c r="A46" s="152" t="s">
        <v>1142</v>
      </c>
      <c r="B46" s="153">
        <v>45426</v>
      </c>
      <c r="C46" s="152" t="s">
        <v>720</v>
      </c>
      <c r="D46" s="152" t="s">
        <v>1143</v>
      </c>
      <c r="E46" s="152" t="s">
        <v>132</v>
      </c>
      <c r="F46" s="152" t="s">
        <v>1144</v>
      </c>
      <c r="G46" s="152" t="s">
        <v>1145</v>
      </c>
      <c r="H46" s="152" t="s">
        <v>65</v>
      </c>
      <c r="I46" s="152" t="s">
        <v>1146</v>
      </c>
      <c r="J46" s="165">
        <v>45440</v>
      </c>
      <c r="K46" s="152" t="s">
        <v>67</v>
      </c>
      <c r="L46" s="152" t="s">
        <v>1147</v>
      </c>
      <c r="M46" s="152" t="s">
        <v>720</v>
      </c>
      <c r="N46" s="152" t="s">
        <v>1148</v>
      </c>
      <c r="O46" s="152" t="s">
        <v>720</v>
      </c>
      <c r="P46" s="152" t="s">
        <v>720</v>
      </c>
      <c r="Q46" s="153">
        <v>45436</v>
      </c>
      <c r="R46" s="152" t="s">
        <v>1149</v>
      </c>
      <c r="S46" s="152" t="s">
        <v>69</v>
      </c>
      <c r="T46" s="192">
        <v>2570</v>
      </c>
      <c r="U46" s="152" t="s">
        <v>70</v>
      </c>
      <c r="V46" s="152" t="s">
        <v>70</v>
      </c>
      <c r="W46" s="152" t="s">
        <v>720</v>
      </c>
      <c r="X46" s="152" t="s">
        <v>923</v>
      </c>
      <c r="Y46" s="152" t="s">
        <v>71</v>
      </c>
      <c r="Z46" s="152" t="s">
        <v>1150</v>
      </c>
    </row>
    <row r="47" spans="1:26" ht="24.95" customHeight="1">
      <c r="A47" s="152" t="s">
        <v>1151</v>
      </c>
      <c r="B47" s="153">
        <v>45433</v>
      </c>
      <c r="C47" s="152" t="s">
        <v>1152</v>
      </c>
      <c r="D47" s="152" t="s">
        <v>1153</v>
      </c>
      <c r="E47" s="152" t="s">
        <v>773</v>
      </c>
      <c r="F47" s="152" t="s">
        <v>900</v>
      </c>
      <c r="G47" s="152" t="s">
        <v>901</v>
      </c>
      <c r="H47" s="152" t="s">
        <v>65</v>
      </c>
      <c r="I47" s="152" t="s">
        <v>1154</v>
      </c>
      <c r="J47" s="165">
        <v>45481</v>
      </c>
      <c r="K47" s="152" t="s">
        <v>194</v>
      </c>
      <c r="L47" s="152" t="s">
        <v>195</v>
      </c>
      <c r="M47" s="152" t="s">
        <v>720</v>
      </c>
      <c r="N47" s="152" t="s">
        <v>720</v>
      </c>
      <c r="O47" s="152" t="s">
        <v>720</v>
      </c>
      <c r="P47" s="152" t="s">
        <v>720</v>
      </c>
      <c r="Q47" s="153">
        <v>45440</v>
      </c>
      <c r="R47" s="152" t="s">
        <v>1098</v>
      </c>
      <c r="S47" s="152" t="s">
        <v>69</v>
      </c>
      <c r="T47" s="192">
        <v>1847</v>
      </c>
      <c r="U47" s="152" t="s">
        <v>70</v>
      </c>
      <c r="V47" s="152" t="s">
        <v>720</v>
      </c>
      <c r="W47" s="152" t="s">
        <v>720</v>
      </c>
      <c r="X47" s="152" t="s">
        <v>779</v>
      </c>
      <c r="Y47" s="152" t="s">
        <v>71</v>
      </c>
      <c r="Z47" s="152" t="s">
        <v>1141</v>
      </c>
    </row>
    <row r="48" spans="1:26" ht="24.95" customHeight="1">
      <c r="A48" s="152" t="s">
        <v>1155</v>
      </c>
      <c r="B48" s="153">
        <v>45434</v>
      </c>
      <c r="C48" s="152" t="s">
        <v>720</v>
      </c>
      <c r="D48" s="152" t="s">
        <v>1156</v>
      </c>
      <c r="E48" s="152" t="s">
        <v>62</v>
      </c>
      <c r="F48" s="152" t="s">
        <v>63</v>
      </c>
      <c r="G48" s="152" t="s">
        <v>64</v>
      </c>
      <c r="H48" s="152" t="s">
        <v>65</v>
      </c>
      <c r="I48" s="152" t="s">
        <v>1157</v>
      </c>
      <c r="J48" s="165">
        <v>45446</v>
      </c>
      <c r="K48" s="152" t="s">
        <v>67</v>
      </c>
      <c r="L48" s="152" t="s">
        <v>607</v>
      </c>
      <c r="M48" s="152" t="s">
        <v>720</v>
      </c>
      <c r="N48" s="152" t="s">
        <v>720</v>
      </c>
      <c r="O48" s="152" t="s">
        <v>720</v>
      </c>
      <c r="P48" s="152" t="s">
        <v>720</v>
      </c>
      <c r="Q48" s="153">
        <v>45446</v>
      </c>
      <c r="R48" s="152" t="s">
        <v>788</v>
      </c>
      <c r="S48" s="152" t="s">
        <v>94</v>
      </c>
      <c r="T48" s="193">
        <v>1607.86</v>
      </c>
      <c r="U48" s="152" t="s">
        <v>70</v>
      </c>
      <c r="V48" s="152" t="s">
        <v>720</v>
      </c>
      <c r="W48" s="152" t="s">
        <v>720</v>
      </c>
      <c r="X48" s="152" t="s">
        <v>1158</v>
      </c>
      <c r="Y48" s="152" t="s">
        <v>71</v>
      </c>
      <c r="Z48" s="152" t="s">
        <v>1159</v>
      </c>
    </row>
    <row r="49" spans="1:26" ht="24.95" customHeight="1">
      <c r="A49" s="152" t="s">
        <v>1160</v>
      </c>
      <c r="B49" s="153">
        <v>45439</v>
      </c>
      <c r="C49" s="152" t="s">
        <v>720</v>
      </c>
      <c r="D49" s="152" t="s">
        <v>1161</v>
      </c>
      <c r="E49" s="152" t="s">
        <v>114</v>
      </c>
      <c r="F49" s="152" t="s">
        <v>1162</v>
      </c>
      <c r="G49" s="152" t="s">
        <v>1163</v>
      </c>
      <c r="H49" s="152" t="s">
        <v>65</v>
      </c>
      <c r="I49" s="152" t="s">
        <v>1164</v>
      </c>
      <c r="J49" s="165">
        <v>45447</v>
      </c>
      <c r="K49" s="152" t="s">
        <v>67</v>
      </c>
      <c r="L49" s="152" t="s">
        <v>1165</v>
      </c>
      <c r="M49" s="152" t="s">
        <v>720</v>
      </c>
      <c r="N49" s="152" t="s">
        <v>720</v>
      </c>
      <c r="O49" s="152" t="s">
        <v>720</v>
      </c>
      <c r="P49" s="152" t="s">
        <v>720</v>
      </c>
      <c r="Q49" s="153">
        <v>45446</v>
      </c>
      <c r="R49" s="152" t="s">
        <v>819</v>
      </c>
      <c r="S49" s="152" t="s">
        <v>69</v>
      </c>
      <c r="T49" s="192">
        <v>2290</v>
      </c>
      <c r="U49" s="152" t="s">
        <v>70</v>
      </c>
      <c r="V49" s="152" t="s">
        <v>720</v>
      </c>
      <c r="W49" s="152" t="s">
        <v>720</v>
      </c>
      <c r="X49" s="152" t="s">
        <v>820</v>
      </c>
      <c r="Y49" s="152" t="s">
        <v>71</v>
      </c>
      <c r="Z49" s="152" t="s">
        <v>1166</v>
      </c>
    </row>
    <row r="50" spans="1:26" ht="24.95" customHeight="1">
      <c r="A50" s="152" t="s">
        <v>1167</v>
      </c>
      <c r="B50" s="153">
        <v>45434</v>
      </c>
      <c r="C50" s="152" t="s">
        <v>720</v>
      </c>
      <c r="D50" s="152" t="s">
        <v>1168</v>
      </c>
      <c r="E50" s="152" t="s">
        <v>62</v>
      </c>
      <c r="F50" s="152" t="s">
        <v>1169</v>
      </c>
      <c r="G50" s="152" t="s">
        <v>1170</v>
      </c>
      <c r="H50" s="152" t="s">
        <v>65</v>
      </c>
      <c r="I50" s="152" t="s">
        <v>1171</v>
      </c>
      <c r="J50" s="165">
        <v>45446</v>
      </c>
      <c r="K50" s="152" t="s">
        <v>67</v>
      </c>
      <c r="L50" s="152" t="s">
        <v>607</v>
      </c>
      <c r="M50" s="152" t="s">
        <v>720</v>
      </c>
      <c r="N50" s="152" t="s">
        <v>720</v>
      </c>
      <c r="O50" s="152" t="s">
        <v>720</v>
      </c>
      <c r="P50" s="152" t="s">
        <v>720</v>
      </c>
      <c r="Q50" s="153">
        <v>45446</v>
      </c>
      <c r="R50" s="152" t="s">
        <v>1172</v>
      </c>
      <c r="S50" s="152" t="s">
        <v>69</v>
      </c>
      <c r="T50" s="192">
        <v>1607.86</v>
      </c>
      <c r="U50" s="152" t="s">
        <v>70</v>
      </c>
      <c r="V50" s="152" t="s">
        <v>720</v>
      </c>
      <c r="W50" s="152" t="s">
        <v>720</v>
      </c>
      <c r="X50" s="152" t="s">
        <v>789</v>
      </c>
      <c r="Y50" s="152" t="s">
        <v>71</v>
      </c>
      <c r="Z50" s="152" t="s">
        <v>1173</v>
      </c>
    </row>
    <row r="51" spans="1:26" ht="24.95" customHeight="1">
      <c r="A51" s="152" t="s">
        <v>1174</v>
      </c>
      <c r="B51" s="153">
        <v>45439</v>
      </c>
      <c r="C51" s="152" t="s">
        <v>720</v>
      </c>
      <c r="D51" s="152" t="s">
        <v>1175</v>
      </c>
      <c r="E51" s="152" t="s">
        <v>132</v>
      </c>
      <c r="F51" s="152" t="s">
        <v>1176</v>
      </c>
      <c r="G51" s="152" t="s">
        <v>1177</v>
      </c>
      <c r="H51" s="152" t="s">
        <v>65</v>
      </c>
      <c r="I51" s="152" t="s">
        <v>1178</v>
      </c>
      <c r="J51" s="165">
        <v>45447</v>
      </c>
      <c r="K51" s="152" t="s">
        <v>102</v>
      </c>
      <c r="L51" s="152" t="s">
        <v>103</v>
      </c>
      <c r="M51" s="152" t="s">
        <v>720</v>
      </c>
      <c r="N51" s="152" t="s">
        <v>720</v>
      </c>
      <c r="O51" s="152" t="s">
        <v>720</v>
      </c>
      <c r="P51" s="152" t="s">
        <v>720</v>
      </c>
      <c r="Q51" s="153">
        <v>45448</v>
      </c>
      <c r="R51" s="152" t="s">
        <v>1179</v>
      </c>
      <c r="S51" s="152" t="s">
        <v>69</v>
      </c>
      <c r="T51" s="192">
        <v>2850</v>
      </c>
      <c r="U51" s="152" t="s">
        <v>70</v>
      </c>
      <c r="V51" s="152" t="s">
        <v>720</v>
      </c>
      <c r="W51" s="152" t="s">
        <v>720</v>
      </c>
      <c r="X51" s="152" t="s">
        <v>923</v>
      </c>
      <c r="Y51" s="152" t="s">
        <v>71</v>
      </c>
      <c r="Z51" s="152" t="s">
        <v>1180</v>
      </c>
    </row>
    <row r="52" spans="1:26" ht="24.95" customHeight="1">
      <c r="A52" s="152" t="s">
        <v>1181</v>
      </c>
      <c r="B52" s="153">
        <v>45441</v>
      </c>
      <c r="C52" s="152" t="s">
        <v>720</v>
      </c>
      <c r="D52" s="152" t="s">
        <v>1182</v>
      </c>
      <c r="E52" s="152" t="s">
        <v>132</v>
      </c>
      <c r="F52" s="152" t="s">
        <v>1183</v>
      </c>
      <c r="G52" s="152" t="s">
        <v>1184</v>
      </c>
      <c r="H52" s="152" t="s">
        <v>65</v>
      </c>
      <c r="I52" s="152" t="s">
        <v>1185</v>
      </c>
      <c r="J52" s="165">
        <v>45447</v>
      </c>
      <c r="K52" s="152" t="s">
        <v>67</v>
      </c>
      <c r="L52" s="152" t="s">
        <v>1186</v>
      </c>
      <c r="M52" s="152" t="s">
        <v>67</v>
      </c>
      <c r="N52" s="152" t="s">
        <v>1187</v>
      </c>
      <c r="O52" s="152" t="s">
        <v>720</v>
      </c>
      <c r="P52" s="152" t="s">
        <v>720</v>
      </c>
      <c r="Q52" s="153">
        <v>45448</v>
      </c>
      <c r="R52" s="152" t="s">
        <v>1188</v>
      </c>
      <c r="S52" s="152" t="s">
        <v>69</v>
      </c>
      <c r="T52" s="192">
        <v>2870</v>
      </c>
      <c r="U52" s="152" t="s">
        <v>70</v>
      </c>
      <c r="V52" s="152" t="s">
        <v>70</v>
      </c>
      <c r="W52" s="152" t="s">
        <v>720</v>
      </c>
      <c r="X52" s="152" t="s">
        <v>923</v>
      </c>
      <c r="Y52" s="152" t="s">
        <v>71</v>
      </c>
      <c r="Z52" s="152" t="s">
        <v>1189</v>
      </c>
    </row>
    <row r="53" spans="1:26" ht="24.95" customHeight="1">
      <c r="A53" s="152" t="s">
        <v>1190</v>
      </c>
      <c r="B53" s="153">
        <v>45447</v>
      </c>
      <c r="C53" s="152" t="s">
        <v>720</v>
      </c>
      <c r="D53" s="152" t="s">
        <v>1191</v>
      </c>
      <c r="E53" s="152" t="s">
        <v>132</v>
      </c>
      <c r="F53" s="152" t="s">
        <v>1192</v>
      </c>
      <c r="G53" s="152" t="s">
        <v>1193</v>
      </c>
      <c r="H53" s="152" t="s">
        <v>65</v>
      </c>
      <c r="I53" s="152" t="s">
        <v>1194</v>
      </c>
      <c r="J53" s="165">
        <v>45447</v>
      </c>
      <c r="K53" s="152" t="s">
        <v>67</v>
      </c>
      <c r="L53" s="152" t="s">
        <v>1195</v>
      </c>
      <c r="M53" s="152" t="s">
        <v>720</v>
      </c>
      <c r="N53" s="152" t="s">
        <v>720</v>
      </c>
      <c r="O53" s="152" t="s">
        <v>720</v>
      </c>
      <c r="P53" s="152" t="s">
        <v>720</v>
      </c>
      <c r="Q53" s="153">
        <v>45448</v>
      </c>
      <c r="R53" s="152" t="s">
        <v>1196</v>
      </c>
      <c r="S53" s="152" t="s">
        <v>69</v>
      </c>
      <c r="T53" s="192">
        <v>2180</v>
      </c>
      <c r="U53" s="152" t="s">
        <v>70</v>
      </c>
      <c r="V53" s="152" t="s">
        <v>720</v>
      </c>
      <c r="W53" s="152" t="s">
        <v>720</v>
      </c>
      <c r="X53" s="152" t="s">
        <v>923</v>
      </c>
      <c r="Y53" s="152" t="s">
        <v>71</v>
      </c>
      <c r="Z53" s="152" t="s">
        <v>1197</v>
      </c>
    </row>
    <row r="54" spans="1:26" ht="24.95" customHeight="1">
      <c r="A54" s="152" t="s">
        <v>1198</v>
      </c>
      <c r="B54" s="153">
        <v>45433</v>
      </c>
      <c r="C54" s="152" t="s">
        <v>720</v>
      </c>
      <c r="D54" s="152" t="s">
        <v>1199</v>
      </c>
      <c r="E54" s="152" t="s">
        <v>1200</v>
      </c>
      <c r="F54" s="152" t="s">
        <v>1201</v>
      </c>
      <c r="G54" s="152" t="s">
        <v>1202</v>
      </c>
      <c r="H54" s="152" t="s">
        <v>65</v>
      </c>
      <c r="I54" s="152" t="s">
        <v>1203</v>
      </c>
      <c r="J54" s="165">
        <v>45449</v>
      </c>
      <c r="K54" s="152" t="s">
        <v>212</v>
      </c>
      <c r="L54" s="152" t="s">
        <v>1204</v>
      </c>
      <c r="M54" s="152" t="s">
        <v>212</v>
      </c>
      <c r="N54" s="152" t="s">
        <v>1205</v>
      </c>
      <c r="O54" s="152" t="s">
        <v>720</v>
      </c>
      <c r="P54" s="152" t="s">
        <v>720</v>
      </c>
      <c r="Q54" s="153">
        <v>45449</v>
      </c>
      <c r="R54" s="152" t="s">
        <v>1206</v>
      </c>
      <c r="S54" s="152" t="s">
        <v>69</v>
      </c>
      <c r="T54" s="192">
        <v>2790</v>
      </c>
      <c r="U54" s="152" t="s">
        <v>70</v>
      </c>
      <c r="V54" s="152" t="s">
        <v>70</v>
      </c>
      <c r="W54" s="152" t="s">
        <v>720</v>
      </c>
      <c r="X54" s="152" t="s">
        <v>1207</v>
      </c>
      <c r="Y54" s="152" t="s">
        <v>71</v>
      </c>
      <c r="Z54" s="152" t="s">
        <v>1208</v>
      </c>
    </row>
    <row r="55" spans="1:26" ht="24.95" customHeight="1">
      <c r="A55" s="152" t="s">
        <v>1209</v>
      </c>
      <c r="B55" s="153">
        <v>45440</v>
      </c>
      <c r="C55" s="152" t="s">
        <v>720</v>
      </c>
      <c r="D55" s="152" t="s">
        <v>1210</v>
      </c>
      <c r="E55" s="152" t="s">
        <v>74</v>
      </c>
      <c r="F55" s="152" t="s">
        <v>1211</v>
      </c>
      <c r="G55" s="152" t="s">
        <v>1212</v>
      </c>
      <c r="H55" s="152" t="s">
        <v>65</v>
      </c>
      <c r="I55" s="152" t="s">
        <v>1213</v>
      </c>
      <c r="J55" s="165">
        <v>45460</v>
      </c>
      <c r="K55" s="152" t="s">
        <v>67</v>
      </c>
      <c r="L55" s="152" t="s">
        <v>1214</v>
      </c>
      <c r="M55" s="152" t="s">
        <v>67</v>
      </c>
      <c r="N55" s="152" t="s">
        <v>1215</v>
      </c>
      <c r="O55" s="152" t="s">
        <v>720</v>
      </c>
      <c r="P55" s="152" t="s">
        <v>720</v>
      </c>
      <c r="Q55" s="153">
        <v>45449</v>
      </c>
      <c r="R55" s="152" t="s">
        <v>1216</v>
      </c>
      <c r="S55" s="152" t="s">
        <v>94</v>
      </c>
      <c r="T55" s="193">
        <v>1603.38</v>
      </c>
      <c r="U55" s="152" t="s">
        <v>70</v>
      </c>
      <c r="V55" s="152" t="s">
        <v>720</v>
      </c>
      <c r="W55" s="152" t="s">
        <v>720</v>
      </c>
      <c r="X55" s="152" t="s">
        <v>789</v>
      </c>
      <c r="Y55" s="152" t="s">
        <v>71</v>
      </c>
      <c r="Z55" s="152" t="s">
        <v>1217</v>
      </c>
    </row>
    <row r="56" spans="1:26" ht="24.95" customHeight="1">
      <c r="A56" s="152" t="s">
        <v>1218</v>
      </c>
      <c r="B56" s="153">
        <v>45443</v>
      </c>
      <c r="C56" s="152" t="s">
        <v>720</v>
      </c>
      <c r="D56" s="152" t="s">
        <v>1219</v>
      </c>
      <c r="E56" s="152" t="s">
        <v>62</v>
      </c>
      <c r="F56" s="152" t="s">
        <v>1220</v>
      </c>
      <c r="G56" s="152" t="s">
        <v>1221</v>
      </c>
      <c r="H56" s="152" t="s">
        <v>65</v>
      </c>
      <c r="I56" s="152" t="s">
        <v>1222</v>
      </c>
      <c r="J56" s="165">
        <v>45456</v>
      </c>
      <c r="K56" s="152" t="s">
        <v>67</v>
      </c>
      <c r="L56" s="152" t="s">
        <v>681</v>
      </c>
      <c r="M56" s="152" t="s">
        <v>67</v>
      </c>
      <c r="N56" s="152" t="s">
        <v>1223</v>
      </c>
      <c r="O56" s="152" t="s">
        <v>151</v>
      </c>
      <c r="P56" s="152" t="s">
        <v>720</v>
      </c>
      <c r="Q56" s="153">
        <v>45449</v>
      </c>
      <c r="R56" s="152" t="s">
        <v>1224</v>
      </c>
      <c r="S56" s="152" t="s">
        <v>69</v>
      </c>
      <c r="T56" s="192">
        <v>1603.38</v>
      </c>
      <c r="U56" s="152" t="s">
        <v>70</v>
      </c>
      <c r="V56" s="152" t="s">
        <v>70</v>
      </c>
      <c r="W56" s="152" t="s">
        <v>720</v>
      </c>
      <c r="X56" s="152" t="s">
        <v>789</v>
      </c>
      <c r="Y56" s="152" t="s">
        <v>71</v>
      </c>
      <c r="Z56" s="152" t="s">
        <v>1225</v>
      </c>
    </row>
    <row r="57" spans="1:26" ht="24.95" customHeight="1">
      <c r="A57" s="152" t="s">
        <v>1226</v>
      </c>
      <c r="B57" s="153">
        <v>45384</v>
      </c>
      <c r="C57" s="152" t="s">
        <v>720</v>
      </c>
      <c r="D57" s="152" t="s">
        <v>1227</v>
      </c>
      <c r="E57" s="152" t="s">
        <v>704</v>
      </c>
      <c r="F57" s="152" t="s">
        <v>1228</v>
      </c>
      <c r="G57" s="152" t="s">
        <v>1229</v>
      </c>
      <c r="H57" s="152" t="s">
        <v>65</v>
      </c>
      <c r="I57" s="152" t="s">
        <v>1230</v>
      </c>
      <c r="J57" s="165">
        <v>45513</v>
      </c>
      <c r="K57" s="152" t="s">
        <v>67</v>
      </c>
      <c r="L57" s="152" t="s">
        <v>1231</v>
      </c>
      <c r="M57" s="152" t="s">
        <v>720</v>
      </c>
      <c r="N57" s="152" t="s">
        <v>720</v>
      </c>
      <c r="O57" s="152" t="s">
        <v>720</v>
      </c>
      <c r="P57" s="152" t="s">
        <v>720</v>
      </c>
      <c r="Q57" s="153">
        <v>45434</v>
      </c>
      <c r="R57" s="152" t="s">
        <v>940</v>
      </c>
      <c r="S57" s="152" t="s">
        <v>69</v>
      </c>
      <c r="T57" s="192">
        <v>2713.21</v>
      </c>
      <c r="U57" s="152" t="s">
        <v>70</v>
      </c>
      <c r="V57" s="152" t="s">
        <v>720</v>
      </c>
      <c r="W57" s="152" t="s">
        <v>720</v>
      </c>
      <c r="X57" s="152" t="s">
        <v>1232</v>
      </c>
      <c r="Y57" s="152" t="s">
        <v>71</v>
      </c>
      <c r="Z57" s="152" t="s">
        <v>1233</v>
      </c>
    </row>
    <row r="58" spans="1:26" ht="24.95" customHeight="1">
      <c r="A58" s="152" t="s">
        <v>1234</v>
      </c>
      <c r="B58" s="153">
        <v>45417</v>
      </c>
      <c r="C58" s="152" t="s">
        <v>720</v>
      </c>
      <c r="D58" s="152" t="s">
        <v>1235</v>
      </c>
      <c r="E58" s="152" t="s">
        <v>824</v>
      </c>
      <c r="F58" s="152" t="s">
        <v>1236</v>
      </c>
      <c r="G58" s="152" t="s">
        <v>1237</v>
      </c>
      <c r="H58" s="152" t="s">
        <v>65</v>
      </c>
      <c r="I58" s="152" t="s">
        <v>1238</v>
      </c>
      <c r="J58" s="165">
        <v>45478</v>
      </c>
      <c r="K58" s="152" t="s">
        <v>102</v>
      </c>
      <c r="L58" s="152" t="s">
        <v>1239</v>
      </c>
      <c r="M58" s="152" t="s">
        <v>212</v>
      </c>
      <c r="N58" s="152" t="s">
        <v>1240</v>
      </c>
      <c r="O58" s="152" t="s">
        <v>720</v>
      </c>
      <c r="P58" s="152" t="s">
        <v>720</v>
      </c>
      <c r="Q58" s="153">
        <v>45453</v>
      </c>
      <c r="R58" s="152" t="s">
        <v>1241</v>
      </c>
      <c r="S58" s="152" t="s">
        <v>69</v>
      </c>
      <c r="T58" s="192">
        <v>2540</v>
      </c>
      <c r="U58" s="152" t="s">
        <v>70</v>
      </c>
      <c r="V58" s="152" t="s">
        <v>70</v>
      </c>
      <c r="W58" s="152" t="s">
        <v>720</v>
      </c>
      <c r="X58" s="152" t="s">
        <v>866</v>
      </c>
      <c r="Y58" s="152" t="s">
        <v>71</v>
      </c>
      <c r="Z58" s="152" t="s">
        <v>1242</v>
      </c>
    </row>
    <row r="59" spans="1:26" ht="24.95" customHeight="1">
      <c r="A59" s="152" t="s">
        <v>1243</v>
      </c>
      <c r="B59" s="153">
        <v>45446</v>
      </c>
      <c r="C59" s="152" t="s">
        <v>1244</v>
      </c>
      <c r="D59" s="152" t="s">
        <v>1245</v>
      </c>
      <c r="E59" s="152" t="s">
        <v>114</v>
      </c>
      <c r="F59" s="152" t="s">
        <v>1246</v>
      </c>
      <c r="G59" s="152" t="s">
        <v>1247</v>
      </c>
      <c r="H59" s="152" t="s">
        <v>65</v>
      </c>
      <c r="I59" s="152" t="s">
        <v>1248</v>
      </c>
      <c r="J59" s="165">
        <v>45469</v>
      </c>
      <c r="K59" s="152" t="s">
        <v>102</v>
      </c>
      <c r="L59" s="152" t="s">
        <v>103</v>
      </c>
      <c r="M59" s="152" t="s">
        <v>102</v>
      </c>
      <c r="N59" s="152" t="s">
        <v>1249</v>
      </c>
      <c r="O59" s="152" t="s">
        <v>720</v>
      </c>
      <c r="P59" s="152" t="s">
        <v>720</v>
      </c>
      <c r="Q59" s="153">
        <v>45453</v>
      </c>
      <c r="R59" s="152" t="s">
        <v>1250</v>
      </c>
      <c r="S59" s="152" t="s">
        <v>69</v>
      </c>
      <c r="T59" s="192">
        <v>1990</v>
      </c>
      <c r="U59" s="152" t="s">
        <v>70</v>
      </c>
      <c r="V59" s="152" t="s">
        <v>70</v>
      </c>
      <c r="W59" s="152" t="s">
        <v>720</v>
      </c>
      <c r="X59" s="152" t="s">
        <v>820</v>
      </c>
      <c r="Y59" s="152" t="s">
        <v>71</v>
      </c>
      <c r="Z59" s="152" t="s">
        <v>1251</v>
      </c>
    </row>
    <row r="60" spans="1:26" ht="24.95" customHeight="1">
      <c r="A60" s="152" t="s">
        <v>1252</v>
      </c>
      <c r="B60" s="153">
        <v>45426</v>
      </c>
      <c r="C60" s="152" t="s">
        <v>720</v>
      </c>
      <c r="D60" s="152" t="s">
        <v>1253</v>
      </c>
      <c r="E60" s="152" t="s">
        <v>114</v>
      </c>
      <c r="F60" s="152" t="s">
        <v>1254</v>
      </c>
      <c r="G60" s="152" t="s">
        <v>1255</v>
      </c>
      <c r="H60" s="152" t="s">
        <v>65</v>
      </c>
      <c r="I60" s="152" t="s">
        <v>1256</v>
      </c>
      <c r="J60" s="165">
        <v>45658</v>
      </c>
      <c r="K60" s="152" t="s">
        <v>102</v>
      </c>
      <c r="L60" s="152" t="s">
        <v>1257</v>
      </c>
      <c r="M60" s="152" t="s">
        <v>720</v>
      </c>
      <c r="N60" s="152" t="s">
        <v>720</v>
      </c>
      <c r="O60" s="152" t="s">
        <v>720</v>
      </c>
      <c r="P60" s="152" t="s">
        <v>720</v>
      </c>
      <c r="Q60" s="153">
        <v>45453</v>
      </c>
      <c r="R60" s="152" t="s">
        <v>1030</v>
      </c>
      <c r="S60" s="152" t="s">
        <v>69</v>
      </c>
      <c r="T60" s="192">
        <v>2190</v>
      </c>
      <c r="U60" s="152" t="s">
        <v>70</v>
      </c>
      <c r="V60" s="152" t="s">
        <v>720</v>
      </c>
      <c r="W60" s="152" t="s">
        <v>720</v>
      </c>
      <c r="X60" s="152" t="s">
        <v>820</v>
      </c>
      <c r="Y60" s="152" t="s">
        <v>71</v>
      </c>
      <c r="Z60" s="152" t="s">
        <v>1258</v>
      </c>
    </row>
    <row r="61" spans="1:26" ht="24.95" customHeight="1">
      <c r="A61" s="152" t="s">
        <v>1259</v>
      </c>
      <c r="B61" s="153">
        <v>45434</v>
      </c>
      <c r="C61" s="152" t="s">
        <v>720</v>
      </c>
      <c r="D61" s="152" t="s">
        <v>1260</v>
      </c>
      <c r="E61" s="152" t="s">
        <v>132</v>
      </c>
      <c r="F61" s="152" t="s">
        <v>1261</v>
      </c>
      <c r="G61" s="152" t="s">
        <v>1262</v>
      </c>
      <c r="H61" s="152" t="s">
        <v>65</v>
      </c>
      <c r="I61" s="152" t="s">
        <v>1263</v>
      </c>
      <c r="J61" s="165">
        <v>45453</v>
      </c>
      <c r="K61" s="152" t="s">
        <v>67</v>
      </c>
      <c r="L61" s="152" t="s">
        <v>1264</v>
      </c>
      <c r="M61" s="152" t="s">
        <v>67</v>
      </c>
      <c r="N61" s="152" t="s">
        <v>1265</v>
      </c>
      <c r="O61" s="152" t="s">
        <v>720</v>
      </c>
      <c r="P61" s="152" t="s">
        <v>720</v>
      </c>
      <c r="Q61" s="153">
        <v>45453</v>
      </c>
      <c r="R61" s="152" t="s">
        <v>730</v>
      </c>
      <c r="S61" s="152" t="s">
        <v>69</v>
      </c>
      <c r="T61" s="192">
        <v>1960</v>
      </c>
      <c r="U61" s="152" t="s">
        <v>70</v>
      </c>
      <c r="V61" s="152" t="s">
        <v>70</v>
      </c>
      <c r="W61" s="152" t="s">
        <v>720</v>
      </c>
      <c r="X61" s="152" t="s">
        <v>923</v>
      </c>
      <c r="Y61" s="152" t="s">
        <v>71</v>
      </c>
      <c r="Z61" s="152" t="s">
        <v>1266</v>
      </c>
    </row>
    <row r="62" spans="1:26" ht="24.95" customHeight="1">
      <c r="A62" s="152" t="s">
        <v>1267</v>
      </c>
      <c r="B62" s="153">
        <v>45546</v>
      </c>
      <c r="C62" s="152" t="s">
        <v>720</v>
      </c>
      <c r="D62" s="152" t="s">
        <v>1268</v>
      </c>
      <c r="E62" s="152" t="s">
        <v>773</v>
      </c>
      <c r="F62" s="152" t="s">
        <v>900</v>
      </c>
      <c r="G62" s="152" t="s">
        <v>901</v>
      </c>
      <c r="H62" s="152" t="s">
        <v>65</v>
      </c>
      <c r="I62" s="152" t="s">
        <v>1269</v>
      </c>
      <c r="J62" s="165">
        <v>45561</v>
      </c>
      <c r="K62" s="152" t="s">
        <v>194</v>
      </c>
      <c r="L62" s="152" t="s">
        <v>1270</v>
      </c>
      <c r="M62" s="152" t="s">
        <v>151</v>
      </c>
      <c r="N62" s="152" t="s">
        <v>720</v>
      </c>
      <c r="O62" s="152" t="s">
        <v>151</v>
      </c>
      <c r="P62" s="152" t="s">
        <v>720</v>
      </c>
      <c r="Q62" s="153">
        <v>45552</v>
      </c>
      <c r="R62" s="152" t="s">
        <v>1098</v>
      </c>
      <c r="S62" s="152" t="s">
        <v>69</v>
      </c>
      <c r="T62" s="192">
        <v>1847</v>
      </c>
      <c r="U62" s="152" t="s">
        <v>70</v>
      </c>
      <c r="V62" s="152" t="s">
        <v>720</v>
      </c>
      <c r="W62" s="152" t="s">
        <v>720</v>
      </c>
      <c r="X62" s="152" t="s">
        <v>779</v>
      </c>
      <c r="Y62" s="152" t="s">
        <v>71</v>
      </c>
      <c r="Z62" s="152" t="s">
        <v>1271</v>
      </c>
    </row>
    <row r="63" spans="1:26" ht="24.95" customHeight="1">
      <c r="A63" s="152" t="s">
        <v>1272</v>
      </c>
      <c r="B63" s="153">
        <v>45419</v>
      </c>
      <c r="C63" s="152" t="s">
        <v>720</v>
      </c>
      <c r="D63" s="152" t="s">
        <v>1273</v>
      </c>
      <c r="E63" s="152" t="s">
        <v>570</v>
      </c>
      <c r="F63" s="152" t="s">
        <v>1274</v>
      </c>
      <c r="G63" s="152" t="s">
        <v>1275</v>
      </c>
      <c r="H63" s="152" t="s">
        <v>65</v>
      </c>
      <c r="I63" s="152" t="s">
        <v>1276</v>
      </c>
      <c r="J63" s="165">
        <v>45423</v>
      </c>
      <c r="K63" s="152" t="s">
        <v>102</v>
      </c>
      <c r="L63" s="152" t="s">
        <v>1277</v>
      </c>
      <c r="M63" s="152" t="s">
        <v>285</v>
      </c>
      <c r="N63" s="152" t="s">
        <v>720</v>
      </c>
      <c r="O63" s="152" t="s">
        <v>720</v>
      </c>
      <c r="P63" s="152" t="s">
        <v>720</v>
      </c>
      <c r="Q63" s="153">
        <v>45454</v>
      </c>
      <c r="R63" s="152" t="s">
        <v>1278</v>
      </c>
      <c r="S63" s="152" t="s">
        <v>69</v>
      </c>
      <c r="T63" s="192">
        <v>2360</v>
      </c>
      <c r="U63" s="152" t="s">
        <v>70</v>
      </c>
      <c r="V63" s="152" t="s">
        <v>720</v>
      </c>
      <c r="W63" s="152" t="s">
        <v>720</v>
      </c>
      <c r="X63" s="152" t="s">
        <v>1279</v>
      </c>
      <c r="Y63" s="152" t="s">
        <v>71</v>
      </c>
      <c r="Z63" s="152" t="s">
        <v>1280</v>
      </c>
    </row>
    <row r="64" spans="1:26" ht="24.95" customHeight="1">
      <c r="A64" s="152" t="s">
        <v>1281</v>
      </c>
      <c r="B64" s="153">
        <v>45384</v>
      </c>
      <c r="C64" s="152" t="s">
        <v>720</v>
      </c>
      <c r="D64" s="152" t="s">
        <v>1282</v>
      </c>
      <c r="E64" s="152" t="s">
        <v>1283</v>
      </c>
      <c r="F64" s="152" t="s">
        <v>1284</v>
      </c>
      <c r="G64" s="152" t="s">
        <v>1285</v>
      </c>
      <c r="H64" s="152" t="s">
        <v>65</v>
      </c>
      <c r="I64" s="152" t="s">
        <v>1286</v>
      </c>
      <c r="J64" s="165">
        <v>45384</v>
      </c>
      <c r="K64" s="152" t="s">
        <v>67</v>
      </c>
      <c r="L64" s="152" t="s">
        <v>1287</v>
      </c>
      <c r="M64" s="152" t="s">
        <v>720</v>
      </c>
      <c r="N64" s="152" t="s">
        <v>720</v>
      </c>
      <c r="O64" s="152" t="s">
        <v>720</v>
      </c>
      <c r="P64" s="152" t="s">
        <v>720</v>
      </c>
      <c r="Q64" s="153">
        <v>45384</v>
      </c>
      <c r="R64" s="152" t="s">
        <v>1288</v>
      </c>
      <c r="S64" s="152" t="s">
        <v>69</v>
      </c>
      <c r="T64" s="192">
        <v>2750</v>
      </c>
      <c r="U64" s="152" t="s">
        <v>70</v>
      </c>
      <c r="V64" s="152" t="s">
        <v>720</v>
      </c>
      <c r="W64" s="152" t="s">
        <v>720</v>
      </c>
      <c r="X64" s="152" t="s">
        <v>1289</v>
      </c>
      <c r="Y64" s="152" t="s">
        <v>71</v>
      </c>
      <c r="Z64" s="152" t="s">
        <v>1290</v>
      </c>
    </row>
    <row r="65" spans="1:26" ht="24.95" customHeight="1">
      <c r="A65" s="152" t="s">
        <v>1291</v>
      </c>
      <c r="B65" s="153">
        <v>45453</v>
      </c>
      <c r="C65" s="152" t="s">
        <v>720</v>
      </c>
      <c r="D65" s="152" t="s">
        <v>1292</v>
      </c>
      <c r="E65" s="152" t="s">
        <v>997</v>
      </c>
      <c r="F65" s="152" t="s">
        <v>1293</v>
      </c>
      <c r="G65" s="152" t="s">
        <v>1294</v>
      </c>
      <c r="H65" s="152" t="s">
        <v>65</v>
      </c>
      <c r="I65" s="152" t="s">
        <v>1295</v>
      </c>
      <c r="J65" s="165">
        <v>45464</v>
      </c>
      <c r="K65" s="152" t="s">
        <v>67</v>
      </c>
      <c r="L65" s="152" t="s">
        <v>1296</v>
      </c>
      <c r="M65" s="152" t="s">
        <v>151</v>
      </c>
      <c r="N65" s="152" t="s">
        <v>720</v>
      </c>
      <c r="O65" s="152" t="s">
        <v>151</v>
      </c>
      <c r="P65" s="152" t="s">
        <v>720</v>
      </c>
      <c r="Q65" s="153">
        <v>45453</v>
      </c>
      <c r="R65" s="152" t="s">
        <v>1297</v>
      </c>
      <c r="S65" s="152" t="s">
        <v>69</v>
      </c>
      <c r="T65" s="192">
        <v>1344</v>
      </c>
      <c r="U65" s="152" t="s">
        <v>70</v>
      </c>
      <c r="V65" s="152" t="s">
        <v>720</v>
      </c>
      <c r="W65" s="152" t="s">
        <v>720</v>
      </c>
      <c r="X65" s="152" t="s">
        <v>1002</v>
      </c>
      <c r="Y65" s="152" t="s">
        <v>71</v>
      </c>
      <c r="Z65" s="152" t="s">
        <v>1298</v>
      </c>
    </row>
    <row r="66" spans="1:26" ht="24.95" customHeight="1">
      <c r="A66" s="152" t="s">
        <v>1299</v>
      </c>
      <c r="B66" s="153">
        <v>45454</v>
      </c>
      <c r="C66" s="152" t="s">
        <v>720</v>
      </c>
      <c r="D66" s="152" t="s">
        <v>1300</v>
      </c>
      <c r="E66" s="152" t="s">
        <v>824</v>
      </c>
      <c r="F66" s="152" t="s">
        <v>1301</v>
      </c>
      <c r="G66" s="152" t="s">
        <v>1302</v>
      </c>
      <c r="H66" s="152" t="s">
        <v>65</v>
      </c>
      <c r="I66" s="152" t="s">
        <v>1303</v>
      </c>
      <c r="J66" s="165">
        <v>45458</v>
      </c>
      <c r="K66" s="152" t="s">
        <v>67</v>
      </c>
      <c r="L66" s="152" t="s">
        <v>720</v>
      </c>
      <c r="M66" s="152" t="s">
        <v>720</v>
      </c>
      <c r="N66" s="152" t="s">
        <v>720</v>
      </c>
      <c r="O66" s="152" t="s">
        <v>720</v>
      </c>
      <c r="P66" s="152" t="s">
        <v>720</v>
      </c>
      <c r="Q66" s="153">
        <v>45457</v>
      </c>
      <c r="R66" s="152" t="s">
        <v>1304</v>
      </c>
      <c r="S66" s="152" t="s">
        <v>69</v>
      </c>
      <c r="T66" s="192">
        <v>2920</v>
      </c>
      <c r="U66" s="152" t="s">
        <v>70</v>
      </c>
      <c r="V66" s="152" t="s">
        <v>720</v>
      </c>
      <c r="W66" s="152" t="s">
        <v>720</v>
      </c>
      <c r="X66" s="152" t="s">
        <v>866</v>
      </c>
      <c r="Y66" s="152" t="s">
        <v>71</v>
      </c>
      <c r="Z66" s="152" t="s">
        <v>1305</v>
      </c>
    </row>
    <row r="67" spans="1:26" ht="24.95" customHeight="1">
      <c r="A67" s="152" t="s">
        <v>1306</v>
      </c>
      <c r="B67" s="153">
        <v>45447</v>
      </c>
      <c r="C67" s="152" t="s">
        <v>720</v>
      </c>
      <c r="D67" s="152" t="s">
        <v>1307</v>
      </c>
      <c r="E67" s="152" t="s">
        <v>880</v>
      </c>
      <c r="F67" s="152" t="s">
        <v>881</v>
      </c>
      <c r="G67" s="152" t="s">
        <v>882</v>
      </c>
      <c r="H67" s="152" t="s">
        <v>65</v>
      </c>
      <c r="I67" s="152" t="s">
        <v>1308</v>
      </c>
      <c r="J67" s="165">
        <v>45468</v>
      </c>
      <c r="K67" s="152" t="s">
        <v>67</v>
      </c>
      <c r="L67" s="152" t="s">
        <v>1309</v>
      </c>
      <c r="M67" s="152" t="s">
        <v>67</v>
      </c>
      <c r="N67" s="152" t="s">
        <v>1310</v>
      </c>
      <c r="O67" s="152" t="s">
        <v>67</v>
      </c>
      <c r="P67" s="152" t="s">
        <v>1311</v>
      </c>
      <c r="Q67" s="153">
        <v>45429</v>
      </c>
      <c r="R67" s="152" t="s">
        <v>885</v>
      </c>
      <c r="S67" s="152" t="s">
        <v>94</v>
      </c>
      <c r="T67" s="193">
        <v>3155.66</v>
      </c>
      <c r="U67" s="152" t="s">
        <v>70</v>
      </c>
      <c r="V67" s="152" t="s">
        <v>70</v>
      </c>
      <c r="W67" s="152" t="s">
        <v>70</v>
      </c>
      <c r="X67" s="152" t="s">
        <v>1312</v>
      </c>
      <c r="Y67" s="152" t="s">
        <v>71</v>
      </c>
      <c r="Z67" s="152" t="s">
        <v>1313</v>
      </c>
    </row>
    <row r="68" spans="1:26" ht="24.95" customHeight="1">
      <c r="A68" s="152" t="s">
        <v>1314</v>
      </c>
      <c r="B68" s="153">
        <v>45446</v>
      </c>
      <c r="C68" s="152" t="s">
        <v>720</v>
      </c>
      <c r="D68" s="152" t="s">
        <v>1315</v>
      </c>
      <c r="E68" s="152" t="s">
        <v>132</v>
      </c>
      <c r="F68" s="152" t="s">
        <v>1316</v>
      </c>
      <c r="G68" s="152" t="s">
        <v>1317</v>
      </c>
      <c r="H68" s="152" t="s">
        <v>65</v>
      </c>
      <c r="I68" s="152" t="s">
        <v>1318</v>
      </c>
      <c r="J68" s="165">
        <v>45461</v>
      </c>
      <c r="K68" s="152" t="s">
        <v>102</v>
      </c>
      <c r="L68" s="152" t="s">
        <v>1319</v>
      </c>
      <c r="M68" s="152" t="s">
        <v>720</v>
      </c>
      <c r="N68" s="152" t="s">
        <v>720</v>
      </c>
      <c r="O68" s="152" t="s">
        <v>720</v>
      </c>
      <c r="P68" s="152" t="s">
        <v>720</v>
      </c>
      <c r="Q68" s="153">
        <v>45461</v>
      </c>
      <c r="R68" s="152" t="s">
        <v>1320</v>
      </c>
      <c r="S68" s="152" t="s">
        <v>94</v>
      </c>
      <c r="T68" s="193">
        <v>3160.99</v>
      </c>
      <c r="U68" s="152" t="s">
        <v>70</v>
      </c>
      <c r="V68" s="152" t="s">
        <v>720</v>
      </c>
      <c r="W68" s="152" t="s">
        <v>720</v>
      </c>
      <c r="X68" s="152" t="s">
        <v>1321</v>
      </c>
      <c r="Y68" s="152" t="s">
        <v>71</v>
      </c>
      <c r="Z68" s="152" t="s">
        <v>1322</v>
      </c>
    </row>
    <row r="69" spans="1:26" ht="24.95" customHeight="1">
      <c r="A69" s="152" t="s">
        <v>1323</v>
      </c>
      <c r="B69" s="153">
        <v>45447</v>
      </c>
      <c r="C69" s="152" t="s">
        <v>720</v>
      </c>
      <c r="D69" s="152" t="s">
        <v>1324</v>
      </c>
      <c r="E69" s="152" t="s">
        <v>114</v>
      </c>
      <c r="F69" s="152" t="s">
        <v>1325</v>
      </c>
      <c r="G69" s="152" t="s">
        <v>1326</v>
      </c>
      <c r="H69" s="152" t="s">
        <v>65</v>
      </c>
      <c r="I69" s="152" t="s">
        <v>1327</v>
      </c>
      <c r="J69" s="165">
        <v>45463</v>
      </c>
      <c r="K69" s="152" t="s">
        <v>67</v>
      </c>
      <c r="L69" s="152" t="s">
        <v>1328</v>
      </c>
      <c r="M69" s="152" t="s">
        <v>720</v>
      </c>
      <c r="N69" s="152" t="s">
        <v>720</v>
      </c>
      <c r="O69" s="152" t="s">
        <v>720</v>
      </c>
      <c r="P69" s="152" t="s">
        <v>720</v>
      </c>
      <c r="Q69" s="153">
        <v>45463</v>
      </c>
      <c r="R69" s="152" t="s">
        <v>1030</v>
      </c>
      <c r="S69" s="152" t="s">
        <v>69</v>
      </c>
      <c r="T69" s="192">
        <v>2190</v>
      </c>
      <c r="U69" s="152" t="s">
        <v>70</v>
      </c>
      <c r="V69" s="152" t="s">
        <v>720</v>
      </c>
      <c r="W69" s="152" t="s">
        <v>720</v>
      </c>
      <c r="X69" s="152" t="s">
        <v>114</v>
      </c>
      <c r="Y69" s="152" t="s">
        <v>71</v>
      </c>
      <c r="Z69" s="152" t="s">
        <v>1329</v>
      </c>
    </row>
    <row r="70" spans="1:26" ht="24.95" customHeight="1">
      <c r="A70" s="152" t="s">
        <v>1330</v>
      </c>
      <c r="B70" s="153">
        <v>45437</v>
      </c>
      <c r="C70" s="152" t="s">
        <v>720</v>
      </c>
      <c r="D70" s="152" t="s">
        <v>1331</v>
      </c>
      <c r="E70" s="152" t="s">
        <v>132</v>
      </c>
      <c r="F70" s="152" t="s">
        <v>1332</v>
      </c>
      <c r="G70" s="152" t="s">
        <v>1333</v>
      </c>
      <c r="H70" s="152" t="s">
        <v>65</v>
      </c>
      <c r="I70" s="152" t="s">
        <v>1334</v>
      </c>
      <c r="J70" s="165">
        <v>45464</v>
      </c>
      <c r="K70" s="152" t="s">
        <v>67</v>
      </c>
      <c r="L70" s="152" t="s">
        <v>1335</v>
      </c>
      <c r="M70" s="152" t="s">
        <v>720</v>
      </c>
      <c r="N70" s="152" t="s">
        <v>720</v>
      </c>
      <c r="O70" s="152" t="s">
        <v>720</v>
      </c>
      <c r="P70" s="152" t="s">
        <v>720</v>
      </c>
      <c r="Q70" s="153">
        <v>45464</v>
      </c>
      <c r="R70" s="152" t="s">
        <v>1336</v>
      </c>
      <c r="S70" s="152" t="s">
        <v>69</v>
      </c>
      <c r="T70" s="192">
        <v>3430</v>
      </c>
      <c r="U70" s="152" t="s">
        <v>70</v>
      </c>
      <c r="V70" s="152" t="s">
        <v>720</v>
      </c>
      <c r="W70" s="152" t="s">
        <v>720</v>
      </c>
      <c r="X70" s="152" t="s">
        <v>923</v>
      </c>
      <c r="Y70" s="152" t="s">
        <v>71</v>
      </c>
      <c r="Z70" s="152" t="s">
        <v>1337</v>
      </c>
    </row>
    <row r="71" spans="1:26" ht="24.95" customHeight="1">
      <c r="A71" s="152" t="s">
        <v>1338</v>
      </c>
      <c r="B71" s="153">
        <v>45459</v>
      </c>
      <c r="C71" s="152" t="s">
        <v>720</v>
      </c>
      <c r="D71" s="152" t="s">
        <v>1339</v>
      </c>
      <c r="E71" s="152" t="s">
        <v>132</v>
      </c>
      <c r="F71" s="152" t="s">
        <v>1340</v>
      </c>
      <c r="G71" s="152" t="s">
        <v>1341</v>
      </c>
      <c r="H71" s="152" t="s">
        <v>65</v>
      </c>
      <c r="I71" s="152" t="s">
        <v>1342</v>
      </c>
      <c r="J71" s="165">
        <v>45464</v>
      </c>
      <c r="K71" s="152" t="s">
        <v>293</v>
      </c>
      <c r="L71" s="152" t="s">
        <v>1343</v>
      </c>
      <c r="M71" s="152" t="s">
        <v>293</v>
      </c>
      <c r="N71" s="152" t="s">
        <v>1344</v>
      </c>
      <c r="O71" s="152" t="s">
        <v>720</v>
      </c>
      <c r="P71" s="152" t="s">
        <v>720</v>
      </c>
      <c r="Q71" s="153">
        <v>45467</v>
      </c>
      <c r="R71" s="152" t="s">
        <v>1345</v>
      </c>
      <c r="S71" s="152" t="s">
        <v>69</v>
      </c>
      <c r="T71" s="192">
        <v>3010</v>
      </c>
      <c r="U71" s="152" t="s">
        <v>70</v>
      </c>
      <c r="V71" s="152" t="s">
        <v>70</v>
      </c>
      <c r="W71" s="152" t="s">
        <v>720</v>
      </c>
      <c r="X71" s="152" t="s">
        <v>923</v>
      </c>
      <c r="Y71" s="152" t="s">
        <v>71</v>
      </c>
      <c r="Z71" s="152" t="s">
        <v>1346</v>
      </c>
    </row>
    <row r="72" spans="1:26" ht="24.95" customHeight="1">
      <c r="A72" s="152" t="s">
        <v>1347</v>
      </c>
      <c r="B72" s="153">
        <v>45453</v>
      </c>
      <c r="C72" s="152" t="s">
        <v>1348</v>
      </c>
      <c r="D72" s="152" t="s">
        <v>1349</v>
      </c>
      <c r="E72" s="152" t="s">
        <v>80</v>
      </c>
      <c r="F72" s="152" t="s">
        <v>1350</v>
      </c>
      <c r="G72" s="152" t="s">
        <v>1351</v>
      </c>
      <c r="H72" s="152" t="s">
        <v>65</v>
      </c>
      <c r="I72" s="152" t="s">
        <v>1352</v>
      </c>
      <c r="J72" s="165">
        <v>45476</v>
      </c>
      <c r="K72" s="152" t="s">
        <v>67</v>
      </c>
      <c r="L72" s="152" t="s">
        <v>700</v>
      </c>
      <c r="M72" s="152" t="s">
        <v>77</v>
      </c>
      <c r="N72" s="152" t="s">
        <v>720</v>
      </c>
      <c r="O72" s="152" t="s">
        <v>720</v>
      </c>
      <c r="P72" s="152" t="s">
        <v>720</v>
      </c>
      <c r="Q72" s="153">
        <v>45468</v>
      </c>
      <c r="R72" s="152" t="s">
        <v>1206</v>
      </c>
      <c r="S72" s="152" t="s">
        <v>69</v>
      </c>
      <c r="T72" s="192">
        <v>2790</v>
      </c>
      <c r="U72" s="152" t="s">
        <v>70</v>
      </c>
      <c r="V72" s="152" t="s">
        <v>77</v>
      </c>
      <c r="W72" s="152" t="s">
        <v>720</v>
      </c>
      <c r="X72" s="152" t="s">
        <v>80</v>
      </c>
      <c r="Y72" s="152" t="s">
        <v>71</v>
      </c>
      <c r="Z72" s="152" t="s">
        <v>1353</v>
      </c>
    </row>
    <row r="73" spans="1:26" ht="24.95" customHeight="1">
      <c r="A73" s="152" t="s">
        <v>1354</v>
      </c>
      <c r="B73" s="153">
        <v>45465</v>
      </c>
      <c r="C73" s="152" t="s">
        <v>720</v>
      </c>
      <c r="D73" s="152" t="s">
        <v>1355</v>
      </c>
      <c r="E73" s="152" t="s">
        <v>824</v>
      </c>
      <c r="F73" s="152" t="s">
        <v>1356</v>
      </c>
      <c r="G73" s="152" t="s">
        <v>1357</v>
      </c>
      <c r="H73" s="152" t="s">
        <v>65</v>
      </c>
      <c r="I73" s="152" t="s">
        <v>1358</v>
      </c>
      <c r="J73" s="165">
        <v>45478</v>
      </c>
      <c r="K73" s="152" t="s">
        <v>149</v>
      </c>
      <c r="L73" s="152" t="s">
        <v>326</v>
      </c>
      <c r="M73" s="152" t="s">
        <v>149</v>
      </c>
      <c r="N73" s="152" t="s">
        <v>1359</v>
      </c>
      <c r="O73" s="152" t="s">
        <v>194</v>
      </c>
      <c r="P73" s="152" t="s">
        <v>1360</v>
      </c>
      <c r="Q73" s="153">
        <v>45469</v>
      </c>
      <c r="R73" s="152" t="s">
        <v>914</v>
      </c>
      <c r="S73" s="152" t="s">
        <v>69</v>
      </c>
      <c r="T73" s="192">
        <v>2770</v>
      </c>
      <c r="U73" s="152" t="s">
        <v>70</v>
      </c>
      <c r="V73" s="152" t="s">
        <v>70</v>
      </c>
      <c r="W73" s="152" t="s">
        <v>70</v>
      </c>
      <c r="X73" s="152" t="s">
        <v>866</v>
      </c>
      <c r="Y73" s="152" t="s">
        <v>71</v>
      </c>
      <c r="Z73" s="152" t="s">
        <v>1361</v>
      </c>
    </row>
    <row r="74" spans="1:26" ht="24.95" customHeight="1">
      <c r="A74" s="152" t="s">
        <v>1362</v>
      </c>
      <c r="B74" s="153">
        <v>45468</v>
      </c>
      <c r="C74" s="152" t="s">
        <v>1363</v>
      </c>
      <c r="D74" s="152" t="s">
        <v>1364</v>
      </c>
      <c r="E74" s="152" t="s">
        <v>824</v>
      </c>
      <c r="F74" s="152" t="s">
        <v>1365</v>
      </c>
      <c r="G74" s="152" t="s">
        <v>1366</v>
      </c>
      <c r="H74" s="152" t="s">
        <v>65</v>
      </c>
      <c r="I74" s="152" t="s">
        <v>1367</v>
      </c>
      <c r="J74" s="165">
        <v>45474</v>
      </c>
      <c r="K74" s="152" t="s">
        <v>102</v>
      </c>
      <c r="L74" s="152" t="s">
        <v>1368</v>
      </c>
      <c r="M74" s="152" t="s">
        <v>285</v>
      </c>
      <c r="N74" s="152" t="s">
        <v>720</v>
      </c>
      <c r="O74" s="152" t="s">
        <v>720</v>
      </c>
      <c r="P74" s="152" t="s">
        <v>720</v>
      </c>
      <c r="Q74" s="153">
        <v>45469</v>
      </c>
      <c r="R74" s="152" t="s">
        <v>1369</v>
      </c>
      <c r="S74" s="152" t="s">
        <v>69</v>
      </c>
      <c r="T74" s="192">
        <v>2520</v>
      </c>
      <c r="U74" s="152" t="s">
        <v>70</v>
      </c>
      <c r="V74" s="152" t="s">
        <v>77</v>
      </c>
      <c r="W74" s="152" t="s">
        <v>720</v>
      </c>
      <c r="X74" s="152" t="s">
        <v>866</v>
      </c>
      <c r="Y74" s="152" t="s">
        <v>71</v>
      </c>
      <c r="Z74" s="152" t="s">
        <v>1370</v>
      </c>
    </row>
    <row r="75" spans="1:26" ht="24.95" customHeight="1">
      <c r="A75" s="152" t="s">
        <v>1371</v>
      </c>
      <c r="B75" s="153">
        <v>45470</v>
      </c>
      <c r="C75" s="152" t="s">
        <v>720</v>
      </c>
      <c r="D75" s="152" t="s">
        <v>1372</v>
      </c>
      <c r="E75" s="152" t="s">
        <v>824</v>
      </c>
      <c r="F75" s="152" t="s">
        <v>1373</v>
      </c>
      <c r="G75" s="152" t="s">
        <v>1374</v>
      </c>
      <c r="H75" s="152" t="s">
        <v>65</v>
      </c>
      <c r="I75" s="152" t="s">
        <v>1375</v>
      </c>
      <c r="J75" s="165">
        <v>45432</v>
      </c>
      <c r="K75" s="152" t="s">
        <v>67</v>
      </c>
      <c r="L75" s="152" t="s">
        <v>1376</v>
      </c>
      <c r="M75" s="152" t="s">
        <v>67</v>
      </c>
      <c r="N75" s="152" t="s">
        <v>1377</v>
      </c>
      <c r="O75" s="152" t="s">
        <v>67</v>
      </c>
      <c r="P75" s="152" t="s">
        <v>1378</v>
      </c>
      <c r="Q75" s="153">
        <v>45470</v>
      </c>
      <c r="R75" s="152" t="s">
        <v>1379</v>
      </c>
      <c r="S75" s="152" t="s">
        <v>69</v>
      </c>
      <c r="T75" s="192">
        <v>2620</v>
      </c>
      <c r="U75" s="152" t="s">
        <v>70</v>
      </c>
      <c r="V75" s="152" t="s">
        <v>70</v>
      </c>
      <c r="W75" s="152" t="s">
        <v>70</v>
      </c>
      <c r="X75" s="152" t="s">
        <v>866</v>
      </c>
      <c r="Y75" s="152" t="s">
        <v>71</v>
      </c>
      <c r="Z75" s="152" t="s">
        <v>1380</v>
      </c>
    </row>
    <row r="76" spans="1:26" ht="24.95" customHeight="1">
      <c r="A76" s="152" t="s">
        <v>1381</v>
      </c>
      <c r="B76" s="153">
        <v>45458</v>
      </c>
      <c r="C76" s="152" t="s">
        <v>720</v>
      </c>
      <c r="D76" s="152" t="s">
        <v>1382</v>
      </c>
      <c r="E76" s="152" t="s">
        <v>824</v>
      </c>
      <c r="F76" s="152" t="s">
        <v>1383</v>
      </c>
      <c r="G76" s="152" t="s">
        <v>1384</v>
      </c>
      <c r="H76" s="152" t="s">
        <v>65</v>
      </c>
      <c r="I76" s="152" t="s">
        <v>1385</v>
      </c>
      <c r="J76" s="165">
        <v>45495</v>
      </c>
      <c r="K76" s="152" t="s">
        <v>67</v>
      </c>
      <c r="L76" s="152" t="s">
        <v>1386</v>
      </c>
      <c r="M76" s="152" t="s">
        <v>149</v>
      </c>
      <c r="N76" s="152" t="s">
        <v>1387</v>
      </c>
      <c r="O76" s="152" t="s">
        <v>720</v>
      </c>
      <c r="P76" s="152" t="s">
        <v>720</v>
      </c>
      <c r="Q76" s="153">
        <v>45470</v>
      </c>
      <c r="R76" s="152" t="s">
        <v>1388</v>
      </c>
      <c r="S76" s="152" t="s">
        <v>69</v>
      </c>
      <c r="T76" s="192">
        <v>3240</v>
      </c>
      <c r="U76" s="152" t="s">
        <v>70</v>
      </c>
      <c r="V76" s="152" t="s">
        <v>70</v>
      </c>
      <c r="W76" s="152" t="s">
        <v>720</v>
      </c>
      <c r="X76" s="152" t="s">
        <v>866</v>
      </c>
      <c r="Y76" s="152" t="s">
        <v>71</v>
      </c>
      <c r="Z76" s="152" t="s">
        <v>1389</v>
      </c>
    </row>
    <row r="77" spans="1:26" ht="24.95" customHeight="1">
      <c r="A77" s="152" t="s">
        <v>1390</v>
      </c>
      <c r="B77" s="153">
        <v>45428</v>
      </c>
      <c r="C77" s="152" t="s">
        <v>720</v>
      </c>
      <c r="D77" s="152" t="s">
        <v>1391</v>
      </c>
      <c r="E77" s="152" t="s">
        <v>190</v>
      </c>
      <c r="F77" s="152" t="s">
        <v>890</v>
      </c>
      <c r="G77" s="152" t="s">
        <v>891</v>
      </c>
      <c r="H77" s="152" t="s">
        <v>65</v>
      </c>
      <c r="I77" s="152" t="s">
        <v>1392</v>
      </c>
      <c r="J77" s="165">
        <v>45456</v>
      </c>
      <c r="K77" s="152" t="s">
        <v>194</v>
      </c>
      <c r="L77" s="152" t="s">
        <v>893</v>
      </c>
      <c r="M77" s="152" t="s">
        <v>720</v>
      </c>
      <c r="N77" s="152" t="s">
        <v>720</v>
      </c>
      <c r="O77" s="152" t="s">
        <v>720</v>
      </c>
      <c r="P77" s="152" t="s">
        <v>720</v>
      </c>
      <c r="Q77" s="153">
        <v>45471</v>
      </c>
      <c r="R77" s="152" t="s">
        <v>1393</v>
      </c>
      <c r="S77" s="152" t="s">
        <v>69</v>
      </c>
      <c r="T77" s="192">
        <v>1980</v>
      </c>
      <c r="U77" s="152" t="s">
        <v>70</v>
      </c>
      <c r="V77" s="152" t="s">
        <v>720</v>
      </c>
      <c r="W77" s="152" t="s">
        <v>720</v>
      </c>
      <c r="X77" s="152" t="s">
        <v>896</v>
      </c>
      <c r="Y77" s="152" t="s">
        <v>71</v>
      </c>
      <c r="Z77" s="152" t="s">
        <v>1394</v>
      </c>
    </row>
    <row r="78" spans="1:26" ht="24.95" customHeight="1">
      <c r="A78" s="152" t="s">
        <v>1395</v>
      </c>
      <c r="B78" s="156">
        <v>45469</v>
      </c>
      <c r="C78" s="152" t="s">
        <v>720</v>
      </c>
      <c r="D78" s="152" t="s">
        <v>1396</v>
      </c>
      <c r="E78" s="152" t="s">
        <v>824</v>
      </c>
      <c r="F78" s="152" t="s">
        <v>1397</v>
      </c>
      <c r="G78" s="152" t="s">
        <v>1398</v>
      </c>
      <c r="H78" s="152" t="s">
        <v>65</v>
      </c>
      <c r="I78" s="152" t="s">
        <v>1399</v>
      </c>
      <c r="J78" s="165">
        <v>45561</v>
      </c>
      <c r="K78" s="152" t="s">
        <v>149</v>
      </c>
      <c r="L78" s="152" t="s">
        <v>755</v>
      </c>
      <c r="M78" s="152" t="s">
        <v>151</v>
      </c>
      <c r="N78" s="152" t="s">
        <v>720</v>
      </c>
      <c r="O78" s="152" t="s">
        <v>151</v>
      </c>
      <c r="P78" s="152" t="s">
        <v>720</v>
      </c>
      <c r="Q78" s="157">
        <v>45561</v>
      </c>
      <c r="R78" s="152" t="s">
        <v>1400</v>
      </c>
      <c r="S78" s="152" t="s">
        <v>69</v>
      </c>
      <c r="T78" s="192">
        <v>2650</v>
      </c>
      <c r="U78" s="152" t="s">
        <v>70</v>
      </c>
      <c r="V78" s="152" t="s">
        <v>720</v>
      </c>
      <c r="W78" s="152" t="s">
        <v>720</v>
      </c>
      <c r="X78" s="152" t="s">
        <v>1401</v>
      </c>
      <c r="Y78" s="152" t="s">
        <v>71</v>
      </c>
      <c r="Z78" s="152" t="s">
        <v>1402</v>
      </c>
    </row>
    <row r="79" spans="1:26" ht="24.95" customHeight="1">
      <c r="A79" s="152" t="s">
        <v>1403</v>
      </c>
      <c r="B79" s="153">
        <v>45455</v>
      </c>
      <c r="C79" s="152" t="s">
        <v>720</v>
      </c>
      <c r="D79" s="152" t="s">
        <v>1404</v>
      </c>
      <c r="E79" s="152" t="s">
        <v>80</v>
      </c>
      <c r="F79" s="152" t="s">
        <v>1405</v>
      </c>
      <c r="G79" s="152" t="s">
        <v>1406</v>
      </c>
      <c r="H79" s="152" t="s">
        <v>65</v>
      </c>
      <c r="I79" s="152" t="s">
        <v>1407</v>
      </c>
      <c r="J79" s="165">
        <v>45492</v>
      </c>
      <c r="K79" s="152" t="s">
        <v>67</v>
      </c>
      <c r="L79" s="152" t="s">
        <v>1408</v>
      </c>
      <c r="M79" s="152" t="s">
        <v>720</v>
      </c>
      <c r="N79" s="152" t="s">
        <v>720</v>
      </c>
      <c r="O79" s="152" t="s">
        <v>720</v>
      </c>
      <c r="P79" s="152" t="s">
        <v>720</v>
      </c>
      <c r="Q79" s="153">
        <v>45477</v>
      </c>
      <c r="R79" s="152" t="s">
        <v>1409</v>
      </c>
      <c r="S79" s="152" t="s">
        <v>69</v>
      </c>
      <c r="T79" s="192">
        <v>2090</v>
      </c>
      <c r="U79" s="152" t="s">
        <v>70</v>
      </c>
      <c r="V79" s="152" t="s">
        <v>720</v>
      </c>
      <c r="W79" s="152" t="s">
        <v>720</v>
      </c>
      <c r="X79" s="152" t="s">
        <v>1410</v>
      </c>
      <c r="Y79" s="152" t="s">
        <v>71</v>
      </c>
      <c r="Z79" s="152" t="s">
        <v>1031</v>
      </c>
    </row>
    <row r="80" spans="1:26" ht="24.95" customHeight="1">
      <c r="A80" s="152" t="s">
        <v>1411</v>
      </c>
      <c r="B80" s="153">
        <v>45421</v>
      </c>
      <c r="C80" s="152" t="s">
        <v>720</v>
      </c>
      <c r="D80" s="152" t="s">
        <v>1412</v>
      </c>
      <c r="E80" s="152" t="s">
        <v>704</v>
      </c>
      <c r="F80" s="152" t="s">
        <v>1413</v>
      </c>
      <c r="G80" s="152" t="s">
        <v>1414</v>
      </c>
      <c r="H80" s="152" t="s">
        <v>65</v>
      </c>
      <c r="I80" s="152" t="s">
        <v>1415</v>
      </c>
      <c r="J80" s="165">
        <v>45512</v>
      </c>
      <c r="K80" s="152" t="s">
        <v>102</v>
      </c>
      <c r="L80" s="152" t="s">
        <v>1416</v>
      </c>
      <c r="M80" s="152" t="s">
        <v>102</v>
      </c>
      <c r="N80" s="152" t="s">
        <v>1417</v>
      </c>
      <c r="O80" s="152" t="s">
        <v>720</v>
      </c>
      <c r="P80" s="152" t="s">
        <v>720</v>
      </c>
      <c r="Q80" s="153">
        <v>45468</v>
      </c>
      <c r="R80" s="152" t="s">
        <v>853</v>
      </c>
      <c r="S80" s="152" t="s">
        <v>69</v>
      </c>
      <c r="T80" s="192">
        <v>2529.89</v>
      </c>
      <c r="U80" s="152" t="s">
        <v>70</v>
      </c>
      <c r="V80" s="152" t="s">
        <v>70</v>
      </c>
      <c r="W80" s="152" t="s">
        <v>720</v>
      </c>
      <c r="X80" s="152" t="s">
        <v>1232</v>
      </c>
      <c r="Y80" s="152" t="s">
        <v>71</v>
      </c>
      <c r="Z80" s="152" t="s">
        <v>1418</v>
      </c>
    </row>
    <row r="81" spans="1:26" ht="24.95" customHeight="1">
      <c r="A81" s="152" t="s">
        <v>1419</v>
      </c>
      <c r="B81" s="153">
        <v>45479</v>
      </c>
      <c r="C81" s="152" t="s">
        <v>720</v>
      </c>
      <c r="D81" s="152" t="s">
        <v>1420</v>
      </c>
      <c r="E81" s="152" t="s">
        <v>132</v>
      </c>
      <c r="F81" s="152" t="s">
        <v>1421</v>
      </c>
      <c r="G81" s="152" t="s">
        <v>1422</v>
      </c>
      <c r="H81" s="152" t="s">
        <v>65</v>
      </c>
      <c r="I81" s="152" t="s">
        <v>1423</v>
      </c>
      <c r="J81" s="165">
        <v>45489</v>
      </c>
      <c r="K81" s="152" t="s">
        <v>67</v>
      </c>
      <c r="L81" s="152" t="s">
        <v>1424</v>
      </c>
      <c r="M81" s="152" t="s">
        <v>720</v>
      </c>
      <c r="N81" s="152" t="s">
        <v>720</v>
      </c>
      <c r="O81" s="152" t="s">
        <v>720</v>
      </c>
      <c r="P81" s="152" t="s">
        <v>720</v>
      </c>
      <c r="Q81" s="153">
        <v>45481</v>
      </c>
      <c r="R81" s="152" t="s">
        <v>1425</v>
      </c>
      <c r="S81" s="152" t="s">
        <v>69</v>
      </c>
      <c r="T81" s="192">
        <v>3100</v>
      </c>
      <c r="U81" s="152" t="s">
        <v>70</v>
      </c>
      <c r="V81" s="152" t="s">
        <v>720</v>
      </c>
      <c r="W81" s="152" t="s">
        <v>720</v>
      </c>
      <c r="X81" s="152" t="s">
        <v>923</v>
      </c>
      <c r="Y81" s="152" t="s">
        <v>71</v>
      </c>
      <c r="Z81" s="152" t="s">
        <v>1426</v>
      </c>
    </row>
    <row r="82" spans="1:26" ht="24.95" customHeight="1">
      <c r="A82" s="152" t="s">
        <v>1427</v>
      </c>
      <c r="B82" s="153">
        <v>45478</v>
      </c>
      <c r="C82" s="152" t="s">
        <v>720</v>
      </c>
      <c r="D82" s="152" t="s">
        <v>1428</v>
      </c>
      <c r="E82" s="152" t="s">
        <v>880</v>
      </c>
      <c r="F82" s="152" t="s">
        <v>1429</v>
      </c>
      <c r="G82" s="152" t="s">
        <v>1430</v>
      </c>
      <c r="H82" s="152" t="s">
        <v>65</v>
      </c>
      <c r="I82" s="152" t="s">
        <v>1431</v>
      </c>
      <c r="J82" s="165">
        <v>45502</v>
      </c>
      <c r="K82" s="152" t="s">
        <v>67</v>
      </c>
      <c r="L82" s="152" t="s">
        <v>607</v>
      </c>
      <c r="M82" s="152" t="s">
        <v>67</v>
      </c>
      <c r="N82" s="152" t="s">
        <v>1432</v>
      </c>
      <c r="O82" s="152" t="s">
        <v>67</v>
      </c>
      <c r="P82" s="152" t="s">
        <v>1433</v>
      </c>
      <c r="Q82" s="153">
        <v>45481</v>
      </c>
      <c r="R82" s="152" t="s">
        <v>1434</v>
      </c>
      <c r="S82" s="152" t="s">
        <v>69</v>
      </c>
      <c r="T82" s="192">
        <v>3121.22</v>
      </c>
      <c r="U82" s="152" t="s">
        <v>70</v>
      </c>
      <c r="V82" s="152" t="s">
        <v>70</v>
      </c>
      <c r="W82" s="152" t="s">
        <v>70</v>
      </c>
      <c r="X82" s="152" t="s">
        <v>886</v>
      </c>
      <c r="Y82" s="152" t="s">
        <v>71</v>
      </c>
      <c r="Z82" s="152" t="s">
        <v>1435</v>
      </c>
    </row>
    <row r="83" spans="1:26" ht="24.95" customHeight="1">
      <c r="A83" s="152" t="s">
        <v>1436</v>
      </c>
      <c r="B83" s="153">
        <v>45471</v>
      </c>
      <c r="C83" s="152" t="s">
        <v>720</v>
      </c>
      <c r="D83" s="152" t="s">
        <v>1437</v>
      </c>
      <c r="E83" s="152" t="s">
        <v>824</v>
      </c>
      <c r="F83" s="152" t="s">
        <v>1438</v>
      </c>
      <c r="G83" s="152" t="s">
        <v>1439</v>
      </c>
      <c r="H83" s="152" t="s">
        <v>65</v>
      </c>
      <c r="I83" s="152" t="s">
        <v>1440</v>
      </c>
      <c r="J83" s="165">
        <v>45490</v>
      </c>
      <c r="K83" s="152" t="s">
        <v>149</v>
      </c>
      <c r="L83" s="152" t="s">
        <v>1045</v>
      </c>
      <c r="M83" s="152" t="s">
        <v>720</v>
      </c>
      <c r="N83" s="152" t="s">
        <v>720</v>
      </c>
      <c r="O83" s="152" t="s">
        <v>720</v>
      </c>
      <c r="P83" s="152" t="s">
        <v>720</v>
      </c>
      <c r="Q83" s="153">
        <v>45481</v>
      </c>
      <c r="R83" s="152" t="s">
        <v>914</v>
      </c>
      <c r="S83" s="152" t="s">
        <v>69</v>
      </c>
      <c r="T83" s="192">
        <v>2770</v>
      </c>
      <c r="U83" s="152" t="s">
        <v>70</v>
      </c>
      <c r="V83" s="152" t="s">
        <v>720</v>
      </c>
      <c r="W83" s="152" t="s">
        <v>720</v>
      </c>
      <c r="X83" s="152" t="s">
        <v>866</v>
      </c>
      <c r="Y83" s="152" t="s">
        <v>71</v>
      </c>
      <c r="Z83" s="152" t="s">
        <v>1441</v>
      </c>
    </row>
    <row r="84" spans="1:26" ht="24.95" customHeight="1">
      <c r="A84" s="152" t="s">
        <v>1442</v>
      </c>
      <c r="B84" s="153">
        <v>45476</v>
      </c>
      <c r="C84" s="152" t="s">
        <v>1152</v>
      </c>
      <c r="D84" s="152" t="s">
        <v>1443</v>
      </c>
      <c r="E84" s="152" t="s">
        <v>773</v>
      </c>
      <c r="F84" s="152" t="s">
        <v>900</v>
      </c>
      <c r="G84" s="152" t="s">
        <v>901</v>
      </c>
      <c r="H84" s="152" t="s">
        <v>65</v>
      </c>
      <c r="I84" s="152" t="s">
        <v>1444</v>
      </c>
      <c r="J84" s="165">
        <v>45482</v>
      </c>
      <c r="K84" s="152" t="s">
        <v>67</v>
      </c>
      <c r="L84" s="152" t="s">
        <v>1445</v>
      </c>
      <c r="M84" s="152" t="s">
        <v>194</v>
      </c>
      <c r="N84" s="152" t="s">
        <v>1097</v>
      </c>
      <c r="O84" s="152" t="s">
        <v>720</v>
      </c>
      <c r="P84" s="152" t="s">
        <v>720</v>
      </c>
      <c r="Q84" s="153">
        <v>45481</v>
      </c>
      <c r="R84" s="152" t="s">
        <v>1098</v>
      </c>
      <c r="S84" s="152" t="s">
        <v>69</v>
      </c>
      <c r="T84" s="192">
        <v>1847</v>
      </c>
      <c r="U84" s="152" t="s">
        <v>70</v>
      </c>
      <c r="V84" s="152" t="s">
        <v>70</v>
      </c>
      <c r="W84" s="152" t="s">
        <v>720</v>
      </c>
      <c r="X84" s="152" t="s">
        <v>779</v>
      </c>
      <c r="Y84" s="152" t="s">
        <v>71</v>
      </c>
      <c r="Z84" s="152" t="s">
        <v>1446</v>
      </c>
    </row>
    <row r="85" spans="1:26" ht="24.95" customHeight="1">
      <c r="A85" s="152" t="s">
        <v>1447</v>
      </c>
      <c r="B85" s="153">
        <v>45472</v>
      </c>
      <c r="C85" s="152" t="s">
        <v>720</v>
      </c>
      <c r="D85" s="152" t="s">
        <v>1448</v>
      </c>
      <c r="E85" s="152" t="s">
        <v>114</v>
      </c>
      <c r="F85" s="152" t="s">
        <v>1449</v>
      </c>
      <c r="G85" s="152" t="s">
        <v>1450</v>
      </c>
      <c r="H85" s="152" t="s">
        <v>65</v>
      </c>
      <c r="I85" s="152" t="s">
        <v>1451</v>
      </c>
      <c r="J85" s="165">
        <v>45489</v>
      </c>
      <c r="K85" s="152" t="s">
        <v>212</v>
      </c>
      <c r="L85" s="152" t="s">
        <v>269</v>
      </c>
      <c r="M85" s="152" t="s">
        <v>720</v>
      </c>
      <c r="N85" s="152" t="s">
        <v>720</v>
      </c>
      <c r="O85" s="152" t="s">
        <v>720</v>
      </c>
      <c r="P85" s="152" t="s">
        <v>720</v>
      </c>
      <c r="Q85" s="153">
        <v>45482</v>
      </c>
      <c r="R85" s="152" t="s">
        <v>811</v>
      </c>
      <c r="S85" s="152" t="s">
        <v>69</v>
      </c>
      <c r="T85" s="192">
        <v>2390</v>
      </c>
      <c r="U85" s="152" t="s">
        <v>70</v>
      </c>
      <c r="V85" s="152" t="s">
        <v>720</v>
      </c>
      <c r="W85" s="152" t="s">
        <v>720</v>
      </c>
      <c r="X85" s="152" t="s">
        <v>820</v>
      </c>
      <c r="Y85" s="152" t="s">
        <v>71</v>
      </c>
      <c r="Z85" s="152" t="s">
        <v>1452</v>
      </c>
    </row>
    <row r="86" spans="1:26" ht="24.95" customHeight="1">
      <c r="A86" s="152" t="s">
        <v>1453</v>
      </c>
      <c r="B86" s="153">
        <v>45473</v>
      </c>
      <c r="C86" s="152" t="s">
        <v>720</v>
      </c>
      <c r="D86" s="152" t="s">
        <v>1454</v>
      </c>
      <c r="E86" s="152" t="s">
        <v>132</v>
      </c>
      <c r="F86" s="152" t="s">
        <v>1455</v>
      </c>
      <c r="G86" s="152" t="s">
        <v>1456</v>
      </c>
      <c r="H86" s="152" t="s">
        <v>65</v>
      </c>
      <c r="I86" s="152" t="s">
        <v>1457</v>
      </c>
      <c r="J86" s="165">
        <v>45491</v>
      </c>
      <c r="K86" s="152" t="s">
        <v>67</v>
      </c>
      <c r="L86" s="152" t="s">
        <v>418</v>
      </c>
      <c r="M86" s="152" t="s">
        <v>720</v>
      </c>
      <c r="N86" s="152" t="s">
        <v>720</v>
      </c>
      <c r="O86" s="152" t="s">
        <v>720</v>
      </c>
      <c r="P86" s="152" t="s">
        <v>720</v>
      </c>
      <c r="Q86" s="153">
        <v>45483</v>
      </c>
      <c r="R86" s="152" t="s">
        <v>1458</v>
      </c>
      <c r="S86" s="152" t="s">
        <v>69</v>
      </c>
      <c r="T86" s="192">
        <v>4190</v>
      </c>
      <c r="U86" s="152" t="s">
        <v>70</v>
      </c>
      <c r="V86" s="152" t="s">
        <v>720</v>
      </c>
      <c r="W86" s="152" t="s">
        <v>720</v>
      </c>
      <c r="X86" s="152" t="s">
        <v>923</v>
      </c>
      <c r="Y86" s="152" t="s">
        <v>71</v>
      </c>
      <c r="Z86" s="152" t="s">
        <v>1459</v>
      </c>
    </row>
    <row r="87" spans="1:26" ht="24.95" customHeight="1">
      <c r="A87" s="152" t="s">
        <v>1460</v>
      </c>
      <c r="B87" s="153">
        <v>45427</v>
      </c>
      <c r="C87" s="152" t="s">
        <v>720</v>
      </c>
      <c r="D87" s="152" t="s">
        <v>1461</v>
      </c>
      <c r="E87" s="152" t="s">
        <v>535</v>
      </c>
      <c r="F87" s="152" t="s">
        <v>1462</v>
      </c>
      <c r="G87" s="152" t="s">
        <v>1463</v>
      </c>
      <c r="H87" s="152" t="s">
        <v>65</v>
      </c>
      <c r="I87" s="152" t="s">
        <v>1464</v>
      </c>
      <c r="J87" s="165">
        <v>45441</v>
      </c>
      <c r="K87" s="152" t="s">
        <v>67</v>
      </c>
      <c r="L87" s="152" t="s">
        <v>531</v>
      </c>
      <c r="M87" s="152" t="s">
        <v>720</v>
      </c>
      <c r="N87" s="152" t="s">
        <v>720</v>
      </c>
      <c r="O87" s="152" t="s">
        <v>720</v>
      </c>
      <c r="P87" s="152" t="s">
        <v>720</v>
      </c>
      <c r="Q87" s="153">
        <v>45427</v>
      </c>
      <c r="R87" s="152" t="s">
        <v>1465</v>
      </c>
      <c r="S87" s="152" t="s">
        <v>94</v>
      </c>
      <c r="T87" s="193">
        <v>2784.87</v>
      </c>
      <c r="U87" s="152" t="s">
        <v>70</v>
      </c>
      <c r="V87" s="152" t="s">
        <v>720</v>
      </c>
      <c r="W87" s="152" t="s">
        <v>720</v>
      </c>
      <c r="X87" s="152" t="s">
        <v>1466</v>
      </c>
      <c r="Y87" s="152" t="s">
        <v>71</v>
      </c>
      <c r="Z87" s="152" t="s">
        <v>968</v>
      </c>
    </row>
    <row r="88" spans="1:26" ht="24.95" customHeight="1">
      <c r="A88" s="152" t="s">
        <v>1467</v>
      </c>
      <c r="B88" s="153">
        <v>45453</v>
      </c>
      <c r="C88" s="152" t="s">
        <v>720</v>
      </c>
      <c r="D88" s="152" t="s">
        <v>1468</v>
      </c>
      <c r="E88" s="152" t="s">
        <v>1469</v>
      </c>
      <c r="F88" s="152" t="s">
        <v>1470</v>
      </c>
      <c r="G88" s="152" t="s">
        <v>1471</v>
      </c>
      <c r="H88" s="152" t="s">
        <v>65</v>
      </c>
      <c r="I88" s="152" t="s">
        <v>1472</v>
      </c>
      <c r="J88" s="165">
        <v>45475</v>
      </c>
      <c r="K88" s="152" t="s">
        <v>67</v>
      </c>
      <c r="L88" s="152" t="s">
        <v>1473</v>
      </c>
      <c r="M88" s="152" t="s">
        <v>67</v>
      </c>
      <c r="N88" s="152" t="s">
        <v>1474</v>
      </c>
      <c r="O88" s="152" t="s">
        <v>720</v>
      </c>
      <c r="P88" s="152" t="s">
        <v>720</v>
      </c>
      <c r="Q88" s="153">
        <v>45485</v>
      </c>
      <c r="R88" s="152" t="s">
        <v>1475</v>
      </c>
      <c r="S88" s="152" t="s">
        <v>94</v>
      </c>
      <c r="T88" s="193">
        <v>2738.82</v>
      </c>
      <c r="U88" s="152" t="s">
        <v>70</v>
      </c>
      <c r="V88" s="152" t="s">
        <v>70</v>
      </c>
      <c r="W88" s="152" t="s">
        <v>720</v>
      </c>
      <c r="X88" s="152" t="s">
        <v>1466</v>
      </c>
      <c r="Y88" s="152" t="s">
        <v>71</v>
      </c>
      <c r="Z88" s="152" t="s">
        <v>1476</v>
      </c>
    </row>
    <row r="89" spans="1:26" ht="24.95" customHeight="1">
      <c r="A89" s="152" t="s">
        <v>1477</v>
      </c>
      <c r="B89" s="153">
        <v>45483</v>
      </c>
      <c r="C89" s="152" t="s">
        <v>720</v>
      </c>
      <c r="D89" s="152" t="s">
        <v>1478</v>
      </c>
      <c r="E89" s="152" t="s">
        <v>773</v>
      </c>
      <c r="F89" s="152" t="s">
        <v>1479</v>
      </c>
      <c r="G89" s="152" t="s">
        <v>1480</v>
      </c>
      <c r="H89" s="152" t="s">
        <v>65</v>
      </c>
      <c r="I89" s="152" t="s">
        <v>1481</v>
      </c>
      <c r="J89" s="165">
        <v>45523</v>
      </c>
      <c r="K89" s="152" t="s">
        <v>149</v>
      </c>
      <c r="L89" s="152" t="s">
        <v>326</v>
      </c>
      <c r="M89" s="152" t="s">
        <v>149</v>
      </c>
      <c r="N89" s="152" t="s">
        <v>326</v>
      </c>
      <c r="O89" s="152" t="s">
        <v>149</v>
      </c>
      <c r="P89" s="152" t="s">
        <v>1482</v>
      </c>
      <c r="Q89" s="153">
        <v>45488</v>
      </c>
      <c r="R89" s="152" t="s">
        <v>1483</v>
      </c>
      <c r="S89" s="152" t="s">
        <v>69</v>
      </c>
      <c r="T89" s="192">
        <v>2557</v>
      </c>
      <c r="U89" s="152" t="s">
        <v>70</v>
      </c>
      <c r="V89" s="152" t="s">
        <v>70</v>
      </c>
      <c r="W89" s="152" t="s">
        <v>70</v>
      </c>
      <c r="X89" s="152" t="s">
        <v>779</v>
      </c>
      <c r="Y89" s="152" t="s">
        <v>71</v>
      </c>
      <c r="Z89" s="152" t="s">
        <v>1484</v>
      </c>
    </row>
    <row r="90" spans="1:26" ht="24.95" customHeight="1">
      <c r="A90" s="152" t="s">
        <v>1485</v>
      </c>
      <c r="B90" s="153">
        <v>45490</v>
      </c>
      <c r="C90" s="152" t="s">
        <v>1486</v>
      </c>
      <c r="D90" s="152" t="s">
        <v>1486</v>
      </c>
      <c r="E90" s="152" t="s">
        <v>880</v>
      </c>
      <c r="F90" s="152" t="s">
        <v>1487</v>
      </c>
      <c r="G90" s="152" t="s">
        <v>1488</v>
      </c>
      <c r="H90" s="152" t="s">
        <v>65</v>
      </c>
      <c r="I90" s="152" t="s">
        <v>1489</v>
      </c>
      <c r="J90" s="165">
        <v>45510</v>
      </c>
      <c r="K90" s="152" t="s">
        <v>67</v>
      </c>
      <c r="L90" s="152" t="s">
        <v>1424</v>
      </c>
      <c r="M90" s="152" t="s">
        <v>67</v>
      </c>
      <c r="N90" s="152" t="s">
        <v>1490</v>
      </c>
      <c r="O90" s="152" t="s">
        <v>720</v>
      </c>
      <c r="P90" s="152" t="s">
        <v>720</v>
      </c>
      <c r="Q90" s="153">
        <v>45491</v>
      </c>
      <c r="R90" s="152" t="s">
        <v>1491</v>
      </c>
      <c r="S90" s="152" t="s">
        <v>69</v>
      </c>
      <c r="T90" s="192">
        <v>3075.85</v>
      </c>
      <c r="U90" s="152" t="s">
        <v>70</v>
      </c>
      <c r="V90" s="152" t="s">
        <v>70</v>
      </c>
      <c r="W90" s="152" t="s">
        <v>720</v>
      </c>
      <c r="X90" s="152" t="s">
        <v>886</v>
      </c>
      <c r="Y90" s="152" t="s">
        <v>71</v>
      </c>
      <c r="Z90" s="152" t="s">
        <v>1426</v>
      </c>
    </row>
    <row r="91" spans="1:26" ht="24.95" customHeight="1">
      <c r="A91" s="152" t="s">
        <v>1492</v>
      </c>
      <c r="B91" s="153">
        <v>45482</v>
      </c>
      <c r="C91" s="152" t="s">
        <v>720</v>
      </c>
      <c r="D91" s="152" t="s">
        <v>1493</v>
      </c>
      <c r="E91" s="152" t="s">
        <v>132</v>
      </c>
      <c r="F91" s="152" t="s">
        <v>1494</v>
      </c>
      <c r="G91" s="152" t="s">
        <v>1495</v>
      </c>
      <c r="H91" s="152" t="s">
        <v>65</v>
      </c>
      <c r="I91" s="152" t="s">
        <v>1496</v>
      </c>
      <c r="J91" s="165">
        <v>45498</v>
      </c>
      <c r="K91" s="152" t="s">
        <v>149</v>
      </c>
      <c r="L91" s="152" t="s">
        <v>1497</v>
      </c>
      <c r="M91" s="152" t="s">
        <v>720</v>
      </c>
      <c r="N91" s="152" t="s">
        <v>720</v>
      </c>
      <c r="O91" s="152" t="s">
        <v>720</v>
      </c>
      <c r="P91" s="152" t="s">
        <v>720</v>
      </c>
      <c r="Q91" s="153">
        <v>45492</v>
      </c>
      <c r="R91" s="152" t="s">
        <v>1498</v>
      </c>
      <c r="S91" s="152" t="s">
        <v>69</v>
      </c>
      <c r="T91" s="192">
        <v>2760</v>
      </c>
      <c r="U91" s="152" t="s">
        <v>70</v>
      </c>
      <c r="V91" s="152" t="s">
        <v>720</v>
      </c>
      <c r="W91" s="152" t="s">
        <v>720</v>
      </c>
      <c r="X91" s="152" t="s">
        <v>923</v>
      </c>
      <c r="Y91" s="152" t="s">
        <v>71</v>
      </c>
      <c r="Z91" s="152" t="s">
        <v>1499</v>
      </c>
    </row>
    <row r="92" spans="1:26" ht="24.95" customHeight="1">
      <c r="A92" s="152" t="s">
        <v>1500</v>
      </c>
      <c r="B92" s="153">
        <v>45447</v>
      </c>
      <c r="C92" s="152" t="s">
        <v>720</v>
      </c>
      <c r="D92" s="152" t="s">
        <v>1501</v>
      </c>
      <c r="E92" s="152" t="s">
        <v>114</v>
      </c>
      <c r="F92" s="152" t="s">
        <v>1325</v>
      </c>
      <c r="G92" s="152" t="s">
        <v>1502</v>
      </c>
      <c r="H92" s="152" t="s">
        <v>65</v>
      </c>
      <c r="I92" s="152" t="s">
        <v>1327</v>
      </c>
      <c r="J92" s="165">
        <v>45475</v>
      </c>
      <c r="K92" s="152" t="s">
        <v>67</v>
      </c>
      <c r="L92" s="152" t="s">
        <v>1328</v>
      </c>
      <c r="M92" s="152" t="s">
        <v>720</v>
      </c>
      <c r="N92" s="152" t="s">
        <v>720</v>
      </c>
      <c r="O92" s="152" t="s">
        <v>720</v>
      </c>
      <c r="P92" s="152" t="s">
        <v>720</v>
      </c>
      <c r="Q92" s="153">
        <v>45492</v>
      </c>
      <c r="R92" s="152" t="s">
        <v>1077</v>
      </c>
      <c r="S92" s="152" t="s">
        <v>69</v>
      </c>
      <c r="T92" s="192">
        <v>2490</v>
      </c>
      <c r="U92" s="152" t="s">
        <v>70</v>
      </c>
      <c r="V92" s="152" t="s">
        <v>720</v>
      </c>
      <c r="W92" s="152" t="s">
        <v>720</v>
      </c>
      <c r="X92" s="152" t="s">
        <v>114</v>
      </c>
      <c r="Y92" s="152" t="s">
        <v>71</v>
      </c>
      <c r="Z92" s="152" t="s">
        <v>1503</v>
      </c>
    </row>
    <row r="93" spans="1:26" ht="24.95" customHeight="1">
      <c r="A93" s="152" t="s">
        <v>1504</v>
      </c>
      <c r="B93" s="153">
        <v>45492</v>
      </c>
      <c r="C93" s="152" t="s">
        <v>720</v>
      </c>
      <c r="D93" s="152" t="s">
        <v>1505</v>
      </c>
      <c r="E93" s="152" t="s">
        <v>997</v>
      </c>
      <c r="F93" s="152" t="s">
        <v>1506</v>
      </c>
      <c r="G93" s="152" t="s">
        <v>1507</v>
      </c>
      <c r="H93" s="152" t="s">
        <v>65</v>
      </c>
      <c r="I93" s="152" t="s">
        <v>1508</v>
      </c>
      <c r="J93" s="165">
        <v>45500</v>
      </c>
      <c r="K93" s="152" t="s">
        <v>102</v>
      </c>
      <c r="L93" s="152" t="s">
        <v>720</v>
      </c>
      <c r="M93" s="152" t="s">
        <v>720</v>
      </c>
      <c r="N93" s="152" t="s">
        <v>720</v>
      </c>
      <c r="O93" s="152" t="s">
        <v>720</v>
      </c>
      <c r="P93" s="152" t="s">
        <v>720</v>
      </c>
      <c r="Q93" s="153">
        <v>45495</v>
      </c>
      <c r="R93" s="152" t="s">
        <v>1001</v>
      </c>
      <c r="S93" s="152" t="s">
        <v>69</v>
      </c>
      <c r="T93" s="192">
        <v>2640</v>
      </c>
      <c r="U93" s="152" t="s">
        <v>70</v>
      </c>
      <c r="V93" s="152" t="s">
        <v>720</v>
      </c>
      <c r="W93" s="152" t="s">
        <v>720</v>
      </c>
      <c r="X93" s="152" t="s">
        <v>1002</v>
      </c>
      <c r="Y93" s="152" t="s">
        <v>71</v>
      </c>
      <c r="Z93" s="152" t="s">
        <v>1509</v>
      </c>
    </row>
    <row r="94" spans="1:26" ht="24.95" customHeight="1">
      <c r="A94" s="152" t="s">
        <v>1510</v>
      </c>
      <c r="B94" s="153">
        <v>45426</v>
      </c>
      <c r="C94" s="152" t="s">
        <v>720</v>
      </c>
      <c r="D94" s="152" t="s">
        <v>1253</v>
      </c>
      <c r="E94" s="152" t="s">
        <v>80</v>
      </c>
      <c r="F94" s="152" t="s">
        <v>1254</v>
      </c>
      <c r="G94" s="152" t="s">
        <v>1511</v>
      </c>
      <c r="H94" s="152" t="s">
        <v>65</v>
      </c>
      <c r="I94" s="152" t="s">
        <v>1256</v>
      </c>
      <c r="J94" s="165">
        <v>45488</v>
      </c>
      <c r="K94" s="152" t="s">
        <v>102</v>
      </c>
      <c r="L94" s="152" t="s">
        <v>1257</v>
      </c>
      <c r="M94" s="152" t="s">
        <v>720</v>
      </c>
      <c r="N94" s="152" t="s">
        <v>720</v>
      </c>
      <c r="O94" s="152" t="s">
        <v>720</v>
      </c>
      <c r="P94" s="152" t="s">
        <v>720</v>
      </c>
      <c r="Q94" s="153">
        <v>45453</v>
      </c>
      <c r="R94" s="152" t="s">
        <v>1077</v>
      </c>
      <c r="S94" s="152" t="s">
        <v>160</v>
      </c>
      <c r="T94" s="193">
        <v>2113.11</v>
      </c>
      <c r="U94" s="152" t="s">
        <v>70</v>
      </c>
      <c r="V94" s="152" t="s">
        <v>720</v>
      </c>
      <c r="W94" s="152" t="s">
        <v>720</v>
      </c>
      <c r="X94" s="152" t="s">
        <v>1512</v>
      </c>
      <c r="Y94" s="152" t="s">
        <v>71</v>
      </c>
      <c r="Z94" s="152" t="s">
        <v>1258</v>
      </c>
    </row>
    <row r="95" spans="1:26" ht="24.95" customHeight="1">
      <c r="A95" s="152" t="s">
        <v>1513</v>
      </c>
      <c r="B95" s="153">
        <v>45440</v>
      </c>
      <c r="C95" s="152" t="s">
        <v>720</v>
      </c>
      <c r="D95" s="152" t="s">
        <v>1514</v>
      </c>
      <c r="E95" s="152" t="s">
        <v>114</v>
      </c>
      <c r="F95" s="152" t="s">
        <v>1515</v>
      </c>
      <c r="G95" s="152" t="s">
        <v>1516</v>
      </c>
      <c r="H95" s="152" t="s">
        <v>65</v>
      </c>
      <c r="I95" s="152" t="s">
        <v>1517</v>
      </c>
      <c r="J95" s="165">
        <v>45475</v>
      </c>
      <c r="K95" s="152" t="s">
        <v>67</v>
      </c>
      <c r="L95" s="152" t="s">
        <v>1518</v>
      </c>
      <c r="M95" s="152" t="s">
        <v>67</v>
      </c>
      <c r="N95" s="152" t="s">
        <v>1519</v>
      </c>
      <c r="O95" s="152" t="s">
        <v>67</v>
      </c>
      <c r="P95" s="152" t="s">
        <v>1520</v>
      </c>
      <c r="Q95" s="153">
        <v>45460</v>
      </c>
      <c r="R95" s="152" t="s">
        <v>1521</v>
      </c>
      <c r="S95" s="152" t="s">
        <v>160</v>
      </c>
      <c r="T95" s="193">
        <v>8732.5</v>
      </c>
      <c r="U95" s="152" t="s">
        <v>70</v>
      </c>
      <c r="V95" s="152" t="s">
        <v>70</v>
      </c>
      <c r="W95" s="152" t="s">
        <v>70</v>
      </c>
      <c r="X95" s="152" t="s">
        <v>114</v>
      </c>
      <c r="Y95" s="152" t="s">
        <v>71</v>
      </c>
      <c r="Z95" s="152" t="s">
        <v>1522</v>
      </c>
    </row>
    <row r="96" spans="1:26" ht="24.95" customHeight="1">
      <c r="A96" s="154" t="s">
        <v>1523</v>
      </c>
      <c r="B96" s="155">
        <v>45496</v>
      </c>
      <c r="C96" s="154" t="s">
        <v>1524</v>
      </c>
      <c r="D96" s="154" t="s">
        <v>1525</v>
      </c>
      <c r="E96" s="154" t="s">
        <v>880</v>
      </c>
      <c r="F96" s="154" t="s">
        <v>1526</v>
      </c>
      <c r="G96" s="154" t="s">
        <v>1527</v>
      </c>
      <c r="H96" s="154" t="s">
        <v>65</v>
      </c>
      <c r="I96" s="154" t="s">
        <v>1528</v>
      </c>
      <c r="J96" s="167">
        <v>45513</v>
      </c>
      <c r="K96" s="154" t="s">
        <v>67</v>
      </c>
      <c r="L96" s="154" t="s">
        <v>1529</v>
      </c>
      <c r="M96" s="154" t="s">
        <v>214</v>
      </c>
      <c r="N96" s="154" t="s">
        <v>1530</v>
      </c>
      <c r="O96" s="154" t="s">
        <v>214</v>
      </c>
      <c r="P96" s="154" t="s">
        <v>1531</v>
      </c>
      <c r="Q96" s="155">
        <v>45496</v>
      </c>
      <c r="R96" s="154" t="s">
        <v>1532</v>
      </c>
      <c r="S96" s="154" t="s">
        <v>69</v>
      </c>
      <c r="T96" s="192">
        <v>3094.89</v>
      </c>
      <c r="U96" s="154" t="s">
        <v>70</v>
      </c>
      <c r="V96" s="154" t="s">
        <v>142</v>
      </c>
      <c r="W96" s="154" t="s">
        <v>142</v>
      </c>
      <c r="X96" s="154" t="s">
        <v>886</v>
      </c>
      <c r="Y96" s="154" t="s">
        <v>71</v>
      </c>
      <c r="Z96" s="154" t="s">
        <v>1533</v>
      </c>
    </row>
    <row r="97" spans="1:26" ht="24.95" customHeight="1">
      <c r="A97" s="152" t="s">
        <v>1534</v>
      </c>
      <c r="B97" s="153">
        <v>45504</v>
      </c>
      <c r="C97" s="152" t="s">
        <v>720</v>
      </c>
      <c r="D97" s="152" t="s">
        <v>1535</v>
      </c>
      <c r="E97" s="152" t="s">
        <v>824</v>
      </c>
      <c r="F97" s="152" t="s">
        <v>1536</v>
      </c>
      <c r="G97" s="152" t="s">
        <v>1537</v>
      </c>
      <c r="H97" s="152" t="s">
        <v>65</v>
      </c>
      <c r="I97" s="152" t="s">
        <v>1538</v>
      </c>
      <c r="J97" s="165">
        <v>45528</v>
      </c>
      <c r="K97" s="152" t="s">
        <v>212</v>
      </c>
      <c r="L97" s="152" t="s">
        <v>861</v>
      </c>
      <c r="M97" s="152" t="s">
        <v>285</v>
      </c>
      <c r="N97" s="152" t="s">
        <v>1539</v>
      </c>
      <c r="O97" s="152" t="s">
        <v>720</v>
      </c>
      <c r="P97" s="152" t="s">
        <v>720</v>
      </c>
      <c r="Q97" s="153">
        <v>45498</v>
      </c>
      <c r="R97" s="152" t="s">
        <v>1540</v>
      </c>
      <c r="S97" s="152" t="s">
        <v>69</v>
      </c>
      <c r="T97" s="192">
        <v>2420</v>
      </c>
      <c r="U97" s="152" t="s">
        <v>70</v>
      </c>
      <c r="V97" s="152" t="s">
        <v>77</v>
      </c>
      <c r="W97" s="152" t="s">
        <v>720</v>
      </c>
      <c r="X97" s="152" t="s">
        <v>866</v>
      </c>
      <c r="Y97" s="152" t="s">
        <v>71</v>
      </c>
      <c r="Z97" s="152" t="s">
        <v>1541</v>
      </c>
    </row>
    <row r="98" spans="1:26" ht="24.95" customHeight="1">
      <c r="A98" s="152" t="s">
        <v>1542</v>
      </c>
      <c r="B98" s="153">
        <v>45485</v>
      </c>
      <c r="C98" s="152" t="s">
        <v>720</v>
      </c>
      <c r="D98" s="152" t="s">
        <v>1543</v>
      </c>
      <c r="E98" s="152" t="s">
        <v>132</v>
      </c>
      <c r="F98" s="152" t="s">
        <v>1544</v>
      </c>
      <c r="G98" s="152" t="s">
        <v>1545</v>
      </c>
      <c r="H98" s="152" t="s">
        <v>65</v>
      </c>
      <c r="I98" s="152" t="s">
        <v>1546</v>
      </c>
      <c r="J98" s="165">
        <v>45498</v>
      </c>
      <c r="K98" s="152" t="s">
        <v>149</v>
      </c>
      <c r="L98" s="152" t="s">
        <v>1045</v>
      </c>
      <c r="M98" s="152" t="s">
        <v>720</v>
      </c>
      <c r="N98" s="152" t="s">
        <v>720</v>
      </c>
      <c r="O98" s="152" t="s">
        <v>720</v>
      </c>
      <c r="P98" s="152" t="s">
        <v>720</v>
      </c>
      <c r="Q98" s="153">
        <v>45498</v>
      </c>
      <c r="R98" s="152" t="s">
        <v>1179</v>
      </c>
      <c r="S98" s="152" t="s">
        <v>69</v>
      </c>
      <c r="T98" s="192">
        <v>2850</v>
      </c>
      <c r="U98" s="152" t="s">
        <v>70</v>
      </c>
      <c r="V98" s="152" t="s">
        <v>720</v>
      </c>
      <c r="W98" s="152" t="s">
        <v>720</v>
      </c>
      <c r="X98" s="152" t="s">
        <v>844</v>
      </c>
      <c r="Y98" s="152" t="s">
        <v>71</v>
      </c>
      <c r="Z98" s="152" t="s">
        <v>1547</v>
      </c>
    </row>
    <row r="99" spans="1:26" ht="24.95" customHeight="1">
      <c r="A99" s="152" t="s">
        <v>1548</v>
      </c>
      <c r="B99" s="153">
        <v>45460</v>
      </c>
      <c r="C99" s="152" t="s">
        <v>720</v>
      </c>
      <c r="D99" s="152" t="s">
        <v>1549</v>
      </c>
      <c r="E99" s="152" t="s">
        <v>114</v>
      </c>
      <c r="F99" s="152" t="s">
        <v>1550</v>
      </c>
      <c r="G99" s="152" t="s">
        <v>1551</v>
      </c>
      <c r="H99" s="152" t="s">
        <v>65</v>
      </c>
      <c r="I99" s="152" t="s">
        <v>1552</v>
      </c>
      <c r="J99" s="165">
        <v>45512</v>
      </c>
      <c r="K99" s="152" t="s">
        <v>67</v>
      </c>
      <c r="L99" s="152" t="s">
        <v>1553</v>
      </c>
      <c r="M99" s="152" t="s">
        <v>720</v>
      </c>
      <c r="N99" s="152" t="s">
        <v>720</v>
      </c>
      <c r="O99" s="152" t="s">
        <v>720</v>
      </c>
      <c r="P99" s="152" t="s">
        <v>720</v>
      </c>
      <c r="Q99" s="153">
        <v>45499</v>
      </c>
      <c r="R99" s="152" t="s">
        <v>1250</v>
      </c>
      <c r="S99" s="152" t="s">
        <v>69</v>
      </c>
      <c r="T99" s="192">
        <v>1990</v>
      </c>
      <c r="U99" s="152" t="s">
        <v>70</v>
      </c>
      <c r="V99" s="152" t="s">
        <v>720</v>
      </c>
      <c r="W99" s="152" t="s">
        <v>720</v>
      </c>
      <c r="X99" s="152" t="s">
        <v>820</v>
      </c>
      <c r="Y99" s="152" t="s">
        <v>71</v>
      </c>
      <c r="Z99" s="152" t="s">
        <v>1554</v>
      </c>
    </row>
    <row r="100" spans="1:26" ht="24.95" customHeight="1">
      <c r="A100" s="152" t="s">
        <v>1555</v>
      </c>
      <c r="B100" s="153">
        <v>45487</v>
      </c>
      <c r="C100" s="152" t="s">
        <v>1556</v>
      </c>
      <c r="D100" s="152" t="s">
        <v>839</v>
      </c>
      <c r="E100" s="152" t="s">
        <v>132</v>
      </c>
      <c r="F100" s="152" t="s">
        <v>840</v>
      </c>
      <c r="G100" s="152" t="s">
        <v>841</v>
      </c>
      <c r="H100" s="152" t="s">
        <v>65</v>
      </c>
      <c r="I100" s="152" t="s">
        <v>1557</v>
      </c>
      <c r="J100" s="165">
        <v>45491</v>
      </c>
      <c r="K100" s="152" t="s">
        <v>212</v>
      </c>
      <c r="L100" s="152" t="s">
        <v>521</v>
      </c>
      <c r="M100" s="152" t="s">
        <v>293</v>
      </c>
      <c r="N100" s="152" t="s">
        <v>522</v>
      </c>
      <c r="O100" s="152" t="s">
        <v>67</v>
      </c>
      <c r="P100" s="152" t="s">
        <v>1558</v>
      </c>
      <c r="Q100" s="153">
        <v>45499</v>
      </c>
      <c r="R100" s="152" t="s">
        <v>1559</v>
      </c>
      <c r="S100" s="152" t="s">
        <v>69</v>
      </c>
      <c r="T100" s="192">
        <v>3130</v>
      </c>
      <c r="U100" s="152" t="s">
        <v>70</v>
      </c>
      <c r="V100" s="152" t="s">
        <v>70</v>
      </c>
      <c r="W100" s="152" t="s">
        <v>70</v>
      </c>
      <c r="X100" s="152" t="s">
        <v>923</v>
      </c>
      <c r="Y100" s="152" t="s">
        <v>71</v>
      </c>
      <c r="Z100" s="152" t="s">
        <v>1560</v>
      </c>
    </row>
    <row r="101" spans="1:26" ht="24.95" customHeight="1">
      <c r="A101" s="152" t="s">
        <v>1561</v>
      </c>
      <c r="B101" s="153">
        <v>45503</v>
      </c>
      <c r="C101" s="152" t="s">
        <v>720</v>
      </c>
      <c r="D101" s="152" t="s">
        <v>1562</v>
      </c>
      <c r="E101" s="152" t="s">
        <v>1563</v>
      </c>
      <c r="F101" s="152" t="s">
        <v>1564</v>
      </c>
      <c r="G101" s="152" t="s">
        <v>1565</v>
      </c>
      <c r="H101" s="152" t="s">
        <v>65</v>
      </c>
      <c r="I101" s="152" t="s">
        <v>1566</v>
      </c>
      <c r="J101" s="165">
        <v>45512</v>
      </c>
      <c r="K101" s="152" t="s">
        <v>212</v>
      </c>
      <c r="L101" s="152" t="s">
        <v>1204</v>
      </c>
      <c r="M101" s="152" t="s">
        <v>212</v>
      </c>
      <c r="N101" s="152" t="s">
        <v>1567</v>
      </c>
      <c r="O101" s="152" t="s">
        <v>212</v>
      </c>
      <c r="P101" s="152" t="s">
        <v>1205</v>
      </c>
      <c r="Q101" s="153">
        <v>45503</v>
      </c>
      <c r="R101" s="152" t="s">
        <v>1568</v>
      </c>
      <c r="S101" s="152" t="s">
        <v>69</v>
      </c>
      <c r="T101" s="192">
        <v>2650</v>
      </c>
      <c r="U101" s="152" t="s">
        <v>70</v>
      </c>
      <c r="V101" s="152" t="s">
        <v>70</v>
      </c>
      <c r="W101" s="152" t="s">
        <v>70</v>
      </c>
      <c r="X101" s="152" t="s">
        <v>1401</v>
      </c>
      <c r="Y101" s="152" t="s">
        <v>71</v>
      </c>
      <c r="Z101" s="152" t="s">
        <v>1569</v>
      </c>
    </row>
    <row r="102" spans="1:26" ht="24.95" customHeight="1">
      <c r="A102" s="152" t="s">
        <v>1570</v>
      </c>
      <c r="B102" s="153">
        <v>45584</v>
      </c>
      <c r="C102" s="152" t="s">
        <v>720</v>
      </c>
      <c r="D102" s="152" t="s">
        <v>1571</v>
      </c>
      <c r="E102" s="152" t="s">
        <v>132</v>
      </c>
      <c r="F102" s="152" t="s">
        <v>1572</v>
      </c>
      <c r="G102" s="152" t="s">
        <v>1573</v>
      </c>
      <c r="H102" s="152" t="s">
        <v>65</v>
      </c>
      <c r="I102" s="152" t="s">
        <v>1574</v>
      </c>
      <c r="J102" s="165">
        <v>45593</v>
      </c>
      <c r="K102" s="152" t="s">
        <v>194</v>
      </c>
      <c r="L102" s="152" t="s">
        <v>1575</v>
      </c>
      <c r="M102" s="152" t="s">
        <v>77</v>
      </c>
      <c r="N102" s="152" t="s">
        <v>720</v>
      </c>
      <c r="O102" s="152" t="s">
        <v>151</v>
      </c>
      <c r="P102" s="152" t="s">
        <v>720</v>
      </c>
      <c r="Q102" s="153">
        <v>45595</v>
      </c>
      <c r="R102" s="152" t="s">
        <v>1576</v>
      </c>
      <c r="S102" s="152" t="s">
        <v>69</v>
      </c>
      <c r="T102" s="192">
        <v>3190</v>
      </c>
      <c r="U102" s="152" t="s">
        <v>70</v>
      </c>
      <c r="V102" s="152" t="s">
        <v>720</v>
      </c>
      <c r="W102" s="152" t="s">
        <v>720</v>
      </c>
      <c r="X102" s="152" t="s">
        <v>844</v>
      </c>
      <c r="Y102" s="152" t="s">
        <v>71</v>
      </c>
      <c r="Z102" s="152" t="s">
        <v>1577</v>
      </c>
    </row>
    <row r="103" spans="1:26" ht="24.95" customHeight="1">
      <c r="A103" s="152" t="s">
        <v>1578</v>
      </c>
      <c r="B103" s="153">
        <v>45485</v>
      </c>
      <c r="C103" s="152" t="s">
        <v>720</v>
      </c>
      <c r="D103" s="152" t="s">
        <v>1579</v>
      </c>
      <c r="E103" s="152" t="s">
        <v>132</v>
      </c>
      <c r="F103" s="152" t="s">
        <v>1580</v>
      </c>
      <c r="G103" s="152" t="s">
        <v>1581</v>
      </c>
      <c r="H103" s="152" t="s">
        <v>65</v>
      </c>
      <c r="I103" s="152" t="s">
        <v>1582</v>
      </c>
      <c r="J103" s="165">
        <v>45505</v>
      </c>
      <c r="K103" s="152" t="s">
        <v>102</v>
      </c>
      <c r="L103" s="152" t="s">
        <v>103</v>
      </c>
      <c r="M103" s="152" t="s">
        <v>720</v>
      </c>
      <c r="N103" s="152" t="s">
        <v>720</v>
      </c>
      <c r="O103" s="152" t="s">
        <v>720</v>
      </c>
      <c r="P103" s="152" t="s">
        <v>720</v>
      </c>
      <c r="Q103" s="153">
        <v>45505</v>
      </c>
      <c r="R103" s="152" t="s">
        <v>1583</v>
      </c>
      <c r="S103" s="152" t="s">
        <v>69</v>
      </c>
      <c r="T103" s="192">
        <v>3110</v>
      </c>
      <c r="U103" s="152" t="s">
        <v>70</v>
      </c>
      <c r="V103" s="152" t="s">
        <v>720</v>
      </c>
      <c r="W103" s="152" t="s">
        <v>720</v>
      </c>
      <c r="X103" s="152" t="s">
        <v>923</v>
      </c>
      <c r="Y103" s="152" t="s">
        <v>71</v>
      </c>
      <c r="Z103" s="152" t="s">
        <v>1584</v>
      </c>
    </row>
    <row r="104" spans="1:26" ht="24.95" customHeight="1">
      <c r="A104" s="152" t="s">
        <v>1585</v>
      </c>
      <c r="B104" s="153">
        <v>45509</v>
      </c>
      <c r="C104" s="152" t="s">
        <v>720</v>
      </c>
      <c r="D104" s="152" t="s">
        <v>1586</v>
      </c>
      <c r="E104" s="152" t="s">
        <v>824</v>
      </c>
      <c r="F104" s="152" t="s">
        <v>1587</v>
      </c>
      <c r="G104" s="152" t="s">
        <v>1588</v>
      </c>
      <c r="H104" s="152" t="s">
        <v>65</v>
      </c>
      <c r="I104" s="152" t="s">
        <v>1589</v>
      </c>
      <c r="J104" s="165">
        <v>45539</v>
      </c>
      <c r="K104" s="152" t="s">
        <v>212</v>
      </c>
      <c r="L104" s="152" t="s">
        <v>521</v>
      </c>
      <c r="M104" s="152" t="s">
        <v>212</v>
      </c>
      <c r="N104" s="152" t="s">
        <v>521</v>
      </c>
      <c r="O104" s="152" t="s">
        <v>720</v>
      </c>
      <c r="P104" s="152" t="s">
        <v>720</v>
      </c>
      <c r="Q104" s="153">
        <v>45512</v>
      </c>
      <c r="R104" s="152" t="s">
        <v>811</v>
      </c>
      <c r="S104" s="152" t="s">
        <v>69</v>
      </c>
      <c r="T104" s="192">
        <v>2390</v>
      </c>
      <c r="U104" s="152" t="s">
        <v>70</v>
      </c>
      <c r="V104" s="152" t="s">
        <v>70</v>
      </c>
      <c r="W104" s="152" t="s">
        <v>720</v>
      </c>
      <c r="X104" s="152" t="s">
        <v>866</v>
      </c>
      <c r="Y104" s="152" t="s">
        <v>71</v>
      </c>
      <c r="Z104" s="152" t="s">
        <v>1560</v>
      </c>
    </row>
    <row r="105" spans="1:26" ht="24.95" customHeight="1">
      <c r="A105" s="152" t="s">
        <v>1590</v>
      </c>
      <c r="B105" s="153">
        <v>45522</v>
      </c>
      <c r="C105" s="152" t="s">
        <v>720</v>
      </c>
      <c r="D105" s="152" t="s">
        <v>1591</v>
      </c>
      <c r="E105" s="152" t="s">
        <v>62</v>
      </c>
      <c r="F105" s="152" t="s">
        <v>1592</v>
      </c>
      <c r="G105" s="152" t="s">
        <v>1593</v>
      </c>
      <c r="H105" s="152" t="s">
        <v>65</v>
      </c>
      <c r="I105" s="152" t="s">
        <v>1594</v>
      </c>
      <c r="J105" s="165">
        <v>45566</v>
      </c>
      <c r="K105" s="152" t="s">
        <v>67</v>
      </c>
      <c r="L105" s="152" t="s">
        <v>531</v>
      </c>
      <c r="M105" s="152" t="s">
        <v>151</v>
      </c>
      <c r="N105" s="152" t="s">
        <v>720</v>
      </c>
      <c r="O105" s="152" t="s">
        <v>151</v>
      </c>
      <c r="P105" s="152" t="s">
        <v>720</v>
      </c>
      <c r="Q105" s="153">
        <v>45531</v>
      </c>
      <c r="R105" s="152" t="s">
        <v>1595</v>
      </c>
      <c r="S105" s="152" t="s">
        <v>69</v>
      </c>
      <c r="T105" s="192">
        <v>1552.55</v>
      </c>
      <c r="U105" s="152" t="s">
        <v>70</v>
      </c>
      <c r="V105" s="152" t="s">
        <v>720</v>
      </c>
      <c r="W105" s="152" t="s">
        <v>720</v>
      </c>
      <c r="X105" s="152" t="s">
        <v>789</v>
      </c>
      <c r="Y105" s="152" t="s">
        <v>71</v>
      </c>
      <c r="Z105" s="152" t="s">
        <v>1596</v>
      </c>
    </row>
    <row r="106" spans="1:26" ht="24.95" customHeight="1">
      <c r="A106" s="152" t="s">
        <v>1597</v>
      </c>
      <c r="B106" s="153">
        <v>45490</v>
      </c>
      <c r="C106" s="152" t="s">
        <v>720</v>
      </c>
      <c r="D106" s="152" t="s">
        <v>1598</v>
      </c>
      <c r="E106" s="152" t="s">
        <v>997</v>
      </c>
      <c r="F106" s="152" t="s">
        <v>1599</v>
      </c>
      <c r="G106" s="152" t="s">
        <v>1600</v>
      </c>
      <c r="H106" s="152" t="s">
        <v>65</v>
      </c>
      <c r="I106" s="152" t="s">
        <v>1601</v>
      </c>
      <c r="J106" s="165">
        <v>45530</v>
      </c>
      <c r="K106" s="152" t="s">
        <v>67</v>
      </c>
      <c r="L106" s="152" t="s">
        <v>720</v>
      </c>
      <c r="M106" s="152" t="s">
        <v>720</v>
      </c>
      <c r="N106" s="152" t="s">
        <v>720</v>
      </c>
      <c r="O106" s="152" t="s">
        <v>720</v>
      </c>
      <c r="P106" s="152" t="s">
        <v>720</v>
      </c>
      <c r="Q106" s="153">
        <v>45513</v>
      </c>
      <c r="R106" s="152" t="s">
        <v>1602</v>
      </c>
      <c r="S106" s="152" t="s">
        <v>69</v>
      </c>
      <c r="T106" s="193">
        <v>2392</v>
      </c>
      <c r="U106" s="152" t="s">
        <v>70</v>
      </c>
      <c r="V106" s="152" t="s">
        <v>720</v>
      </c>
      <c r="W106" s="152" t="s">
        <v>720</v>
      </c>
      <c r="X106" s="152" t="s">
        <v>1002</v>
      </c>
      <c r="Y106" s="152" t="s">
        <v>71</v>
      </c>
      <c r="Z106" s="152" t="s">
        <v>1603</v>
      </c>
    </row>
    <row r="107" spans="1:26" ht="24.95" customHeight="1">
      <c r="A107" s="152" t="s">
        <v>1604</v>
      </c>
      <c r="B107" s="153">
        <v>45461</v>
      </c>
      <c r="C107" s="152" t="s">
        <v>1605</v>
      </c>
      <c r="D107" s="152" t="s">
        <v>1606</v>
      </c>
      <c r="E107" s="158" t="s">
        <v>1121</v>
      </c>
      <c r="F107" s="152" t="s">
        <v>1607</v>
      </c>
      <c r="G107" s="152" t="s">
        <v>1608</v>
      </c>
      <c r="H107" s="152" t="s">
        <v>65</v>
      </c>
      <c r="I107" s="152" t="s">
        <v>1609</v>
      </c>
      <c r="J107" s="165">
        <v>45478</v>
      </c>
      <c r="K107" s="152" t="s">
        <v>102</v>
      </c>
      <c r="L107" s="152" t="s">
        <v>103</v>
      </c>
      <c r="M107" s="152" t="s">
        <v>720</v>
      </c>
      <c r="N107" s="152" t="s">
        <v>720</v>
      </c>
      <c r="O107" s="152" t="s">
        <v>720</v>
      </c>
      <c r="P107" s="152" t="s">
        <v>720</v>
      </c>
      <c r="Q107" s="153">
        <v>45516</v>
      </c>
      <c r="R107" s="152" t="s">
        <v>1610</v>
      </c>
      <c r="S107" s="152" t="s">
        <v>69</v>
      </c>
      <c r="T107" s="193">
        <v>1931</v>
      </c>
      <c r="U107" s="152" t="s">
        <v>70</v>
      </c>
      <c r="V107" s="152" t="s">
        <v>720</v>
      </c>
      <c r="W107" s="152" t="s">
        <v>720</v>
      </c>
      <c r="X107" s="152" t="s">
        <v>1611</v>
      </c>
      <c r="Y107" s="152" t="s">
        <v>71</v>
      </c>
      <c r="Z107" s="152" t="s">
        <v>1612</v>
      </c>
    </row>
    <row r="108" spans="1:26" ht="24.95" customHeight="1">
      <c r="A108" s="152" t="s">
        <v>1613</v>
      </c>
      <c r="B108" s="153">
        <v>45495</v>
      </c>
      <c r="C108" s="152" t="s">
        <v>1614</v>
      </c>
      <c r="D108" s="152" t="s">
        <v>1615</v>
      </c>
      <c r="E108" s="152" t="s">
        <v>132</v>
      </c>
      <c r="F108" s="152" t="s">
        <v>1616</v>
      </c>
      <c r="G108" s="152" t="s">
        <v>1617</v>
      </c>
      <c r="H108" s="152" t="s">
        <v>65</v>
      </c>
      <c r="I108" s="152" t="s">
        <v>1618</v>
      </c>
      <c r="J108" s="165">
        <v>45506</v>
      </c>
      <c r="K108" s="152" t="s">
        <v>212</v>
      </c>
      <c r="L108" s="152" t="s">
        <v>262</v>
      </c>
      <c r="M108" s="152" t="s">
        <v>720</v>
      </c>
      <c r="N108" s="152" t="s">
        <v>720</v>
      </c>
      <c r="O108" s="152" t="s">
        <v>720</v>
      </c>
      <c r="P108" s="152" t="s">
        <v>720</v>
      </c>
      <c r="Q108" s="153">
        <v>45516</v>
      </c>
      <c r="R108" s="152" t="s">
        <v>1619</v>
      </c>
      <c r="S108" s="152" t="s">
        <v>69</v>
      </c>
      <c r="T108" s="193">
        <v>3030</v>
      </c>
      <c r="U108" s="152" t="s">
        <v>70</v>
      </c>
      <c r="V108" s="152" t="s">
        <v>720</v>
      </c>
      <c r="W108" s="152" t="s">
        <v>720</v>
      </c>
      <c r="X108" s="152" t="s">
        <v>1620</v>
      </c>
      <c r="Y108" s="152" t="s">
        <v>71</v>
      </c>
      <c r="Z108" s="152" t="s">
        <v>1621</v>
      </c>
    </row>
    <row r="109" spans="1:26" ht="24.95" customHeight="1">
      <c r="A109" s="152" t="s">
        <v>1622</v>
      </c>
      <c r="B109" s="153">
        <v>45510</v>
      </c>
      <c r="C109" s="152" t="s">
        <v>720</v>
      </c>
      <c r="D109" s="152" t="s">
        <v>1623</v>
      </c>
      <c r="E109" s="152" t="s">
        <v>80</v>
      </c>
      <c r="F109" s="152" t="s">
        <v>1246</v>
      </c>
      <c r="G109" s="152" t="s">
        <v>1247</v>
      </c>
      <c r="H109" s="152" t="s">
        <v>65</v>
      </c>
      <c r="I109" s="152" t="s">
        <v>1624</v>
      </c>
      <c r="J109" s="165">
        <v>45545</v>
      </c>
      <c r="K109" s="152" t="s">
        <v>102</v>
      </c>
      <c r="L109" s="152" t="s">
        <v>1625</v>
      </c>
      <c r="M109" s="152" t="s">
        <v>720</v>
      </c>
      <c r="N109" s="152" t="s">
        <v>720</v>
      </c>
      <c r="O109" s="152" t="s">
        <v>720</v>
      </c>
      <c r="P109" s="152" t="s">
        <v>720</v>
      </c>
      <c r="Q109" s="153">
        <v>45524</v>
      </c>
      <c r="R109" s="152" t="s">
        <v>1250</v>
      </c>
      <c r="S109" s="152" t="s">
        <v>69</v>
      </c>
      <c r="T109" s="193">
        <v>1990</v>
      </c>
      <c r="U109" s="152" t="s">
        <v>70</v>
      </c>
      <c r="V109" s="152" t="s">
        <v>720</v>
      </c>
      <c r="W109" s="152" t="s">
        <v>720</v>
      </c>
      <c r="X109" s="152" t="s">
        <v>812</v>
      </c>
      <c r="Y109" s="152" t="s">
        <v>71</v>
      </c>
      <c r="Z109" s="152" t="s">
        <v>1626</v>
      </c>
    </row>
    <row r="110" spans="1:26" ht="24.95" customHeight="1">
      <c r="A110" s="152" t="s">
        <v>1627</v>
      </c>
      <c r="B110" s="153">
        <v>45525</v>
      </c>
      <c r="C110" s="152" t="s">
        <v>720</v>
      </c>
      <c r="D110" s="152" t="s">
        <v>1628</v>
      </c>
      <c r="E110" s="152" t="s">
        <v>1041</v>
      </c>
      <c r="F110" s="152" t="s">
        <v>1629</v>
      </c>
      <c r="G110" s="152" t="s">
        <v>1630</v>
      </c>
      <c r="H110" s="152" t="s">
        <v>65</v>
      </c>
      <c r="I110" s="152" t="s">
        <v>1631</v>
      </c>
      <c r="J110" s="165">
        <v>45582</v>
      </c>
      <c r="K110" s="152" t="s">
        <v>212</v>
      </c>
      <c r="L110" s="152" t="s">
        <v>269</v>
      </c>
      <c r="M110" s="152" t="s">
        <v>720</v>
      </c>
      <c r="N110" s="152" t="s">
        <v>720</v>
      </c>
      <c r="O110" s="152" t="s">
        <v>720</v>
      </c>
      <c r="P110" s="152" t="s">
        <v>720</v>
      </c>
      <c r="Q110" s="153">
        <v>45525</v>
      </c>
      <c r="R110" s="152" t="s">
        <v>1632</v>
      </c>
      <c r="S110" s="152" t="s">
        <v>69</v>
      </c>
      <c r="T110" s="193">
        <v>2320</v>
      </c>
      <c r="U110" s="152" t="s">
        <v>70</v>
      </c>
      <c r="V110" s="152" t="s">
        <v>720</v>
      </c>
      <c r="W110" s="152" t="s">
        <v>720</v>
      </c>
      <c r="X110" s="152" t="s">
        <v>1046</v>
      </c>
      <c r="Y110" s="152" t="s">
        <v>71</v>
      </c>
      <c r="Z110" s="152" t="s">
        <v>1633</v>
      </c>
    </row>
    <row r="111" spans="1:26" ht="24.95" customHeight="1">
      <c r="A111" s="152" t="s">
        <v>1634</v>
      </c>
      <c r="B111" s="153">
        <v>45522</v>
      </c>
      <c r="C111" s="152" t="s">
        <v>720</v>
      </c>
      <c r="D111" s="152" t="s">
        <v>1635</v>
      </c>
      <c r="E111" s="152" t="s">
        <v>997</v>
      </c>
      <c r="F111" s="152" t="s">
        <v>1636</v>
      </c>
      <c r="G111" s="152" t="s">
        <v>1637</v>
      </c>
      <c r="H111" s="152" t="s">
        <v>65</v>
      </c>
      <c r="I111" s="152" t="s">
        <v>1638</v>
      </c>
      <c r="J111" s="165">
        <v>45536</v>
      </c>
      <c r="K111" s="152" t="s">
        <v>1114</v>
      </c>
      <c r="L111" s="152" t="s">
        <v>720</v>
      </c>
      <c r="M111" s="152" t="s">
        <v>720</v>
      </c>
      <c r="N111" s="152" t="s">
        <v>720</v>
      </c>
      <c r="O111" s="152" t="s">
        <v>720</v>
      </c>
      <c r="P111" s="152" t="s">
        <v>720</v>
      </c>
      <c r="Q111" s="153">
        <v>45526</v>
      </c>
      <c r="R111" s="152" t="s">
        <v>1639</v>
      </c>
      <c r="S111" s="152" t="s">
        <v>69</v>
      </c>
      <c r="T111" s="193">
        <v>3200</v>
      </c>
      <c r="U111" s="152" t="s">
        <v>70</v>
      </c>
      <c r="V111" s="152" t="s">
        <v>720</v>
      </c>
      <c r="W111" s="152" t="s">
        <v>720</v>
      </c>
      <c r="X111" s="152" t="s">
        <v>1002</v>
      </c>
      <c r="Y111" s="152" t="s">
        <v>71</v>
      </c>
      <c r="Z111" s="152" t="s">
        <v>1640</v>
      </c>
    </row>
    <row r="112" spans="1:26" ht="24.95" customHeight="1">
      <c r="A112" s="152" t="s">
        <v>1641</v>
      </c>
      <c r="B112" s="153">
        <v>45524</v>
      </c>
      <c r="C112" s="152" t="s">
        <v>720</v>
      </c>
      <c r="D112" s="152" t="s">
        <v>1642</v>
      </c>
      <c r="E112" s="152" t="s">
        <v>824</v>
      </c>
      <c r="F112" s="152" t="s">
        <v>1643</v>
      </c>
      <c r="G112" s="152" t="s">
        <v>1644</v>
      </c>
      <c r="H112" s="152" t="s">
        <v>65</v>
      </c>
      <c r="I112" s="152" t="s">
        <v>1645</v>
      </c>
      <c r="J112" s="165">
        <v>45535</v>
      </c>
      <c r="K112" s="152" t="s">
        <v>212</v>
      </c>
      <c r="L112" s="152" t="s">
        <v>301</v>
      </c>
      <c r="M112" s="152" t="s">
        <v>720</v>
      </c>
      <c r="N112" s="152" t="s">
        <v>720</v>
      </c>
      <c r="O112" s="152" t="s">
        <v>720</v>
      </c>
      <c r="P112" s="152" t="s">
        <v>720</v>
      </c>
      <c r="Q112" s="153">
        <v>45527</v>
      </c>
      <c r="R112" s="152" t="s">
        <v>967</v>
      </c>
      <c r="S112" s="152" t="s">
        <v>69</v>
      </c>
      <c r="T112" s="193">
        <v>3090</v>
      </c>
      <c r="U112" s="152" t="s">
        <v>70</v>
      </c>
      <c r="V112" s="152" t="s">
        <v>720</v>
      </c>
      <c r="W112" s="152" t="s">
        <v>720</v>
      </c>
      <c r="X112" s="152" t="s">
        <v>866</v>
      </c>
      <c r="Y112" s="152" t="s">
        <v>71</v>
      </c>
      <c r="Z112" s="152" t="s">
        <v>1646</v>
      </c>
    </row>
    <row r="113" spans="1:26" ht="24.95" customHeight="1">
      <c r="A113" s="152" t="s">
        <v>1647</v>
      </c>
      <c r="B113" s="153">
        <v>45504</v>
      </c>
      <c r="C113" s="152" t="s">
        <v>1648</v>
      </c>
      <c r="D113" s="152" t="s">
        <v>1649</v>
      </c>
      <c r="E113" s="152" t="s">
        <v>114</v>
      </c>
      <c r="F113" s="152" t="s">
        <v>1650</v>
      </c>
      <c r="G113" s="152" t="s">
        <v>1651</v>
      </c>
      <c r="H113" s="152" t="s">
        <v>65</v>
      </c>
      <c r="I113" s="152" t="s">
        <v>1652</v>
      </c>
      <c r="J113" s="165">
        <v>45534</v>
      </c>
      <c r="K113" s="152" t="s">
        <v>67</v>
      </c>
      <c r="L113" s="152" t="s">
        <v>1653</v>
      </c>
      <c r="M113" s="152" t="s">
        <v>720</v>
      </c>
      <c r="N113" s="152" t="s">
        <v>720</v>
      </c>
      <c r="O113" s="152" t="s">
        <v>720</v>
      </c>
      <c r="P113" s="152" t="s">
        <v>720</v>
      </c>
      <c r="Q113" s="153">
        <v>45531</v>
      </c>
      <c r="R113" s="152" t="s">
        <v>1409</v>
      </c>
      <c r="S113" s="152" t="s">
        <v>69</v>
      </c>
      <c r="T113" s="193">
        <v>2090</v>
      </c>
      <c r="U113" s="152" t="s">
        <v>70</v>
      </c>
      <c r="V113" s="152" t="s">
        <v>720</v>
      </c>
      <c r="W113" s="152" t="s">
        <v>720</v>
      </c>
      <c r="X113" s="152" t="s">
        <v>820</v>
      </c>
      <c r="Y113" s="152" t="s">
        <v>71</v>
      </c>
      <c r="Z113" s="152" t="s">
        <v>1654</v>
      </c>
    </row>
    <row r="114" spans="1:26" ht="24.95" customHeight="1">
      <c r="A114" s="152" t="s">
        <v>1655</v>
      </c>
      <c r="B114" s="153">
        <v>45525</v>
      </c>
      <c r="C114" s="152" t="s">
        <v>720</v>
      </c>
      <c r="D114" s="152" t="s">
        <v>1656</v>
      </c>
      <c r="E114" s="152" t="s">
        <v>824</v>
      </c>
      <c r="F114" s="152" t="s">
        <v>1657</v>
      </c>
      <c r="G114" s="152" t="s">
        <v>1658</v>
      </c>
      <c r="H114" s="152" t="s">
        <v>65</v>
      </c>
      <c r="I114" s="152" t="s">
        <v>1659</v>
      </c>
      <c r="J114" s="165">
        <v>45545</v>
      </c>
      <c r="K114" s="152" t="s">
        <v>67</v>
      </c>
      <c r="L114" s="152" t="s">
        <v>1660</v>
      </c>
      <c r="M114" s="152" t="s">
        <v>67</v>
      </c>
      <c r="N114" s="152" t="s">
        <v>1661</v>
      </c>
      <c r="O114" s="152" t="s">
        <v>720</v>
      </c>
      <c r="P114" s="152" t="s">
        <v>720</v>
      </c>
      <c r="Q114" s="153">
        <v>45533</v>
      </c>
      <c r="R114" s="152" t="s">
        <v>967</v>
      </c>
      <c r="S114" s="152" t="s">
        <v>69</v>
      </c>
      <c r="T114" s="193">
        <v>3090</v>
      </c>
      <c r="U114" s="152" t="s">
        <v>70</v>
      </c>
      <c r="V114" s="152" t="s">
        <v>70</v>
      </c>
      <c r="W114" s="152" t="s">
        <v>720</v>
      </c>
      <c r="X114" s="152" t="s">
        <v>866</v>
      </c>
      <c r="Y114" s="152" t="s">
        <v>71</v>
      </c>
      <c r="Z114" s="152" t="s">
        <v>1017</v>
      </c>
    </row>
    <row r="115" spans="1:26" ht="24.95" customHeight="1">
      <c r="A115" s="152" t="s">
        <v>1662</v>
      </c>
      <c r="B115" s="153">
        <v>45525</v>
      </c>
      <c r="C115" s="152" t="s">
        <v>720</v>
      </c>
      <c r="D115" s="152" t="s">
        <v>1663</v>
      </c>
      <c r="E115" s="152" t="s">
        <v>997</v>
      </c>
      <c r="F115" s="152" t="s">
        <v>1664</v>
      </c>
      <c r="G115" s="152" t="s">
        <v>1665</v>
      </c>
      <c r="H115" s="152" t="s">
        <v>65</v>
      </c>
      <c r="I115" s="152" t="s">
        <v>1666</v>
      </c>
      <c r="J115" s="165">
        <v>45543</v>
      </c>
      <c r="K115" s="152" t="s">
        <v>102</v>
      </c>
      <c r="L115" s="152" t="s">
        <v>720</v>
      </c>
      <c r="M115" s="152" t="s">
        <v>720</v>
      </c>
      <c r="N115" s="152" t="s">
        <v>720</v>
      </c>
      <c r="O115" s="152" t="s">
        <v>720</v>
      </c>
      <c r="P115" s="152" t="s">
        <v>720</v>
      </c>
      <c r="Q115" s="153">
        <v>45533</v>
      </c>
      <c r="R115" s="152" t="s">
        <v>1001</v>
      </c>
      <c r="S115" s="152" t="s">
        <v>69</v>
      </c>
      <c r="T115" s="193">
        <v>2640</v>
      </c>
      <c r="U115" s="152" t="s">
        <v>70</v>
      </c>
      <c r="V115" s="152" t="s">
        <v>720</v>
      </c>
      <c r="W115" s="152" t="s">
        <v>720</v>
      </c>
      <c r="X115" s="152" t="s">
        <v>1002</v>
      </c>
      <c r="Y115" s="152" t="s">
        <v>71</v>
      </c>
      <c r="Z115" s="152" t="s">
        <v>1667</v>
      </c>
    </row>
    <row r="116" spans="1:26" ht="24.95" customHeight="1">
      <c r="A116" s="152" t="s">
        <v>1668</v>
      </c>
      <c r="B116" s="153">
        <v>45532</v>
      </c>
      <c r="C116" s="152" t="s">
        <v>720</v>
      </c>
      <c r="D116" s="152" t="s">
        <v>1669</v>
      </c>
      <c r="E116" s="152" t="s">
        <v>880</v>
      </c>
      <c r="F116" s="152" t="s">
        <v>927</v>
      </c>
      <c r="G116" s="152" t="s">
        <v>928</v>
      </c>
      <c r="H116" s="152" t="s">
        <v>65</v>
      </c>
      <c r="I116" s="152" t="s">
        <v>1670</v>
      </c>
      <c r="J116" s="165">
        <v>45548</v>
      </c>
      <c r="K116" s="152" t="s">
        <v>67</v>
      </c>
      <c r="L116" s="152" t="s">
        <v>931</v>
      </c>
      <c r="M116" s="152" t="s">
        <v>720</v>
      </c>
      <c r="N116" s="152" t="s">
        <v>720</v>
      </c>
      <c r="O116" s="152" t="s">
        <v>720</v>
      </c>
      <c r="P116" s="152" t="s">
        <v>720</v>
      </c>
      <c r="Q116" s="153">
        <v>45533</v>
      </c>
      <c r="R116" s="152" t="s">
        <v>1671</v>
      </c>
      <c r="S116" s="152" t="s">
        <v>69</v>
      </c>
      <c r="T116" s="193">
        <v>3026.63</v>
      </c>
      <c r="U116" s="152" t="s">
        <v>70</v>
      </c>
      <c r="V116" s="152" t="s">
        <v>720</v>
      </c>
      <c r="W116" s="152" t="s">
        <v>720</v>
      </c>
      <c r="X116" s="152" t="s">
        <v>886</v>
      </c>
      <c r="Y116" s="152" t="s">
        <v>71</v>
      </c>
      <c r="Z116" s="152" t="s">
        <v>1672</v>
      </c>
    </row>
    <row r="117" spans="1:26" ht="24.95" customHeight="1">
      <c r="A117" s="152" t="s">
        <v>1673</v>
      </c>
      <c r="B117" s="153">
        <v>45533</v>
      </c>
      <c r="C117" s="152" t="s">
        <v>720</v>
      </c>
      <c r="D117" s="152" t="s">
        <v>1674</v>
      </c>
      <c r="E117" s="152" t="s">
        <v>1041</v>
      </c>
      <c r="F117" s="152" t="s">
        <v>1675</v>
      </c>
      <c r="G117" s="152" t="s">
        <v>1676</v>
      </c>
      <c r="H117" s="152" t="s">
        <v>65</v>
      </c>
      <c r="I117" s="152" t="s">
        <v>1677</v>
      </c>
      <c r="J117" s="165">
        <v>45574</v>
      </c>
      <c r="K117" s="152" t="s">
        <v>67</v>
      </c>
      <c r="L117" s="152" t="s">
        <v>1678</v>
      </c>
      <c r="M117" s="152" t="s">
        <v>720</v>
      </c>
      <c r="N117" s="152" t="s">
        <v>720</v>
      </c>
      <c r="O117" s="152" t="s">
        <v>720</v>
      </c>
      <c r="P117" s="152" t="s">
        <v>720</v>
      </c>
      <c r="Q117" s="153">
        <v>45533</v>
      </c>
      <c r="R117" s="152" t="s">
        <v>875</v>
      </c>
      <c r="S117" s="152" t="s">
        <v>69</v>
      </c>
      <c r="T117" s="193">
        <v>2320</v>
      </c>
      <c r="U117" s="152" t="s">
        <v>70</v>
      </c>
      <c r="V117" s="152" t="s">
        <v>720</v>
      </c>
      <c r="W117" s="152" t="s">
        <v>720</v>
      </c>
      <c r="X117" s="152" t="s">
        <v>1046</v>
      </c>
      <c r="Y117" s="152" t="s">
        <v>71</v>
      </c>
      <c r="Z117" s="152" t="s">
        <v>1679</v>
      </c>
    </row>
    <row r="118" spans="1:26" ht="24.95" customHeight="1">
      <c r="A118" s="152" t="s">
        <v>1680</v>
      </c>
      <c r="B118" s="153">
        <v>45563</v>
      </c>
      <c r="C118" s="152" t="s">
        <v>720</v>
      </c>
      <c r="D118" s="152" t="s">
        <v>1681</v>
      </c>
      <c r="E118" s="152" t="s">
        <v>132</v>
      </c>
      <c r="F118" s="152" t="s">
        <v>1421</v>
      </c>
      <c r="G118" s="152" t="s">
        <v>1422</v>
      </c>
      <c r="H118" s="152" t="s">
        <v>65</v>
      </c>
      <c r="I118" s="152" t="s">
        <v>1682</v>
      </c>
      <c r="J118" s="165">
        <v>45534</v>
      </c>
      <c r="K118" s="152" t="s">
        <v>67</v>
      </c>
      <c r="L118" s="152" t="s">
        <v>1683</v>
      </c>
      <c r="M118" s="152" t="s">
        <v>67</v>
      </c>
      <c r="N118" s="152" t="s">
        <v>454</v>
      </c>
      <c r="O118" s="152" t="s">
        <v>67</v>
      </c>
      <c r="P118" s="152" t="s">
        <v>1684</v>
      </c>
      <c r="Q118" s="153">
        <v>45537</v>
      </c>
      <c r="R118" s="152" t="s">
        <v>1425</v>
      </c>
      <c r="S118" s="152" t="s">
        <v>69</v>
      </c>
      <c r="T118" s="193">
        <v>3100</v>
      </c>
      <c r="U118" s="152" t="s">
        <v>70</v>
      </c>
      <c r="V118" s="152" t="s">
        <v>70</v>
      </c>
      <c r="W118" s="152" t="s">
        <v>70</v>
      </c>
      <c r="X118" s="152" t="s">
        <v>923</v>
      </c>
      <c r="Y118" s="152" t="s">
        <v>71</v>
      </c>
      <c r="Z118" s="152" t="s">
        <v>1685</v>
      </c>
    </row>
    <row r="119" spans="1:26" ht="24.95" customHeight="1">
      <c r="A119" s="152" t="s">
        <v>1686</v>
      </c>
      <c r="B119" s="153">
        <v>45538</v>
      </c>
      <c r="C119" s="152" t="s">
        <v>1687</v>
      </c>
      <c r="D119" s="152" t="s">
        <v>1688</v>
      </c>
      <c r="E119" s="152" t="s">
        <v>1689</v>
      </c>
      <c r="F119" s="152" t="s">
        <v>1690</v>
      </c>
      <c r="G119" s="152" t="s">
        <v>1691</v>
      </c>
      <c r="H119" s="152" t="s">
        <v>65</v>
      </c>
      <c r="I119" s="152" t="s">
        <v>1692</v>
      </c>
      <c r="J119" s="165">
        <v>45576</v>
      </c>
      <c r="K119" s="152" t="s">
        <v>149</v>
      </c>
      <c r="L119" s="152" t="s">
        <v>1693</v>
      </c>
      <c r="M119" s="152" t="s">
        <v>720</v>
      </c>
      <c r="N119" s="152" t="s">
        <v>720</v>
      </c>
      <c r="O119" s="152" t="s">
        <v>720</v>
      </c>
      <c r="P119" s="152" t="s">
        <v>720</v>
      </c>
      <c r="Q119" s="153">
        <v>45538</v>
      </c>
      <c r="R119" s="152" t="s">
        <v>1694</v>
      </c>
      <c r="S119" s="152" t="s">
        <v>69</v>
      </c>
      <c r="T119" s="193">
        <v>3805.43</v>
      </c>
      <c r="U119" s="152" t="s">
        <v>70</v>
      </c>
      <c r="V119" s="152" t="s">
        <v>720</v>
      </c>
      <c r="W119" s="152" t="s">
        <v>720</v>
      </c>
      <c r="X119" s="152" t="s">
        <v>1695</v>
      </c>
      <c r="Y119" s="152" t="s">
        <v>71</v>
      </c>
      <c r="Z119" s="152" t="s">
        <v>1696</v>
      </c>
    </row>
    <row r="120" spans="1:26" ht="24.95" customHeight="1">
      <c r="A120" s="152" t="s">
        <v>1697</v>
      </c>
      <c r="B120" s="153">
        <v>45529</v>
      </c>
      <c r="C120" s="152" t="s">
        <v>720</v>
      </c>
      <c r="D120" s="152" t="s">
        <v>1698</v>
      </c>
      <c r="E120" s="152" t="s">
        <v>132</v>
      </c>
      <c r="F120" s="152" t="s">
        <v>1081</v>
      </c>
      <c r="G120" s="152" t="s">
        <v>1082</v>
      </c>
      <c r="H120" s="152" t="s">
        <v>65</v>
      </c>
      <c r="I120" s="152" t="s">
        <v>1699</v>
      </c>
      <c r="J120" s="165">
        <v>45597</v>
      </c>
      <c r="K120" s="152" t="s">
        <v>149</v>
      </c>
      <c r="L120" s="152" t="s">
        <v>1700</v>
      </c>
      <c r="M120" s="152" t="s">
        <v>720</v>
      </c>
      <c r="N120" s="152" t="s">
        <v>720</v>
      </c>
      <c r="O120" s="152" t="s">
        <v>720</v>
      </c>
      <c r="P120" s="152" t="s">
        <v>720</v>
      </c>
      <c r="Q120" s="153">
        <v>45540</v>
      </c>
      <c r="R120" s="152" t="s">
        <v>1701</v>
      </c>
      <c r="S120" s="152" t="s">
        <v>69</v>
      </c>
      <c r="T120" s="193">
        <v>3050</v>
      </c>
      <c r="U120" s="152" t="s">
        <v>70</v>
      </c>
      <c r="V120" s="152" t="s">
        <v>720</v>
      </c>
      <c r="W120" s="152" t="s">
        <v>720</v>
      </c>
      <c r="X120" s="152" t="s">
        <v>923</v>
      </c>
      <c r="Y120" s="152" t="s">
        <v>71</v>
      </c>
      <c r="Z120" s="152" t="s">
        <v>1702</v>
      </c>
    </row>
    <row r="121" spans="1:26" ht="24.95" customHeight="1">
      <c r="A121" s="152" t="s">
        <v>1703</v>
      </c>
      <c r="B121" s="153">
        <v>45539</v>
      </c>
      <c r="C121" s="152" t="s">
        <v>720</v>
      </c>
      <c r="D121" s="152" t="s">
        <v>1704</v>
      </c>
      <c r="E121" s="152" t="s">
        <v>824</v>
      </c>
      <c r="F121" s="152" t="s">
        <v>1705</v>
      </c>
      <c r="G121" s="152" t="s">
        <v>1706</v>
      </c>
      <c r="H121" s="152" t="s">
        <v>65</v>
      </c>
      <c r="I121" s="152" t="s">
        <v>1707</v>
      </c>
      <c r="J121" s="165">
        <v>45553</v>
      </c>
      <c r="K121" s="152" t="s">
        <v>149</v>
      </c>
      <c r="L121" s="152" t="s">
        <v>1708</v>
      </c>
      <c r="M121" s="152" t="s">
        <v>149</v>
      </c>
      <c r="N121" s="152" t="s">
        <v>1709</v>
      </c>
      <c r="O121" s="152" t="s">
        <v>720</v>
      </c>
      <c r="P121" s="152" t="s">
        <v>720</v>
      </c>
      <c r="Q121" s="153">
        <v>45541</v>
      </c>
      <c r="R121" s="152" t="s">
        <v>914</v>
      </c>
      <c r="S121" s="152" t="s">
        <v>69</v>
      </c>
      <c r="T121" s="193">
        <v>2770</v>
      </c>
      <c r="U121" s="152" t="s">
        <v>70</v>
      </c>
      <c r="V121" s="152" t="s">
        <v>70</v>
      </c>
      <c r="W121" s="152" t="s">
        <v>720</v>
      </c>
      <c r="X121" s="152" t="s">
        <v>866</v>
      </c>
      <c r="Y121" s="152" t="s">
        <v>71</v>
      </c>
      <c r="Z121" s="152" t="s">
        <v>1710</v>
      </c>
    </row>
    <row r="122" spans="1:26" ht="24.95" customHeight="1">
      <c r="A122" s="152" t="s">
        <v>1711</v>
      </c>
      <c r="B122" s="153">
        <v>45539</v>
      </c>
      <c r="C122" s="152" t="s">
        <v>720</v>
      </c>
      <c r="D122" s="152" t="s">
        <v>1712</v>
      </c>
      <c r="E122" s="152" t="s">
        <v>1563</v>
      </c>
      <c r="F122" s="152" t="s">
        <v>1713</v>
      </c>
      <c r="G122" s="152" t="s">
        <v>1714</v>
      </c>
      <c r="H122" s="152" t="s">
        <v>65</v>
      </c>
      <c r="I122" s="152" t="s">
        <v>1715</v>
      </c>
      <c r="J122" s="165">
        <v>45558</v>
      </c>
      <c r="K122" s="152" t="s">
        <v>67</v>
      </c>
      <c r="L122" s="152" t="s">
        <v>1716</v>
      </c>
      <c r="M122" s="152" t="s">
        <v>67</v>
      </c>
      <c r="N122" s="152" t="s">
        <v>1717</v>
      </c>
      <c r="O122" s="152" t="s">
        <v>67</v>
      </c>
      <c r="P122" s="152" t="s">
        <v>1718</v>
      </c>
      <c r="Q122" s="153">
        <v>45544</v>
      </c>
      <c r="R122" s="152" t="s">
        <v>1719</v>
      </c>
      <c r="S122" s="152" t="s">
        <v>69</v>
      </c>
      <c r="T122" s="193">
        <v>3000</v>
      </c>
      <c r="U122" s="152" t="s">
        <v>70</v>
      </c>
      <c r="V122" s="152" t="s">
        <v>70</v>
      </c>
      <c r="W122" s="152" t="s">
        <v>70</v>
      </c>
      <c r="X122" s="152" t="s">
        <v>836</v>
      </c>
      <c r="Y122" s="152" t="s">
        <v>71</v>
      </c>
      <c r="Z122" s="152" t="s">
        <v>968</v>
      </c>
    </row>
    <row r="123" spans="1:26" ht="24.95" customHeight="1">
      <c r="A123" s="152" t="s">
        <v>1720</v>
      </c>
      <c r="B123" s="153">
        <v>45529</v>
      </c>
      <c r="C123" s="152" t="s">
        <v>720</v>
      </c>
      <c r="D123" s="152" t="s">
        <v>1721</v>
      </c>
      <c r="E123" s="152" t="s">
        <v>132</v>
      </c>
      <c r="F123" s="152" t="s">
        <v>1722</v>
      </c>
      <c r="G123" s="152" t="s">
        <v>1723</v>
      </c>
      <c r="H123" s="152" t="s">
        <v>65</v>
      </c>
      <c r="I123" s="152" t="s">
        <v>1724</v>
      </c>
      <c r="J123" s="165">
        <v>45545</v>
      </c>
      <c r="K123" s="152" t="s">
        <v>149</v>
      </c>
      <c r="L123" s="152" t="s">
        <v>1725</v>
      </c>
      <c r="M123" s="152" t="s">
        <v>149</v>
      </c>
      <c r="N123" s="152" t="s">
        <v>1726</v>
      </c>
      <c r="O123" s="152" t="s">
        <v>720</v>
      </c>
      <c r="P123" s="152" t="s">
        <v>720</v>
      </c>
      <c r="Q123" s="153">
        <v>45545</v>
      </c>
      <c r="R123" s="152" t="s">
        <v>1336</v>
      </c>
      <c r="S123" s="152" t="s">
        <v>69</v>
      </c>
      <c r="T123" s="193">
        <v>3430</v>
      </c>
      <c r="U123" s="152" t="s">
        <v>70</v>
      </c>
      <c r="V123" s="152" t="s">
        <v>70</v>
      </c>
      <c r="W123" s="152" t="s">
        <v>720</v>
      </c>
      <c r="X123" s="152" t="s">
        <v>844</v>
      </c>
      <c r="Y123" s="152" t="s">
        <v>71</v>
      </c>
      <c r="Z123" s="152" t="s">
        <v>1727</v>
      </c>
    </row>
    <row r="124" spans="1:26" ht="24.95" customHeight="1">
      <c r="A124" s="154" t="s">
        <v>1728</v>
      </c>
      <c r="B124" s="155">
        <v>45544</v>
      </c>
      <c r="C124" s="154" t="s">
        <v>1729</v>
      </c>
      <c r="D124" s="154" t="s">
        <v>1730</v>
      </c>
      <c r="E124" s="154" t="s">
        <v>880</v>
      </c>
      <c r="F124" s="154" t="s">
        <v>1731</v>
      </c>
      <c r="G124" s="154" t="s">
        <v>1732</v>
      </c>
      <c r="H124" s="154" t="s">
        <v>65</v>
      </c>
      <c r="I124" s="154" t="s">
        <v>1733</v>
      </c>
      <c r="J124" s="167">
        <v>45558</v>
      </c>
      <c r="K124" s="154" t="s">
        <v>214</v>
      </c>
      <c r="L124" s="154" t="s">
        <v>1734</v>
      </c>
      <c r="M124" s="154" t="s">
        <v>67</v>
      </c>
      <c r="N124" s="154" t="s">
        <v>1735</v>
      </c>
      <c r="O124" s="154" t="s">
        <v>720</v>
      </c>
      <c r="P124" s="154" t="s">
        <v>720</v>
      </c>
      <c r="Q124" s="155">
        <v>45545</v>
      </c>
      <c r="R124" s="154" t="s">
        <v>1736</v>
      </c>
      <c r="S124" s="154" t="s">
        <v>69</v>
      </c>
      <c r="T124" s="193">
        <v>3053.83</v>
      </c>
      <c r="U124" s="154" t="s">
        <v>142</v>
      </c>
      <c r="V124" s="154" t="s">
        <v>70</v>
      </c>
      <c r="W124" s="154" t="s">
        <v>720</v>
      </c>
      <c r="X124" s="154" t="s">
        <v>886</v>
      </c>
      <c r="Y124" s="154" t="s">
        <v>71</v>
      </c>
      <c r="Z124" s="154" t="s">
        <v>1737</v>
      </c>
    </row>
    <row r="125" spans="1:26" ht="24.95" customHeight="1">
      <c r="A125" s="152" t="s">
        <v>1738</v>
      </c>
      <c r="B125" s="153">
        <v>45548</v>
      </c>
      <c r="C125" s="152" t="s">
        <v>720</v>
      </c>
      <c r="D125" s="152" t="s">
        <v>1739</v>
      </c>
      <c r="E125" s="152" t="s">
        <v>880</v>
      </c>
      <c r="F125" s="152" t="s">
        <v>1429</v>
      </c>
      <c r="G125" s="152" t="s">
        <v>1430</v>
      </c>
      <c r="H125" s="152" t="s">
        <v>65</v>
      </c>
      <c r="I125" s="152" t="s">
        <v>1740</v>
      </c>
      <c r="J125" s="165">
        <v>45559</v>
      </c>
      <c r="K125" s="152" t="s">
        <v>67</v>
      </c>
      <c r="L125" s="152" t="s">
        <v>607</v>
      </c>
      <c r="M125" s="152" t="s">
        <v>67</v>
      </c>
      <c r="N125" s="152" t="s">
        <v>1741</v>
      </c>
      <c r="O125" s="152" t="s">
        <v>67</v>
      </c>
      <c r="P125" s="152" t="s">
        <v>606</v>
      </c>
      <c r="Q125" s="153">
        <v>45551</v>
      </c>
      <c r="R125" s="152" t="s">
        <v>933</v>
      </c>
      <c r="S125" s="152" t="s">
        <v>94</v>
      </c>
      <c r="T125" s="193">
        <v>3047.06</v>
      </c>
      <c r="U125" s="152" t="s">
        <v>70</v>
      </c>
      <c r="V125" s="152" t="s">
        <v>70</v>
      </c>
      <c r="W125" s="152" t="s">
        <v>70</v>
      </c>
      <c r="X125" s="152" t="s">
        <v>886</v>
      </c>
      <c r="Y125" s="152" t="s">
        <v>71</v>
      </c>
      <c r="Z125" s="152" t="s">
        <v>1435</v>
      </c>
    </row>
    <row r="126" spans="1:26" ht="24.95" customHeight="1">
      <c r="A126" s="152" t="s">
        <v>1742</v>
      </c>
      <c r="B126" s="153">
        <v>45546</v>
      </c>
      <c r="C126" s="152" t="s">
        <v>720</v>
      </c>
      <c r="D126" s="152" t="s">
        <v>1743</v>
      </c>
      <c r="E126" s="152" t="s">
        <v>824</v>
      </c>
      <c r="F126" s="152" t="s">
        <v>1744</v>
      </c>
      <c r="G126" s="152" t="s">
        <v>1745</v>
      </c>
      <c r="H126" s="152" t="s">
        <v>65</v>
      </c>
      <c r="I126" s="152" t="s">
        <v>1746</v>
      </c>
      <c r="J126" s="165">
        <v>45574</v>
      </c>
      <c r="K126" s="152" t="s">
        <v>149</v>
      </c>
      <c r="L126" s="152" t="s">
        <v>1045</v>
      </c>
      <c r="M126" s="152" t="s">
        <v>720</v>
      </c>
      <c r="N126" s="152" t="s">
        <v>720</v>
      </c>
      <c r="O126" s="152" t="s">
        <v>720</v>
      </c>
      <c r="P126" s="152" t="s">
        <v>720</v>
      </c>
      <c r="Q126" s="153">
        <v>45552</v>
      </c>
      <c r="R126" s="152" t="s">
        <v>1747</v>
      </c>
      <c r="S126" s="152" t="s">
        <v>69</v>
      </c>
      <c r="T126" s="193">
        <v>1890</v>
      </c>
      <c r="U126" s="152" t="s">
        <v>70</v>
      </c>
      <c r="V126" s="152" t="s">
        <v>720</v>
      </c>
      <c r="W126" s="152" t="s">
        <v>720</v>
      </c>
      <c r="X126" s="152" t="s">
        <v>866</v>
      </c>
      <c r="Y126" s="152" t="s">
        <v>71</v>
      </c>
      <c r="Z126" s="152" t="s">
        <v>1748</v>
      </c>
    </row>
    <row r="127" spans="1:26" ht="24.95" customHeight="1">
      <c r="A127" s="152" t="s">
        <v>1749</v>
      </c>
      <c r="B127" s="153">
        <v>45550</v>
      </c>
      <c r="C127" s="152" t="s">
        <v>720</v>
      </c>
      <c r="D127" s="152" t="s">
        <v>1750</v>
      </c>
      <c r="E127" s="152" t="s">
        <v>132</v>
      </c>
      <c r="F127" s="152" t="s">
        <v>1050</v>
      </c>
      <c r="G127" s="152" t="s">
        <v>1051</v>
      </c>
      <c r="H127" s="152" t="s">
        <v>65</v>
      </c>
      <c r="I127" s="152" t="s">
        <v>1751</v>
      </c>
      <c r="J127" s="165">
        <v>45554</v>
      </c>
      <c r="K127" s="152" t="s">
        <v>67</v>
      </c>
      <c r="L127" s="152" t="s">
        <v>1752</v>
      </c>
      <c r="M127" s="152" t="s">
        <v>720</v>
      </c>
      <c r="N127" s="152" t="s">
        <v>720</v>
      </c>
      <c r="O127" s="152" t="s">
        <v>720</v>
      </c>
      <c r="P127" s="152" t="s">
        <v>720</v>
      </c>
      <c r="Q127" s="153">
        <v>45555</v>
      </c>
      <c r="R127" s="152" t="s">
        <v>1753</v>
      </c>
      <c r="S127" s="152" t="s">
        <v>69</v>
      </c>
      <c r="T127" s="193">
        <v>2320</v>
      </c>
      <c r="U127" s="152" t="s">
        <v>70</v>
      </c>
      <c r="V127" s="152" t="s">
        <v>720</v>
      </c>
      <c r="W127" s="152" t="s">
        <v>720</v>
      </c>
      <c r="X127" s="152" t="s">
        <v>1321</v>
      </c>
      <c r="Y127" s="152" t="s">
        <v>71</v>
      </c>
      <c r="Z127" s="152" t="s">
        <v>1754</v>
      </c>
    </row>
    <row r="128" spans="1:26" ht="24.95" customHeight="1">
      <c r="A128" s="152" t="s">
        <v>1755</v>
      </c>
      <c r="B128" s="153">
        <v>45551</v>
      </c>
      <c r="C128" s="152" t="s">
        <v>720</v>
      </c>
      <c r="D128" s="152" t="s">
        <v>1756</v>
      </c>
      <c r="E128" s="152" t="s">
        <v>132</v>
      </c>
      <c r="F128" s="152" t="s">
        <v>1757</v>
      </c>
      <c r="G128" s="152" t="s">
        <v>1758</v>
      </c>
      <c r="H128" s="152" t="s">
        <v>65</v>
      </c>
      <c r="I128" s="152" t="s">
        <v>1759</v>
      </c>
      <c r="J128" s="165">
        <v>45554</v>
      </c>
      <c r="K128" s="152" t="s">
        <v>212</v>
      </c>
      <c r="L128" s="152" t="s">
        <v>1760</v>
      </c>
      <c r="M128" s="152" t="s">
        <v>212</v>
      </c>
      <c r="N128" s="152" t="s">
        <v>1761</v>
      </c>
      <c r="O128" s="152" t="s">
        <v>285</v>
      </c>
      <c r="P128" s="152" t="s">
        <v>1762</v>
      </c>
      <c r="Q128" s="153">
        <v>45555</v>
      </c>
      <c r="R128" s="152" t="s">
        <v>1763</v>
      </c>
      <c r="S128" s="152" t="s">
        <v>69</v>
      </c>
      <c r="T128" s="193">
        <v>4080</v>
      </c>
      <c r="U128" s="152" t="s">
        <v>70</v>
      </c>
      <c r="V128" s="152" t="s">
        <v>70</v>
      </c>
      <c r="W128" s="152" t="s">
        <v>77</v>
      </c>
      <c r="X128" s="152" t="s">
        <v>1321</v>
      </c>
      <c r="Y128" s="152" t="s">
        <v>71</v>
      </c>
      <c r="Z128" s="152" t="s">
        <v>1764</v>
      </c>
    </row>
    <row r="129" spans="1:26" ht="24.95" customHeight="1">
      <c r="A129" s="152" t="s">
        <v>1765</v>
      </c>
      <c r="B129" s="153">
        <v>45543</v>
      </c>
      <c r="C129" s="152" t="s">
        <v>720</v>
      </c>
      <c r="D129" s="152" t="s">
        <v>1766</v>
      </c>
      <c r="E129" s="152" t="s">
        <v>114</v>
      </c>
      <c r="F129" s="152" t="s">
        <v>1767</v>
      </c>
      <c r="G129" s="152" t="s">
        <v>1768</v>
      </c>
      <c r="H129" s="152" t="s">
        <v>65</v>
      </c>
      <c r="I129" s="152" t="s">
        <v>1769</v>
      </c>
      <c r="J129" s="165">
        <v>45562</v>
      </c>
      <c r="K129" s="152" t="s">
        <v>67</v>
      </c>
      <c r="L129" s="152" t="s">
        <v>1770</v>
      </c>
      <c r="M129" s="152" t="s">
        <v>720</v>
      </c>
      <c r="N129" s="152" t="s">
        <v>720</v>
      </c>
      <c r="O129" s="152" t="s">
        <v>720</v>
      </c>
      <c r="P129" s="152" t="s">
        <v>720</v>
      </c>
      <c r="Q129" s="153">
        <v>45558</v>
      </c>
      <c r="R129" s="152" t="s">
        <v>1077</v>
      </c>
      <c r="S129" s="152" t="s">
        <v>69</v>
      </c>
      <c r="T129" s="193">
        <v>2490</v>
      </c>
      <c r="U129" s="152" t="s">
        <v>70</v>
      </c>
      <c r="V129" s="152" t="s">
        <v>720</v>
      </c>
      <c r="W129" s="152" t="s">
        <v>720</v>
      </c>
      <c r="X129" s="152" t="s">
        <v>1771</v>
      </c>
      <c r="Y129" s="152" t="s">
        <v>71</v>
      </c>
      <c r="Z129" s="152" t="s">
        <v>1772</v>
      </c>
    </row>
    <row r="130" spans="1:26" ht="24.95" customHeight="1">
      <c r="A130" s="152" t="s">
        <v>1773</v>
      </c>
      <c r="B130" s="153">
        <v>45511</v>
      </c>
      <c r="C130" s="152" t="s">
        <v>720</v>
      </c>
      <c r="D130" s="152" t="s">
        <v>1774</v>
      </c>
      <c r="E130" s="152" t="s">
        <v>114</v>
      </c>
      <c r="F130" s="152" t="s">
        <v>1775</v>
      </c>
      <c r="G130" s="152" t="s">
        <v>1776</v>
      </c>
      <c r="H130" s="152" t="s">
        <v>65</v>
      </c>
      <c r="I130" s="152" t="s">
        <v>1777</v>
      </c>
      <c r="J130" s="165">
        <v>45565</v>
      </c>
      <c r="K130" s="152" t="s">
        <v>67</v>
      </c>
      <c r="L130" s="152" t="s">
        <v>1778</v>
      </c>
      <c r="M130" s="152" t="s">
        <v>67</v>
      </c>
      <c r="N130" s="152" t="s">
        <v>1778</v>
      </c>
      <c r="O130" s="152" t="s">
        <v>720</v>
      </c>
      <c r="P130" s="152" t="s">
        <v>720</v>
      </c>
      <c r="Q130" s="153">
        <v>45561</v>
      </c>
      <c r="R130" s="152" t="s">
        <v>1030</v>
      </c>
      <c r="S130" s="152" t="s">
        <v>69</v>
      </c>
      <c r="T130" s="193">
        <v>2190</v>
      </c>
      <c r="U130" s="152" t="s">
        <v>70</v>
      </c>
      <c r="V130" s="152" t="s">
        <v>70</v>
      </c>
      <c r="W130" s="152" t="s">
        <v>720</v>
      </c>
      <c r="X130" s="152" t="s">
        <v>820</v>
      </c>
      <c r="Y130" s="152" t="s">
        <v>71</v>
      </c>
      <c r="Z130" s="152" t="s">
        <v>1779</v>
      </c>
    </row>
    <row r="131" spans="1:26" ht="24.95" customHeight="1">
      <c r="A131" s="152" t="s">
        <v>1780</v>
      </c>
      <c r="B131" s="153">
        <v>45555</v>
      </c>
      <c r="C131" s="152" t="s">
        <v>1781</v>
      </c>
      <c r="D131" s="152" t="s">
        <v>1782</v>
      </c>
      <c r="E131" s="152" t="s">
        <v>773</v>
      </c>
      <c r="F131" s="152" t="s">
        <v>900</v>
      </c>
      <c r="G131" s="152" t="s">
        <v>901</v>
      </c>
      <c r="H131" s="152" t="s">
        <v>65</v>
      </c>
      <c r="I131" s="152" t="s">
        <v>1783</v>
      </c>
      <c r="J131" s="165">
        <v>45561</v>
      </c>
      <c r="K131" s="152" t="s">
        <v>194</v>
      </c>
      <c r="L131" s="152" t="s">
        <v>1784</v>
      </c>
      <c r="M131" s="152" t="s">
        <v>194</v>
      </c>
      <c r="N131" s="152" t="s">
        <v>1785</v>
      </c>
      <c r="O131" s="152" t="s">
        <v>720</v>
      </c>
      <c r="P131" s="152" t="s">
        <v>720</v>
      </c>
      <c r="Q131" s="153">
        <v>45561</v>
      </c>
      <c r="R131" s="152" t="s">
        <v>905</v>
      </c>
      <c r="S131" s="152" t="s">
        <v>69</v>
      </c>
      <c r="T131" s="193">
        <v>2310</v>
      </c>
      <c r="U131" s="152" t="s">
        <v>70</v>
      </c>
      <c r="V131" s="152" t="s">
        <v>70</v>
      </c>
      <c r="W131" s="152" t="s">
        <v>720</v>
      </c>
      <c r="X131" s="152" t="s">
        <v>779</v>
      </c>
      <c r="Y131" s="152" t="s">
        <v>71</v>
      </c>
      <c r="Z131" s="152" t="s">
        <v>1786</v>
      </c>
    </row>
    <row r="132" spans="1:26" ht="24.95" customHeight="1">
      <c r="A132" s="152" t="s">
        <v>1787</v>
      </c>
      <c r="B132" s="153">
        <v>45555</v>
      </c>
      <c r="C132" s="152" t="s">
        <v>720</v>
      </c>
      <c r="D132" s="152" t="s">
        <v>1788</v>
      </c>
      <c r="E132" s="152" t="s">
        <v>114</v>
      </c>
      <c r="F132" s="152" t="s">
        <v>1789</v>
      </c>
      <c r="G132" s="152" t="s">
        <v>1790</v>
      </c>
      <c r="H132" s="152" t="s">
        <v>65</v>
      </c>
      <c r="I132" s="152" t="s">
        <v>1791</v>
      </c>
      <c r="J132" s="165">
        <v>45583</v>
      </c>
      <c r="K132" s="152" t="s">
        <v>67</v>
      </c>
      <c r="L132" s="152" t="s">
        <v>1792</v>
      </c>
      <c r="M132" s="152" t="s">
        <v>720</v>
      </c>
      <c r="N132" s="152" t="s">
        <v>720</v>
      </c>
      <c r="O132" s="152" t="s">
        <v>720</v>
      </c>
      <c r="P132" s="152" t="s">
        <v>720</v>
      </c>
      <c r="Q132" s="153">
        <v>45566</v>
      </c>
      <c r="R132" s="152" t="s">
        <v>1409</v>
      </c>
      <c r="S132" s="152" t="s">
        <v>69</v>
      </c>
      <c r="T132" s="193">
        <v>2090</v>
      </c>
      <c r="U132" s="152" t="s">
        <v>70</v>
      </c>
      <c r="V132" s="152" t="s">
        <v>720</v>
      </c>
      <c r="W132" s="152" t="s">
        <v>720</v>
      </c>
      <c r="X132" s="152" t="s">
        <v>820</v>
      </c>
      <c r="Y132" s="152" t="s">
        <v>71</v>
      </c>
      <c r="Z132" s="152" t="s">
        <v>1793</v>
      </c>
    </row>
    <row r="133" spans="1:26" ht="24.95" customHeight="1">
      <c r="A133" s="152" t="s">
        <v>1794</v>
      </c>
      <c r="B133" s="153">
        <v>45552</v>
      </c>
      <c r="C133" s="152" t="s">
        <v>720</v>
      </c>
      <c r="D133" s="152" t="s">
        <v>1795</v>
      </c>
      <c r="E133" s="152" t="s">
        <v>1041</v>
      </c>
      <c r="F133" s="152" t="s">
        <v>1796</v>
      </c>
      <c r="G133" s="152" t="s">
        <v>1797</v>
      </c>
      <c r="H133" s="152" t="s">
        <v>65</v>
      </c>
      <c r="I133" s="152" t="s">
        <v>1798</v>
      </c>
      <c r="J133" s="165">
        <v>45604</v>
      </c>
      <c r="K133" s="152" t="s">
        <v>102</v>
      </c>
      <c r="L133" s="152" t="s">
        <v>103</v>
      </c>
      <c r="M133" s="152" t="s">
        <v>720</v>
      </c>
      <c r="N133" s="152" t="s">
        <v>720</v>
      </c>
      <c r="O133" s="152" t="s">
        <v>720</v>
      </c>
      <c r="P133" s="152" t="s">
        <v>720</v>
      </c>
      <c r="Q133" s="153">
        <v>45568</v>
      </c>
      <c r="R133" s="152" t="s">
        <v>1753</v>
      </c>
      <c r="S133" s="152" t="s">
        <v>69</v>
      </c>
      <c r="T133" s="193">
        <v>2320</v>
      </c>
      <c r="U133" s="152" t="s">
        <v>70</v>
      </c>
      <c r="V133" s="152" t="s">
        <v>720</v>
      </c>
      <c r="W133" s="152" t="s">
        <v>720</v>
      </c>
      <c r="X133" s="152" t="s">
        <v>1799</v>
      </c>
      <c r="Y133" s="152" t="s">
        <v>71</v>
      </c>
      <c r="Z133" s="152" t="s">
        <v>1800</v>
      </c>
    </row>
    <row r="134" spans="1:26" ht="24.95" customHeight="1">
      <c r="A134" s="152" t="s">
        <v>1801</v>
      </c>
      <c r="B134" s="153">
        <v>45566</v>
      </c>
      <c r="C134" s="152" t="s">
        <v>720</v>
      </c>
      <c r="D134" s="152" t="s">
        <v>1802</v>
      </c>
      <c r="E134" s="152" t="s">
        <v>132</v>
      </c>
      <c r="F134" s="152" t="s">
        <v>1803</v>
      </c>
      <c r="G134" s="152" t="s">
        <v>1804</v>
      </c>
      <c r="H134" s="152" t="s">
        <v>65</v>
      </c>
      <c r="I134" s="152" t="s">
        <v>1805</v>
      </c>
      <c r="J134" s="165">
        <v>45568</v>
      </c>
      <c r="K134" s="152" t="s">
        <v>149</v>
      </c>
      <c r="L134" s="152" t="s">
        <v>1806</v>
      </c>
      <c r="M134" s="152" t="s">
        <v>720</v>
      </c>
      <c r="N134" s="152" t="s">
        <v>720</v>
      </c>
      <c r="O134" s="152" t="s">
        <v>720</v>
      </c>
      <c r="P134" s="152" t="s">
        <v>720</v>
      </c>
      <c r="Q134" s="153">
        <v>45569</v>
      </c>
      <c r="R134" s="152" t="s">
        <v>1807</v>
      </c>
      <c r="S134" s="152" t="s">
        <v>69</v>
      </c>
      <c r="T134" s="193">
        <v>2740</v>
      </c>
      <c r="U134" s="152" t="s">
        <v>70</v>
      </c>
      <c r="V134" s="152" t="s">
        <v>720</v>
      </c>
      <c r="W134" s="152" t="s">
        <v>720</v>
      </c>
      <c r="X134" s="152" t="s">
        <v>923</v>
      </c>
      <c r="Y134" s="152" t="s">
        <v>71</v>
      </c>
      <c r="Z134" s="152" t="s">
        <v>1808</v>
      </c>
    </row>
    <row r="135" spans="1:26" ht="24.95" customHeight="1">
      <c r="A135" s="152" t="s">
        <v>1809</v>
      </c>
      <c r="B135" s="153">
        <v>45524</v>
      </c>
      <c r="C135" s="152" t="s">
        <v>1810</v>
      </c>
      <c r="D135" s="152" t="s">
        <v>1811</v>
      </c>
      <c r="E135" s="152" t="s">
        <v>1283</v>
      </c>
      <c r="F135" s="152" t="s">
        <v>1812</v>
      </c>
      <c r="G135" s="152" t="s">
        <v>1813</v>
      </c>
      <c r="H135" s="152" t="s">
        <v>65</v>
      </c>
      <c r="I135" s="152" t="s">
        <v>1814</v>
      </c>
      <c r="J135" s="165">
        <v>45526</v>
      </c>
      <c r="K135" s="152" t="s">
        <v>67</v>
      </c>
      <c r="L135" s="152" t="s">
        <v>118</v>
      </c>
      <c r="M135" s="152" t="s">
        <v>720</v>
      </c>
      <c r="N135" s="152" t="s">
        <v>720</v>
      </c>
      <c r="O135" s="152" t="s">
        <v>720</v>
      </c>
      <c r="P135" s="152" t="s">
        <v>720</v>
      </c>
      <c r="Q135" s="153">
        <v>45572</v>
      </c>
      <c r="R135" s="152" t="s">
        <v>1815</v>
      </c>
      <c r="S135" s="152" t="s">
        <v>69</v>
      </c>
      <c r="T135" s="193">
        <v>2750</v>
      </c>
      <c r="U135" s="152" t="s">
        <v>70</v>
      </c>
      <c r="V135" s="152" t="s">
        <v>720</v>
      </c>
      <c r="W135" s="152" t="s">
        <v>720</v>
      </c>
      <c r="X135" s="152" t="s">
        <v>1816</v>
      </c>
      <c r="Y135" s="152" t="s">
        <v>71</v>
      </c>
      <c r="Z135" s="152" t="s">
        <v>1817</v>
      </c>
    </row>
    <row r="136" spans="1:26" ht="24.95" customHeight="1">
      <c r="A136" s="152" t="s">
        <v>1818</v>
      </c>
      <c r="B136" s="153">
        <v>45522</v>
      </c>
      <c r="C136" s="152" t="s">
        <v>1819</v>
      </c>
      <c r="D136" s="152" t="s">
        <v>1820</v>
      </c>
      <c r="E136" s="152" t="s">
        <v>1283</v>
      </c>
      <c r="F136" s="152" t="s">
        <v>1821</v>
      </c>
      <c r="G136" s="152" t="s">
        <v>1822</v>
      </c>
      <c r="H136" s="152" t="s">
        <v>65</v>
      </c>
      <c r="I136" s="152" t="s">
        <v>1823</v>
      </c>
      <c r="J136" s="165">
        <v>45537</v>
      </c>
      <c r="K136" s="152" t="s">
        <v>67</v>
      </c>
      <c r="L136" s="152" t="s">
        <v>1824</v>
      </c>
      <c r="M136" s="152" t="s">
        <v>67</v>
      </c>
      <c r="N136" s="152" t="s">
        <v>1825</v>
      </c>
      <c r="O136" s="152" t="s">
        <v>67</v>
      </c>
      <c r="P136" s="152" t="s">
        <v>1826</v>
      </c>
      <c r="Q136" s="153">
        <v>45572</v>
      </c>
      <c r="R136" s="152" t="s">
        <v>1827</v>
      </c>
      <c r="S136" s="152" t="s">
        <v>69</v>
      </c>
      <c r="T136" s="193">
        <v>1250</v>
      </c>
      <c r="U136" s="152" t="s">
        <v>70</v>
      </c>
      <c r="V136" s="152" t="s">
        <v>70</v>
      </c>
      <c r="W136" s="152" t="s">
        <v>70</v>
      </c>
      <c r="X136" s="152" t="s">
        <v>1828</v>
      </c>
      <c r="Y136" s="152" t="s">
        <v>71</v>
      </c>
      <c r="Z136" s="152" t="s">
        <v>1829</v>
      </c>
    </row>
    <row r="137" spans="1:26" ht="24.95" customHeight="1">
      <c r="A137" s="152" t="s">
        <v>1830</v>
      </c>
      <c r="B137" s="153">
        <v>45571</v>
      </c>
      <c r="C137" s="152" t="s">
        <v>720</v>
      </c>
      <c r="D137" s="152" t="s">
        <v>1831</v>
      </c>
      <c r="E137" s="152" t="s">
        <v>1563</v>
      </c>
      <c r="F137" s="152" t="s">
        <v>1832</v>
      </c>
      <c r="G137" s="152" t="s">
        <v>1833</v>
      </c>
      <c r="H137" s="152" t="s">
        <v>65</v>
      </c>
      <c r="I137" s="152" t="s">
        <v>1834</v>
      </c>
      <c r="J137" s="165">
        <v>45602</v>
      </c>
      <c r="K137" s="152" t="s">
        <v>127</v>
      </c>
      <c r="L137" s="152" t="s">
        <v>313</v>
      </c>
      <c r="M137" s="152" t="s">
        <v>720</v>
      </c>
      <c r="N137" s="152" t="s">
        <v>720</v>
      </c>
      <c r="O137" s="152" t="s">
        <v>720</v>
      </c>
      <c r="P137" s="152" t="s">
        <v>720</v>
      </c>
      <c r="Q137" s="153">
        <v>45572</v>
      </c>
      <c r="R137" s="152" t="s">
        <v>1835</v>
      </c>
      <c r="S137" s="152" t="s">
        <v>69</v>
      </c>
      <c r="T137" s="193">
        <v>2870</v>
      </c>
      <c r="U137" s="152" t="s">
        <v>70</v>
      </c>
      <c r="V137" s="152" t="s">
        <v>720</v>
      </c>
      <c r="W137" s="152" t="s">
        <v>720</v>
      </c>
      <c r="X137" s="152" t="s">
        <v>1401</v>
      </c>
      <c r="Y137" s="152" t="s">
        <v>71</v>
      </c>
      <c r="Z137" s="152" t="s">
        <v>1836</v>
      </c>
    </row>
    <row r="138" spans="1:26" ht="24.95" customHeight="1">
      <c r="A138" s="152" t="s">
        <v>1837</v>
      </c>
      <c r="B138" s="153">
        <v>45571</v>
      </c>
      <c r="C138" s="152" t="s">
        <v>720</v>
      </c>
      <c r="D138" s="152" t="s">
        <v>1838</v>
      </c>
      <c r="E138" s="152" t="s">
        <v>132</v>
      </c>
      <c r="F138" s="152" t="s">
        <v>1839</v>
      </c>
      <c r="G138" s="152" t="s">
        <v>1840</v>
      </c>
      <c r="H138" s="152" t="s">
        <v>65</v>
      </c>
      <c r="I138" s="152" t="s">
        <v>1841</v>
      </c>
      <c r="J138" s="165">
        <v>45575</v>
      </c>
      <c r="K138" s="152" t="s">
        <v>102</v>
      </c>
      <c r="L138" s="152" t="s">
        <v>1842</v>
      </c>
      <c r="M138" s="152" t="s">
        <v>720</v>
      </c>
      <c r="N138" s="152" t="s">
        <v>720</v>
      </c>
      <c r="O138" s="152" t="s">
        <v>720</v>
      </c>
      <c r="P138" s="152" t="s">
        <v>720</v>
      </c>
      <c r="Q138" s="153">
        <v>45576</v>
      </c>
      <c r="R138" s="152" t="s">
        <v>1843</v>
      </c>
      <c r="S138" s="152" t="s">
        <v>69</v>
      </c>
      <c r="T138" s="193">
        <v>2310</v>
      </c>
      <c r="U138" s="152" t="s">
        <v>70</v>
      </c>
      <c r="V138" s="152" t="s">
        <v>720</v>
      </c>
      <c r="W138" s="152" t="s">
        <v>720</v>
      </c>
      <c r="X138" s="152" t="s">
        <v>923</v>
      </c>
      <c r="Y138" s="152" t="s">
        <v>71</v>
      </c>
      <c r="Z138" s="152" t="s">
        <v>1844</v>
      </c>
    </row>
    <row r="139" spans="1:26" ht="24.95" customHeight="1">
      <c r="A139" s="152" t="s">
        <v>1845</v>
      </c>
      <c r="B139" s="153">
        <v>45576</v>
      </c>
      <c r="C139" s="152" t="s">
        <v>1846</v>
      </c>
      <c r="D139" s="152" t="s">
        <v>1847</v>
      </c>
      <c r="E139" s="152" t="s">
        <v>880</v>
      </c>
      <c r="F139" s="152" t="s">
        <v>1487</v>
      </c>
      <c r="G139" s="152" t="s">
        <v>1488</v>
      </c>
      <c r="H139" s="152" t="s">
        <v>65</v>
      </c>
      <c r="I139" s="152" t="s">
        <v>1848</v>
      </c>
      <c r="J139" s="165">
        <v>45587</v>
      </c>
      <c r="K139" s="152" t="s">
        <v>67</v>
      </c>
      <c r="L139" s="152" t="s">
        <v>1849</v>
      </c>
      <c r="M139" s="152" t="s">
        <v>67</v>
      </c>
      <c r="N139" s="152" t="s">
        <v>1850</v>
      </c>
      <c r="O139" s="152" t="s">
        <v>720</v>
      </c>
      <c r="P139" s="152" t="s">
        <v>720</v>
      </c>
      <c r="Q139" s="153">
        <v>45576</v>
      </c>
      <c r="R139" s="152" t="s">
        <v>1851</v>
      </c>
      <c r="S139" s="152" t="s">
        <v>69</v>
      </c>
      <c r="T139" s="193">
        <v>3061.45</v>
      </c>
      <c r="U139" s="152" t="s">
        <v>70</v>
      </c>
      <c r="V139" s="152" t="s">
        <v>70</v>
      </c>
      <c r="W139" s="152" t="s">
        <v>720</v>
      </c>
      <c r="X139" s="152" t="s">
        <v>886</v>
      </c>
      <c r="Y139" s="152" t="s">
        <v>71</v>
      </c>
      <c r="Z139" s="152" t="s">
        <v>1852</v>
      </c>
    </row>
    <row r="140" spans="1:26" ht="24.95" customHeight="1">
      <c r="A140" s="152" t="s">
        <v>1853</v>
      </c>
      <c r="B140" s="153">
        <v>45569</v>
      </c>
      <c r="C140" s="152" t="s">
        <v>720</v>
      </c>
      <c r="D140" s="152" t="s">
        <v>1854</v>
      </c>
      <c r="E140" s="152" t="s">
        <v>114</v>
      </c>
      <c r="F140" s="152" t="s">
        <v>1855</v>
      </c>
      <c r="G140" s="152" t="s">
        <v>1856</v>
      </c>
      <c r="H140" s="152" t="s">
        <v>65</v>
      </c>
      <c r="I140" s="152" t="s">
        <v>1857</v>
      </c>
      <c r="J140" s="165">
        <v>45625</v>
      </c>
      <c r="K140" s="152" t="s">
        <v>102</v>
      </c>
      <c r="L140" s="152" t="s">
        <v>1858</v>
      </c>
      <c r="M140" s="152" t="s">
        <v>720</v>
      </c>
      <c r="N140" s="152" t="s">
        <v>720</v>
      </c>
      <c r="O140" s="152" t="s">
        <v>720</v>
      </c>
      <c r="P140" s="152" t="s">
        <v>720</v>
      </c>
      <c r="Q140" s="153">
        <v>45579</v>
      </c>
      <c r="R140" s="152" t="s">
        <v>1250</v>
      </c>
      <c r="S140" s="152" t="s">
        <v>69</v>
      </c>
      <c r="T140" s="193">
        <v>1990</v>
      </c>
      <c r="U140" s="152" t="s">
        <v>70</v>
      </c>
      <c r="V140" s="152" t="s">
        <v>720</v>
      </c>
      <c r="W140" s="152" t="s">
        <v>720</v>
      </c>
      <c r="X140" s="152" t="s">
        <v>1771</v>
      </c>
      <c r="Y140" s="152" t="s">
        <v>71</v>
      </c>
      <c r="Z140" s="152" t="s">
        <v>1859</v>
      </c>
    </row>
    <row r="141" spans="1:26" ht="24.95" customHeight="1">
      <c r="A141" s="152" t="s">
        <v>1860</v>
      </c>
      <c r="B141" s="153">
        <v>45573</v>
      </c>
      <c r="C141" s="152" t="s">
        <v>1861</v>
      </c>
      <c r="D141" s="152" t="s">
        <v>1862</v>
      </c>
      <c r="E141" s="152" t="s">
        <v>62</v>
      </c>
      <c r="F141" s="152" t="s">
        <v>63</v>
      </c>
      <c r="G141" s="152" t="s">
        <v>64</v>
      </c>
      <c r="H141" s="152" t="s">
        <v>65</v>
      </c>
      <c r="I141" s="152" t="s">
        <v>1863</v>
      </c>
      <c r="J141" s="165">
        <v>45580</v>
      </c>
      <c r="K141" s="152" t="s">
        <v>67</v>
      </c>
      <c r="L141" s="152" t="s">
        <v>675</v>
      </c>
      <c r="M141" s="152" t="s">
        <v>67</v>
      </c>
      <c r="N141" s="152" t="s">
        <v>391</v>
      </c>
      <c r="O141" s="152" t="s">
        <v>720</v>
      </c>
      <c r="P141" s="152" t="s">
        <v>720</v>
      </c>
      <c r="Q141" s="153">
        <v>45580</v>
      </c>
      <c r="R141" s="152" t="s">
        <v>1864</v>
      </c>
      <c r="S141" s="152" t="s">
        <v>94</v>
      </c>
      <c r="T141" s="193">
        <v>1569.38</v>
      </c>
      <c r="U141" s="152" t="s">
        <v>70</v>
      </c>
      <c r="V141" s="152" t="s">
        <v>70</v>
      </c>
      <c r="W141" s="152" t="s">
        <v>720</v>
      </c>
      <c r="X141" s="152" t="s">
        <v>789</v>
      </c>
      <c r="Y141" s="152" t="s">
        <v>71</v>
      </c>
      <c r="Z141" s="152" t="s">
        <v>1865</v>
      </c>
    </row>
    <row r="142" spans="1:26" ht="24.95" customHeight="1">
      <c r="A142" s="152" t="s">
        <v>1866</v>
      </c>
      <c r="B142" s="153">
        <v>45574</v>
      </c>
      <c r="C142" s="152" t="s">
        <v>1867</v>
      </c>
      <c r="D142" s="152" t="s">
        <v>1868</v>
      </c>
      <c r="E142" s="152" t="s">
        <v>62</v>
      </c>
      <c r="F142" s="152" t="s">
        <v>63</v>
      </c>
      <c r="G142" s="152" t="s">
        <v>64</v>
      </c>
      <c r="H142" s="152" t="s">
        <v>65</v>
      </c>
      <c r="I142" s="152" t="s">
        <v>1869</v>
      </c>
      <c r="J142" s="165">
        <v>45582</v>
      </c>
      <c r="K142" s="152" t="s">
        <v>67</v>
      </c>
      <c r="L142" s="152" t="s">
        <v>586</v>
      </c>
      <c r="M142" s="152" t="s">
        <v>720</v>
      </c>
      <c r="N142" s="152" t="s">
        <v>720</v>
      </c>
      <c r="O142" s="152" t="s">
        <v>720</v>
      </c>
      <c r="P142" s="152" t="s">
        <v>720</v>
      </c>
      <c r="Q142" s="153">
        <v>45581</v>
      </c>
      <c r="R142" s="152" t="s">
        <v>1216</v>
      </c>
      <c r="S142" s="152" t="s">
        <v>94</v>
      </c>
      <c r="T142" s="193">
        <v>1567.55</v>
      </c>
      <c r="U142" s="152" t="s">
        <v>70</v>
      </c>
      <c r="V142" s="152" t="s">
        <v>720</v>
      </c>
      <c r="W142" s="152" t="s">
        <v>720</v>
      </c>
      <c r="X142" s="152" t="s">
        <v>789</v>
      </c>
      <c r="Y142" s="152" t="s">
        <v>71</v>
      </c>
      <c r="Z142" s="152" t="s">
        <v>1870</v>
      </c>
    </row>
    <row r="143" spans="1:26" ht="24.95" customHeight="1">
      <c r="A143" s="152" t="s">
        <v>1871</v>
      </c>
      <c r="B143" s="153">
        <v>45559</v>
      </c>
      <c r="C143" s="152" t="s">
        <v>720</v>
      </c>
      <c r="D143" s="152" t="s">
        <v>1872</v>
      </c>
      <c r="E143" s="152" t="s">
        <v>132</v>
      </c>
      <c r="F143" s="152" t="s">
        <v>1873</v>
      </c>
      <c r="G143" s="152" t="s">
        <v>1874</v>
      </c>
      <c r="H143" s="152" t="s">
        <v>65</v>
      </c>
      <c r="I143" s="152" t="s">
        <v>1875</v>
      </c>
      <c r="J143" s="165">
        <v>45581</v>
      </c>
      <c r="K143" s="152" t="s">
        <v>67</v>
      </c>
      <c r="L143" s="152" t="s">
        <v>1876</v>
      </c>
      <c r="M143" s="152" t="s">
        <v>67</v>
      </c>
      <c r="N143" s="152" t="s">
        <v>1877</v>
      </c>
      <c r="O143" s="152" t="s">
        <v>720</v>
      </c>
      <c r="P143" s="152" t="s">
        <v>720</v>
      </c>
      <c r="Q143" s="153">
        <v>45581</v>
      </c>
      <c r="R143" s="152" t="s">
        <v>993</v>
      </c>
      <c r="S143" s="152" t="s">
        <v>69</v>
      </c>
      <c r="T143" s="193">
        <v>2400</v>
      </c>
      <c r="U143" s="152" t="s">
        <v>70</v>
      </c>
      <c r="V143" s="152" t="s">
        <v>70</v>
      </c>
      <c r="W143" s="152" t="s">
        <v>720</v>
      </c>
      <c r="X143" s="152" t="s">
        <v>923</v>
      </c>
      <c r="Y143" s="152" t="s">
        <v>71</v>
      </c>
      <c r="Z143" s="152" t="s">
        <v>1878</v>
      </c>
    </row>
    <row r="144" spans="1:26" ht="24.95" customHeight="1">
      <c r="A144" s="152" t="s">
        <v>1879</v>
      </c>
      <c r="B144" s="153">
        <v>45581</v>
      </c>
      <c r="C144" s="152" t="s">
        <v>720</v>
      </c>
      <c r="D144" s="152" t="s">
        <v>1880</v>
      </c>
      <c r="E144" s="152" t="s">
        <v>773</v>
      </c>
      <c r="F144" s="152" t="s">
        <v>1881</v>
      </c>
      <c r="G144" s="152" t="s">
        <v>1882</v>
      </c>
      <c r="H144" s="152" t="s">
        <v>65</v>
      </c>
      <c r="I144" s="152" t="s">
        <v>1883</v>
      </c>
      <c r="J144" s="165">
        <v>45601</v>
      </c>
      <c r="K144" s="152" t="s">
        <v>102</v>
      </c>
      <c r="L144" s="152" t="s">
        <v>1884</v>
      </c>
      <c r="M144" s="152" t="s">
        <v>720</v>
      </c>
      <c r="N144" s="152" t="s">
        <v>720</v>
      </c>
      <c r="O144" s="152" t="s">
        <v>720</v>
      </c>
      <c r="P144" s="152" t="s">
        <v>720</v>
      </c>
      <c r="Q144" s="153">
        <v>45581</v>
      </c>
      <c r="R144" s="152" t="s">
        <v>1885</v>
      </c>
      <c r="S144" s="152" t="s">
        <v>94</v>
      </c>
      <c r="T144" s="193">
        <v>2334.12</v>
      </c>
      <c r="U144" s="152" t="s">
        <v>70</v>
      </c>
      <c r="V144" s="152" t="s">
        <v>720</v>
      </c>
      <c r="W144" s="152" t="s">
        <v>720</v>
      </c>
      <c r="X144" s="152" t="s">
        <v>779</v>
      </c>
      <c r="Y144" s="152" t="s">
        <v>71</v>
      </c>
      <c r="Z144" s="152" t="s">
        <v>1886</v>
      </c>
    </row>
    <row r="145" spans="1:26" ht="24.95" customHeight="1">
      <c r="A145" s="152" t="s">
        <v>1887</v>
      </c>
      <c r="B145" s="153">
        <v>45583</v>
      </c>
      <c r="C145" s="152" t="s">
        <v>720</v>
      </c>
      <c r="D145" s="152" t="s">
        <v>1888</v>
      </c>
      <c r="E145" s="152" t="s">
        <v>1041</v>
      </c>
      <c r="F145" s="152" t="s">
        <v>871</v>
      </c>
      <c r="G145" s="152" t="s">
        <v>1889</v>
      </c>
      <c r="H145" s="152" t="s">
        <v>65</v>
      </c>
      <c r="I145" s="152" t="s">
        <v>1890</v>
      </c>
      <c r="J145" s="165">
        <v>45628</v>
      </c>
      <c r="K145" s="152" t="s">
        <v>67</v>
      </c>
      <c r="L145" s="152" t="s">
        <v>1891</v>
      </c>
      <c r="M145" s="152" t="s">
        <v>67</v>
      </c>
      <c r="N145" s="152" t="s">
        <v>1892</v>
      </c>
      <c r="O145" s="152" t="s">
        <v>720</v>
      </c>
      <c r="P145" s="152" t="s">
        <v>720</v>
      </c>
      <c r="Q145" s="153">
        <v>45583</v>
      </c>
      <c r="R145" s="152" t="s">
        <v>875</v>
      </c>
      <c r="S145" s="152" t="s">
        <v>69</v>
      </c>
      <c r="T145" s="193">
        <v>2320</v>
      </c>
      <c r="U145" s="152" t="s">
        <v>70</v>
      </c>
      <c r="V145" s="152" t="s">
        <v>70</v>
      </c>
      <c r="W145" s="152" t="s">
        <v>720</v>
      </c>
      <c r="X145" s="152" t="s">
        <v>1046</v>
      </c>
      <c r="Y145" s="152" t="s">
        <v>71</v>
      </c>
      <c r="Z145" s="152" t="s">
        <v>1893</v>
      </c>
    </row>
    <row r="146" spans="1:26" ht="24.95" customHeight="1">
      <c r="A146" s="152" t="s">
        <v>1894</v>
      </c>
      <c r="B146" s="153">
        <v>45581</v>
      </c>
      <c r="C146" s="152" t="s">
        <v>720</v>
      </c>
      <c r="D146" s="152" t="s">
        <v>1895</v>
      </c>
      <c r="E146" s="152" t="s">
        <v>824</v>
      </c>
      <c r="F146" s="152" t="s">
        <v>1896</v>
      </c>
      <c r="G146" s="152" t="s">
        <v>1897</v>
      </c>
      <c r="H146" s="152" t="s">
        <v>65</v>
      </c>
      <c r="I146" s="152" t="s">
        <v>1898</v>
      </c>
      <c r="J146" s="165">
        <v>45581</v>
      </c>
      <c r="K146" s="152" t="s">
        <v>67</v>
      </c>
      <c r="L146" s="152" t="s">
        <v>1899</v>
      </c>
      <c r="M146" s="152" t="s">
        <v>67</v>
      </c>
      <c r="N146" s="152" t="s">
        <v>931</v>
      </c>
      <c r="O146" s="152" t="s">
        <v>720</v>
      </c>
      <c r="P146" s="152" t="s">
        <v>720</v>
      </c>
      <c r="Q146" s="153">
        <v>45583</v>
      </c>
      <c r="R146" s="152" t="s">
        <v>1304</v>
      </c>
      <c r="S146" s="152" t="s">
        <v>69</v>
      </c>
      <c r="T146" s="193">
        <v>2920</v>
      </c>
      <c r="U146" s="152" t="s">
        <v>70</v>
      </c>
      <c r="V146" s="152" t="s">
        <v>70</v>
      </c>
      <c r="W146" s="152" t="s">
        <v>720</v>
      </c>
      <c r="X146" s="152" t="s">
        <v>1401</v>
      </c>
      <c r="Y146" s="152" t="s">
        <v>71</v>
      </c>
      <c r="Z146" s="152" t="s">
        <v>1900</v>
      </c>
    </row>
    <row r="147" spans="1:26" ht="24.95" customHeight="1">
      <c r="A147" s="152" t="s">
        <v>1901</v>
      </c>
      <c r="B147" s="153">
        <v>45580</v>
      </c>
      <c r="C147" s="152" t="s">
        <v>720</v>
      </c>
      <c r="D147" s="152" t="s">
        <v>1902</v>
      </c>
      <c r="E147" s="152" t="s">
        <v>824</v>
      </c>
      <c r="F147" s="152" t="s">
        <v>1903</v>
      </c>
      <c r="G147" s="152" t="s">
        <v>1904</v>
      </c>
      <c r="H147" s="152" t="s">
        <v>65</v>
      </c>
      <c r="I147" s="152" t="s">
        <v>1905</v>
      </c>
      <c r="J147" s="165">
        <v>45996</v>
      </c>
      <c r="K147" s="152" t="s">
        <v>67</v>
      </c>
      <c r="L147" s="152" t="s">
        <v>1906</v>
      </c>
      <c r="M147" s="152" t="s">
        <v>720</v>
      </c>
      <c r="N147" s="152" t="s">
        <v>720</v>
      </c>
      <c r="O147" s="152" t="s">
        <v>720</v>
      </c>
      <c r="P147" s="152" t="s">
        <v>720</v>
      </c>
      <c r="Q147" s="153">
        <v>45583</v>
      </c>
      <c r="R147" s="152" t="s">
        <v>1835</v>
      </c>
      <c r="S147" s="152" t="s">
        <v>69</v>
      </c>
      <c r="T147" s="193">
        <v>2870</v>
      </c>
      <c r="U147" s="152" t="s">
        <v>70</v>
      </c>
      <c r="V147" s="152" t="s">
        <v>720</v>
      </c>
      <c r="W147" s="152" t="s">
        <v>720</v>
      </c>
      <c r="X147" s="152" t="s">
        <v>866</v>
      </c>
      <c r="Y147" s="152" t="s">
        <v>71</v>
      </c>
      <c r="Z147" s="152" t="s">
        <v>1907</v>
      </c>
    </row>
    <row r="148" spans="1:26" ht="24.95" customHeight="1">
      <c r="A148" s="152" t="s">
        <v>1908</v>
      </c>
      <c r="B148" s="153">
        <v>45583</v>
      </c>
      <c r="C148" s="152" t="s">
        <v>1909</v>
      </c>
      <c r="D148" s="152" t="s">
        <v>1910</v>
      </c>
      <c r="E148" s="152" t="s">
        <v>132</v>
      </c>
      <c r="F148" s="152" t="s">
        <v>1911</v>
      </c>
      <c r="G148" s="152" t="s">
        <v>1912</v>
      </c>
      <c r="H148" s="152" t="s">
        <v>65</v>
      </c>
      <c r="I148" s="152" t="s">
        <v>1913</v>
      </c>
      <c r="J148" s="165">
        <v>45584</v>
      </c>
      <c r="K148" s="152" t="s">
        <v>67</v>
      </c>
      <c r="L148" s="152" t="s">
        <v>675</v>
      </c>
      <c r="M148" s="152" t="s">
        <v>67</v>
      </c>
      <c r="N148" s="152" t="s">
        <v>1914</v>
      </c>
      <c r="O148" s="152" t="s">
        <v>720</v>
      </c>
      <c r="P148" s="152" t="s">
        <v>720</v>
      </c>
      <c r="Q148" s="153">
        <v>45586</v>
      </c>
      <c r="R148" s="152" t="s">
        <v>1576</v>
      </c>
      <c r="S148" s="152" t="s">
        <v>69</v>
      </c>
      <c r="T148" s="193">
        <v>3190</v>
      </c>
      <c r="U148" s="152" t="s">
        <v>70</v>
      </c>
      <c r="V148" s="152" t="s">
        <v>70</v>
      </c>
      <c r="W148" s="152" t="s">
        <v>720</v>
      </c>
      <c r="X148" s="152" t="s">
        <v>1279</v>
      </c>
      <c r="Y148" s="152" t="s">
        <v>71</v>
      </c>
      <c r="Z148" s="152" t="s">
        <v>1915</v>
      </c>
    </row>
    <row r="149" spans="1:26" ht="24.95" customHeight="1">
      <c r="A149" s="152" t="s">
        <v>1916</v>
      </c>
      <c r="B149" s="153">
        <v>45586</v>
      </c>
      <c r="C149" s="152" t="s">
        <v>1917</v>
      </c>
      <c r="D149" s="152" t="s">
        <v>1918</v>
      </c>
      <c r="E149" s="152" t="s">
        <v>880</v>
      </c>
      <c r="F149" s="152" t="s">
        <v>1919</v>
      </c>
      <c r="G149" s="152" t="s">
        <v>1920</v>
      </c>
      <c r="H149" s="152" t="s">
        <v>65</v>
      </c>
      <c r="I149" s="152" t="s">
        <v>1921</v>
      </c>
      <c r="J149" s="165">
        <v>45596</v>
      </c>
      <c r="K149" s="152" t="s">
        <v>67</v>
      </c>
      <c r="L149" s="152" t="s">
        <v>1922</v>
      </c>
      <c r="M149" s="152" t="s">
        <v>285</v>
      </c>
      <c r="N149" s="152" t="s">
        <v>720</v>
      </c>
      <c r="O149" s="152" t="s">
        <v>720</v>
      </c>
      <c r="P149" s="152" t="s">
        <v>720</v>
      </c>
      <c r="Q149" s="153">
        <v>45586</v>
      </c>
      <c r="R149" s="152" t="s">
        <v>885</v>
      </c>
      <c r="S149" s="152" t="s">
        <v>94</v>
      </c>
      <c r="T149" s="193">
        <v>3064.06</v>
      </c>
      <c r="U149" s="152" t="s">
        <v>70</v>
      </c>
      <c r="V149" s="152" t="s">
        <v>720</v>
      </c>
      <c r="W149" s="152" t="s">
        <v>720</v>
      </c>
      <c r="X149" s="152" t="s">
        <v>1312</v>
      </c>
      <c r="Y149" s="152" t="s">
        <v>71</v>
      </c>
      <c r="Z149" s="152" t="s">
        <v>1923</v>
      </c>
    </row>
    <row r="150" spans="1:26" ht="24.95" customHeight="1">
      <c r="A150" s="152" t="s">
        <v>1924</v>
      </c>
      <c r="B150" s="153">
        <v>45502</v>
      </c>
      <c r="C150" s="152" t="s">
        <v>720</v>
      </c>
      <c r="D150" s="152" t="s">
        <v>1925</v>
      </c>
      <c r="E150" s="152" t="s">
        <v>1469</v>
      </c>
      <c r="F150" s="152" t="s">
        <v>1926</v>
      </c>
      <c r="G150" s="152" t="s">
        <v>1927</v>
      </c>
      <c r="H150" s="152" t="s">
        <v>65</v>
      </c>
      <c r="I150" s="152" t="s">
        <v>1928</v>
      </c>
      <c r="J150" s="165">
        <v>45518</v>
      </c>
      <c r="K150" s="152" t="s">
        <v>67</v>
      </c>
      <c r="L150" s="152" t="s">
        <v>700</v>
      </c>
      <c r="M150" s="152" t="s">
        <v>720</v>
      </c>
      <c r="N150" s="152" t="s">
        <v>720</v>
      </c>
      <c r="O150" s="152" t="s">
        <v>720</v>
      </c>
      <c r="P150" s="152" t="s">
        <v>720</v>
      </c>
      <c r="Q150" s="153">
        <v>45518</v>
      </c>
      <c r="R150" s="152" t="s">
        <v>1929</v>
      </c>
      <c r="S150" s="152" t="s">
        <v>94</v>
      </c>
      <c r="T150" s="193">
        <v>1716.66</v>
      </c>
      <c r="U150" s="152" t="s">
        <v>70</v>
      </c>
      <c r="V150" s="152" t="s">
        <v>720</v>
      </c>
      <c r="W150" s="152" t="s">
        <v>720</v>
      </c>
      <c r="X150" s="152" t="s">
        <v>1930</v>
      </c>
      <c r="Y150" s="152" t="s">
        <v>71</v>
      </c>
      <c r="Z150" s="152" t="s">
        <v>1931</v>
      </c>
    </row>
    <row r="151" spans="1:26" ht="24.95" customHeight="1">
      <c r="A151" s="152" t="s">
        <v>1932</v>
      </c>
      <c r="B151" s="153">
        <v>45580</v>
      </c>
      <c r="C151" s="152" t="s">
        <v>720</v>
      </c>
      <c r="D151" s="152" t="s">
        <v>1933</v>
      </c>
      <c r="E151" s="152" t="s">
        <v>997</v>
      </c>
      <c r="F151" s="152" t="s">
        <v>1934</v>
      </c>
      <c r="G151" s="152" t="s">
        <v>1935</v>
      </c>
      <c r="H151" s="152" t="s">
        <v>65</v>
      </c>
      <c r="I151" s="152" t="s">
        <v>1936</v>
      </c>
      <c r="J151" s="165">
        <v>45592</v>
      </c>
      <c r="K151" s="152" t="s">
        <v>127</v>
      </c>
      <c r="L151" s="152" t="s">
        <v>1937</v>
      </c>
      <c r="M151" s="152" t="s">
        <v>720</v>
      </c>
      <c r="N151" s="152" t="s">
        <v>720</v>
      </c>
      <c r="O151" s="152" t="s">
        <v>720</v>
      </c>
      <c r="P151" s="152" t="s">
        <v>720</v>
      </c>
      <c r="Q151" s="153">
        <v>45588</v>
      </c>
      <c r="R151" s="152" t="s">
        <v>1001</v>
      </c>
      <c r="S151" s="152" t="s">
        <v>69</v>
      </c>
      <c r="T151" s="193">
        <v>2640</v>
      </c>
      <c r="U151" s="152" t="s">
        <v>70</v>
      </c>
      <c r="V151" s="152" t="s">
        <v>720</v>
      </c>
      <c r="W151" s="152" t="s">
        <v>720</v>
      </c>
      <c r="X151" s="152" t="s">
        <v>1938</v>
      </c>
      <c r="Y151" s="152" t="s">
        <v>71</v>
      </c>
      <c r="Z151" s="152" t="s">
        <v>1939</v>
      </c>
    </row>
    <row r="152" spans="1:26" ht="24.95" customHeight="1">
      <c r="A152" s="152" t="s">
        <v>1940</v>
      </c>
      <c r="B152" s="153">
        <v>45584</v>
      </c>
      <c r="C152" s="152" t="s">
        <v>720</v>
      </c>
      <c r="D152" s="152" t="s">
        <v>1941</v>
      </c>
      <c r="E152" s="152" t="s">
        <v>80</v>
      </c>
      <c r="F152" s="152" t="s">
        <v>1942</v>
      </c>
      <c r="G152" s="152" t="s">
        <v>1943</v>
      </c>
      <c r="H152" s="152" t="s">
        <v>65</v>
      </c>
      <c r="I152" s="152" t="s">
        <v>1944</v>
      </c>
      <c r="J152" s="165">
        <v>45649</v>
      </c>
      <c r="K152" s="152" t="s">
        <v>1114</v>
      </c>
      <c r="L152" s="152" t="s">
        <v>1945</v>
      </c>
      <c r="M152" s="152" t="s">
        <v>720</v>
      </c>
      <c r="N152" s="152" t="s">
        <v>720</v>
      </c>
      <c r="O152" s="152" t="s">
        <v>720</v>
      </c>
      <c r="P152" s="152" t="s">
        <v>720</v>
      </c>
      <c r="Q152" s="153">
        <v>45588</v>
      </c>
      <c r="R152" s="152" t="s">
        <v>1030</v>
      </c>
      <c r="S152" s="152" t="s">
        <v>69</v>
      </c>
      <c r="T152" s="193">
        <v>2190</v>
      </c>
      <c r="U152" s="152" t="s">
        <v>70</v>
      </c>
      <c r="V152" s="152" t="s">
        <v>720</v>
      </c>
      <c r="W152" s="152" t="s">
        <v>720</v>
      </c>
      <c r="X152" s="152" t="s">
        <v>1946</v>
      </c>
      <c r="Y152" s="152" t="s">
        <v>71</v>
      </c>
      <c r="Z152" s="152" t="s">
        <v>1947</v>
      </c>
    </row>
    <row r="153" spans="1:26" ht="24.95" customHeight="1">
      <c r="A153" s="152" t="s">
        <v>1948</v>
      </c>
      <c r="B153" s="153">
        <v>45591</v>
      </c>
      <c r="C153" s="152" t="s">
        <v>1949</v>
      </c>
      <c r="D153" s="152" t="s">
        <v>1950</v>
      </c>
      <c r="E153" s="152" t="s">
        <v>80</v>
      </c>
      <c r="F153" s="152" t="s">
        <v>1201</v>
      </c>
      <c r="G153" s="152" t="s">
        <v>1202</v>
      </c>
      <c r="H153" s="152" t="s">
        <v>65</v>
      </c>
      <c r="I153" s="152" t="s">
        <v>1951</v>
      </c>
      <c r="J153" s="165">
        <v>45610</v>
      </c>
      <c r="K153" s="152" t="s">
        <v>212</v>
      </c>
      <c r="L153" s="152" t="s">
        <v>1204</v>
      </c>
      <c r="M153" s="152" t="s">
        <v>212</v>
      </c>
      <c r="N153" s="152" t="s">
        <v>1205</v>
      </c>
      <c r="O153" s="152" t="s">
        <v>720</v>
      </c>
      <c r="P153" s="152" t="s">
        <v>720</v>
      </c>
      <c r="Q153" s="153">
        <v>45597</v>
      </c>
      <c r="R153" s="152" t="s">
        <v>1952</v>
      </c>
      <c r="S153" s="152" t="s">
        <v>69</v>
      </c>
      <c r="T153" s="193">
        <v>2790</v>
      </c>
      <c r="U153" s="152" t="s">
        <v>70</v>
      </c>
      <c r="V153" s="152" t="s">
        <v>70</v>
      </c>
      <c r="W153" s="152" t="s">
        <v>720</v>
      </c>
      <c r="X153" s="152" t="s">
        <v>812</v>
      </c>
      <c r="Y153" s="152" t="s">
        <v>71</v>
      </c>
      <c r="Z153" s="152" t="s">
        <v>1569</v>
      </c>
    </row>
    <row r="154" spans="1:26" ht="24.95" customHeight="1">
      <c r="A154" s="152" t="s">
        <v>1953</v>
      </c>
      <c r="B154" s="153">
        <v>45558</v>
      </c>
      <c r="C154" s="152" t="s">
        <v>1954</v>
      </c>
      <c r="D154" s="152" t="s">
        <v>1955</v>
      </c>
      <c r="E154" s="158" t="s">
        <v>1121</v>
      </c>
      <c r="F154" s="152" t="s">
        <v>1607</v>
      </c>
      <c r="G154" s="152" t="s">
        <v>1608</v>
      </c>
      <c r="H154" s="152" t="s">
        <v>65</v>
      </c>
      <c r="I154" s="152" t="s">
        <v>1956</v>
      </c>
      <c r="J154" s="165">
        <v>45572</v>
      </c>
      <c r="K154" s="152" t="s">
        <v>212</v>
      </c>
      <c r="L154" s="152" t="s">
        <v>861</v>
      </c>
      <c r="M154" s="152" t="s">
        <v>102</v>
      </c>
      <c r="N154" s="152" t="s">
        <v>1957</v>
      </c>
      <c r="O154" s="152" t="s">
        <v>720</v>
      </c>
      <c r="P154" s="152" t="s">
        <v>720</v>
      </c>
      <c r="Q154" s="153">
        <v>45601</v>
      </c>
      <c r="R154" s="152" t="s">
        <v>1127</v>
      </c>
      <c r="S154" s="152" t="s">
        <v>69</v>
      </c>
      <c r="T154" s="193">
        <v>2290</v>
      </c>
      <c r="U154" s="152" t="s">
        <v>70</v>
      </c>
      <c r="V154" s="152" t="s">
        <v>70</v>
      </c>
      <c r="W154" s="152" t="s">
        <v>720</v>
      </c>
      <c r="X154" s="152" t="s">
        <v>1958</v>
      </c>
      <c r="Y154" s="152" t="s">
        <v>71</v>
      </c>
      <c r="Z154" s="152" t="s">
        <v>1959</v>
      </c>
    </row>
    <row r="155" spans="1:26" ht="24.95" customHeight="1">
      <c r="A155" s="152" t="s">
        <v>1960</v>
      </c>
      <c r="B155" s="153">
        <v>45482</v>
      </c>
      <c r="C155" s="152" t="s">
        <v>720</v>
      </c>
      <c r="D155" s="152" t="s">
        <v>1961</v>
      </c>
      <c r="E155" s="152" t="s">
        <v>1962</v>
      </c>
      <c r="F155" s="152" t="s">
        <v>1963</v>
      </c>
      <c r="G155" s="152" t="s">
        <v>1964</v>
      </c>
      <c r="H155" s="152" t="s">
        <v>65</v>
      </c>
      <c r="I155" s="152" t="s">
        <v>1965</v>
      </c>
      <c r="J155" s="165">
        <v>45622</v>
      </c>
      <c r="K155" s="152" t="s">
        <v>102</v>
      </c>
      <c r="L155" s="152" t="s">
        <v>720</v>
      </c>
      <c r="M155" s="152" t="s">
        <v>720</v>
      </c>
      <c r="N155" s="152" t="s">
        <v>720</v>
      </c>
      <c r="O155" s="152" t="s">
        <v>720</v>
      </c>
      <c r="P155" s="152" t="s">
        <v>720</v>
      </c>
      <c r="Q155" s="153">
        <v>45601</v>
      </c>
      <c r="R155" s="152" t="s">
        <v>1966</v>
      </c>
      <c r="S155" s="152" t="s">
        <v>69</v>
      </c>
      <c r="T155" s="193">
        <v>2640</v>
      </c>
      <c r="U155" s="152" t="s">
        <v>70</v>
      </c>
      <c r="V155" s="152" t="s">
        <v>720</v>
      </c>
      <c r="W155" s="152" t="s">
        <v>720</v>
      </c>
      <c r="X155" s="152" t="s">
        <v>1967</v>
      </c>
      <c r="Y155" s="152" t="s">
        <v>71</v>
      </c>
      <c r="Z155" s="152" t="s">
        <v>1968</v>
      </c>
    </row>
    <row r="156" spans="1:26" ht="24.95" customHeight="1">
      <c r="A156" s="152" t="s">
        <v>1969</v>
      </c>
      <c r="B156" s="153">
        <v>45602</v>
      </c>
      <c r="C156" s="152" t="s">
        <v>1970</v>
      </c>
      <c r="D156" s="152" t="s">
        <v>1971</v>
      </c>
      <c r="E156" s="152" t="s">
        <v>773</v>
      </c>
      <c r="F156" s="152" t="s">
        <v>1972</v>
      </c>
      <c r="G156" s="152" t="s">
        <v>1973</v>
      </c>
      <c r="H156" s="152" t="s">
        <v>65</v>
      </c>
      <c r="I156" s="152" t="s">
        <v>1974</v>
      </c>
      <c r="J156" s="165">
        <v>45603</v>
      </c>
      <c r="K156" s="152" t="s">
        <v>212</v>
      </c>
      <c r="L156" s="152" t="s">
        <v>1975</v>
      </c>
      <c r="M156" s="152" t="s">
        <v>212</v>
      </c>
      <c r="N156" s="152" t="s">
        <v>1976</v>
      </c>
      <c r="O156" s="152" t="s">
        <v>212</v>
      </c>
      <c r="P156" s="152" t="s">
        <v>1977</v>
      </c>
      <c r="Q156" s="153">
        <v>45602</v>
      </c>
      <c r="R156" s="152" t="s">
        <v>1978</v>
      </c>
      <c r="S156" s="152" t="s">
        <v>69</v>
      </c>
      <c r="T156" s="193">
        <v>3780</v>
      </c>
      <c r="U156" s="152" t="s">
        <v>70</v>
      </c>
      <c r="V156" s="152" t="s">
        <v>70</v>
      </c>
      <c r="W156" s="152" t="s">
        <v>70</v>
      </c>
      <c r="X156" s="152" t="s">
        <v>1979</v>
      </c>
      <c r="Y156" s="152" t="s">
        <v>71</v>
      </c>
      <c r="Z156" s="152" t="s">
        <v>1980</v>
      </c>
    </row>
    <row r="157" spans="1:26" ht="24.95" customHeight="1">
      <c r="A157" s="152" t="s">
        <v>1981</v>
      </c>
      <c r="B157" s="153">
        <v>45562</v>
      </c>
      <c r="C157" s="152" t="s">
        <v>720</v>
      </c>
      <c r="D157" s="152" t="s">
        <v>1982</v>
      </c>
      <c r="E157" s="152" t="s">
        <v>870</v>
      </c>
      <c r="F157" s="152" t="s">
        <v>1983</v>
      </c>
      <c r="G157" s="152" t="s">
        <v>1984</v>
      </c>
      <c r="H157" s="152" t="s">
        <v>65</v>
      </c>
      <c r="I157" s="152" t="s">
        <v>1985</v>
      </c>
      <c r="J157" s="165">
        <v>45625</v>
      </c>
      <c r="K157" s="152" t="s">
        <v>102</v>
      </c>
      <c r="L157" s="152" t="s">
        <v>1249</v>
      </c>
      <c r="M157" s="152" t="s">
        <v>720</v>
      </c>
      <c r="N157" s="152" t="s">
        <v>720</v>
      </c>
      <c r="O157" s="152" t="s">
        <v>720</v>
      </c>
      <c r="P157" s="152" t="s">
        <v>720</v>
      </c>
      <c r="Q157" s="153">
        <v>45602</v>
      </c>
      <c r="R157" s="152" t="s">
        <v>875</v>
      </c>
      <c r="S157" s="152" t="s">
        <v>69</v>
      </c>
      <c r="T157" s="193">
        <v>2320</v>
      </c>
      <c r="U157" s="152" t="s">
        <v>70</v>
      </c>
      <c r="V157" s="152" t="s">
        <v>720</v>
      </c>
      <c r="W157" s="152" t="s">
        <v>720</v>
      </c>
      <c r="X157" s="152" t="s">
        <v>1046</v>
      </c>
      <c r="Y157" s="152" t="s">
        <v>71</v>
      </c>
      <c r="Z157" s="152" t="s">
        <v>1986</v>
      </c>
    </row>
    <row r="158" spans="1:26" ht="24.95" customHeight="1">
      <c r="A158" s="152" t="s">
        <v>1987</v>
      </c>
      <c r="B158" s="153">
        <v>45585</v>
      </c>
      <c r="C158" s="152" t="s">
        <v>1988</v>
      </c>
      <c r="D158" s="152" t="s">
        <v>1989</v>
      </c>
      <c r="E158" s="152" t="s">
        <v>80</v>
      </c>
      <c r="F158" s="152" t="s">
        <v>1201</v>
      </c>
      <c r="G158" s="152" t="s">
        <v>1202</v>
      </c>
      <c r="H158" s="152" t="s">
        <v>65</v>
      </c>
      <c r="I158" s="152" t="s">
        <v>1990</v>
      </c>
      <c r="J158" s="165">
        <v>45653</v>
      </c>
      <c r="K158" s="152" t="s">
        <v>212</v>
      </c>
      <c r="L158" s="152" t="s">
        <v>1204</v>
      </c>
      <c r="M158" s="152" t="s">
        <v>212</v>
      </c>
      <c r="N158" s="152" t="s">
        <v>1205</v>
      </c>
      <c r="O158" s="152" t="s">
        <v>720</v>
      </c>
      <c r="P158" s="152" t="s">
        <v>720</v>
      </c>
      <c r="Q158" s="153">
        <v>45603</v>
      </c>
      <c r="R158" s="152" t="s">
        <v>1206</v>
      </c>
      <c r="S158" s="152" t="s">
        <v>69</v>
      </c>
      <c r="T158" s="193">
        <v>2790</v>
      </c>
      <c r="U158" s="152" t="s">
        <v>70</v>
      </c>
      <c r="V158" s="152" t="s">
        <v>720</v>
      </c>
      <c r="W158" s="152" t="s">
        <v>720</v>
      </c>
      <c r="X158" s="152" t="s">
        <v>1207</v>
      </c>
      <c r="Y158" s="152" t="s">
        <v>71</v>
      </c>
      <c r="Z158" s="152" t="s">
        <v>1208</v>
      </c>
    </row>
    <row r="159" spans="1:26" ht="24.95" customHeight="1">
      <c r="A159" s="152" t="s">
        <v>1991</v>
      </c>
      <c r="B159" s="153">
        <v>45602</v>
      </c>
      <c r="C159" s="152" t="s">
        <v>720</v>
      </c>
      <c r="D159" s="152" t="s">
        <v>1992</v>
      </c>
      <c r="E159" s="152" t="s">
        <v>880</v>
      </c>
      <c r="F159" s="152" t="s">
        <v>1993</v>
      </c>
      <c r="G159" s="152" t="s">
        <v>1994</v>
      </c>
      <c r="H159" s="152" t="s">
        <v>65</v>
      </c>
      <c r="I159" s="152" t="s">
        <v>1995</v>
      </c>
      <c r="J159" s="165">
        <v>45610</v>
      </c>
      <c r="K159" s="152" t="s">
        <v>67</v>
      </c>
      <c r="L159" s="152" t="s">
        <v>1996</v>
      </c>
      <c r="M159" s="152" t="s">
        <v>67</v>
      </c>
      <c r="N159" s="152" t="s">
        <v>1997</v>
      </c>
      <c r="O159" s="152" t="s">
        <v>67</v>
      </c>
      <c r="P159" s="152" t="s">
        <v>1998</v>
      </c>
      <c r="Q159" s="153">
        <v>45603</v>
      </c>
      <c r="R159" s="152" t="s">
        <v>885</v>
      </c>
      <c r="S159" s="152" t="s">
        <v>94</v>
      </c>
      <c r="T159" s="193">
        <v>3101.88</v>
      </c>
      <c r="U159" s="152" t="s">
        <v>70</v>
      </c>
      <c r="V159" s="152" t="s">
        <v>70</v>
      </c>
      <c r="W159" s="152" t="s">
        <v>70</v>
      </c>
      <c r="X159" s="152" t="s">
        <v>1312</v>
      </c>
      <c r="Y159" s="152" t="s">
        <v>71</v>
      </c>
      <c r="Z159" s="152" t="s">
        <v>1999</v>
      </c>
    </row>
    <row r="160" spans="1:26" ht="24.95" customHeight="1">
      <c r="A160" s="152" t="s">
        <v>2000</v>
      </c>
      <c r="B160" s="153">
        <v>45609</v>
      </c>
      <c r="C160" s="152" t="s">
        <v>720</v>
      </c>
      <c r="D160" s="152" t="s">
        <v>2001</v>
      </c>
      <c r="E160" s="152" t="s">
        <v>2002</v>
      </c>
      <c r="F160" s="152" t="s">
        <v>2003</v>
      </c>
      <c r="G160" s="152" t="s">
        <v>2004</v>
      </c>
      <c r="H160" s="152" t="s">
        <v>65</v>
      </c>
      <c r="I160" s="152" t="s">
        <v>2005</v>
      </c>
      <c r="J160" s="165">
        <v>45643</v>
      </c>
      <c r="K160" s="152" t="s">
        <v>67</v>
      </c>
      <c r="L160" s="152" t="s">
        <v>1135</v>
      </c>
      <c r="M160" s="152" t="s">
        <v>720</v>
      </c>
      <c r="N160" s="152" t="s">
        <v>720</v>
      </c>
      <c r="O160" s="152" t="s">
        <v>720</v>
      </c>
      <c r="P160" s="152" t="s">
        <v>720</v>
      </c>
      <c r="Q160" s="153">
        <v>45609</v>
      </c>
      <c r="R160" s="152" t="s">
        <v>2006</v>
      </c>
      <c r="S160" s="152" t="s">
        <v>69</v>
      </c>
      <c r="T160" s="193">
        <v>3125.11</v>
      </c>
      <c r="U160" s="152" t="s">
        <v>70</v>
      </c>
      <c r="V160" s="152" t="s">
        <v>720</v>
      </c>
      <c r="W160" s="152" t="s">
        <v>720</v>
      </c>
      <c r="X160" s="152" t="s">
        <v>886</v>
      </c>
      <c r="Y160" s="152" t="s">
        <v>71</v>
      </c>
      <c r="Z160" s="152" t="s">
        <v>1137</v>
      </c>
    </row>
    <row r="161" spans="1:26" ht="24.95" customHeight="1">
      <c r="A161" s="152" t="s">
        <v>2007</v>
      </c>
      <c r="B161" s="153">
        <v>45541</v>
      </c>
      <c r="C161" s="152" t="s">
        <v>2008</v>
      </c>
      <c r="D161" s="152" t="s">
        <v>2009</v>
      </c>
      <c r="E161" s="152" t="s">
        <v>773</v>
      </c>
      <c r="F161" s="152" t="s">
        <v>2010</v>
      </c>
      <c r="G161" s="152" t="s">
        <v>2011</v>
      </c>
      <c r="H161" s="152" t="s">
        <v>65</v>
      </c>
      <c r="I161" s="152" t="s">
        <v>2012</v>
      </c>
      <c r="J161" s="165">
        <v>45607</v>
      </c>
      <c r="K161" s="152" t="s">
        <v>149</v>
      </c>
      <c r="L161" s="152" t="s">
        <v>2013</v>
      </c>
      <c r="M161" s="152" t="s">
        <v>149</v>
      </c>
      <c r="N161" s="152" t="s">
        <v>2014</v>
      </c>
      <c r="O161" s="152" t="s">
        <v>720</v>
      </c>
      <c r="P161" s="152" t="s">
        <v>720</v>
      </c>
      <c r="Q161" s="153">
        <v>45610</v>
      </c>
      <c r="R161" s="152" t="s">
        <v>2015</v>
      </c>
      <c r="S161" s="152" t="s">
        <v>69</v>
      </c>
      <c r="T161" s="193">
        <v>2500</v>
      </c>
      <c r="U161" s="152" t="s">
        <v>70</v>
      </c>
      <c r="V161" s="152" t="s">
        <v>70</v>
      </c>
      <c r="W161" s="152" t="s">
        <v>720</v>
      </c>
      <c r="X161" s="152" t="s">
        <v>779</v>
      </c>
      <c r="Y161" s="152" t="s">
        <v>71</v>
      </c>
      <c r="Z161" s="152" t="s">
        <v>2016</v>
      </c>
    </row>
    <row r="162" spans="1:26" ht="24.95" customHeight="1">
      <c r="A162" s="152" t="s">
        <v>2017</v>
      </c>
      <c r="B162" s="153">
        <v>45597</v>
      </c>
      <c r="C162" s="152" t="s">
        <v>720</v>
      </c>
      <c r="D162" s="152" t="s">
        <v>2018</v>
      </c>
      <c r="E162" s="152" t="s">
        <v>570</v>
      </c>
      <c r="F162" s="152" t="s">
        <v>2019</v>
      </c>
      <c r="G162" s="152" t="s">
        <v>1184</v>
      </c>
      <c r="H162" s="152" t="s">
        <v>65</v>
      </c>
      <c r="I162" s="152" t="s">
        <v>2020</v>
      </c>
      <c r="J162" s="165">
        <v>45614</v>
      </c>
      <c r="K162" s="152" t="s">
        <v>67</v>
      </c>
      <c r="L162" s="152" t="s">
        <v>1187</v>
      </c>
      <c r="M162" s="152" t="s">
        <v>720</v>
      </c>
      <c r="N162" s="152" t="s">
        <v>720</v>
      </c>
      <c r="O162" s="152" t="s">
        <v>720</v>
      </c>
      <c r="P162" s="152" t="s">
        <v>720</v>
      </c>
      <c r="Q162" s="153">
        <v>45614</v>
      </c>
      <c r="R162" s="152" t="s">
        <v>2021</v>
      </c>
      <c r="S162" s="152" t="s">
        <v>69</v>
      </c>
      <c r="T162" s="193">
        <v>2580</v>
      </c>
      <c r="U162" s="152" t="s">
        <v>70</v>
      </c>
      <c r="V162" s="152" t="s">
        <v>720</v>
      </c>
      <c r="W162" s="152" t="s">
        <v>720</v>
      </c>
      <c r="X162" s="152" t="s">
        <v>1279</v>
      </c>
      <c r="Y162" s="152" t="s">
        <v>71</v>
      </c>
      <c r="Z162" s="152" t="s">
        <v>2022</v>
      </c>
    </row>
    <row r="163" spans="1:26" ht="24.95" customHeight="1">
      <c r="A163" s="152" t="s">
        <v>2023</v>
      </c>
      <c r="B163" s="153">
        <v>45613</v>
      </c>
      <c r="C163" s="152" t="s">
        <v>720</v>
      </c>
      <c r="D163" s="152" t="s">
        <v>2024</v>
      </c>
      <c r="E163" s="152" t="s">
        <v>132</v>
      </c>
      <c r="F163" s="152" t="s">
        <v>2025</v>
      </c>
      <c r="G163" s="152" t="s">
        <v>2026</v>
      </c>
      <c r="H163" s="152" t="s">
        <v>65</v>
      </c>
      <c r="I163" s="152" t="s">
        <v>2027</v>
      </c>
      <c r="J163" s="165">
        <v>45611</v>
      </c>
      <c r="K163" s="152" t="s">
        <v>149</v>
      </c>
      <c r="L163" s="152" t="s">
        <v>2028</v>
      </c>
      <c r="M163" s="152" t="s">
        <v>720</v>
      </c>
      <c r="N163" s="152" t="s">
        <v>720</v>
      </c>
      <c r="O163" s="152" t="s">
        <v>720</v>
      </c>
      <c r="P163" s="152" t="s">
        <v>720</v>
      </c>
      <c r="Q163" s="153">
        <v>45614</v>
      </c>
      <c r="R163" s="152" t="s">
        <v>2029</v>
      </c>
      <c r="S163" s="152" t="s">
        <v>69</v>
      </c>
      <c r="T163" s="193">
        <v>7340</v>
      </c>
      <c r="U163" s="152" t="s">
        <v>70</v>
      </c>
      <c r="V163" s="152" t="s">
        <v>720</v>
      </c>
      <c r="W163" s="152" t="s">
        <v>720</v>
      </c>
      <c r="X163" s="152" t="s">
        <v>923</v>
      </c>
      <c r="Y163" s="152" t="s">
        <v>71</v>
      </c>
      <c r="Z163" s="152" t="s">
        <v>2030</v>
      </c>
    </row>
    <row r="164" spans="1:26" ht="24.95" customHeight="1">
      <c r="A164" s="152" t="s">
        <v>2031</v>
      </c>
      <c r="B164" s="153">
        <v>45571</v>
      </c>
      <c r="C164" s="152" t="s">
        <v>720</v>
      </c>
      <c r="D164" s="152" t="s">
        <v>2032</v>
      </c>
      <c r="E164" s="152" t="s">
        <v>824</v>
      </c>
      <c r="F164" s="152" t="s">
        <v>2033</v>
      </c>
      <c r="G164" s="152" t="s">
        <v>2034</v>
      </c>
      <c r="H164" s="152" t="s">
        <v>65</v>
      </c>
      <c r="I164" s="152" t="s">
        <v>2035</v>
      </c>
      <c r="J164" s="165">
        <v>45617</v>
      </c>
      <c r="K164" s="152" t="s">
        <v>102</v>
      </c>
      <c r="L164" s="152" t="s">
        <v>1416</v>
      </c>
      <c r="M164" s="152" t="s">
        <v>720</v>
      </c>
      <c r="N164" s="152" t="s">
        <v>720</v>
      </c>
      <c r="O164" s="152" t="s">
        <v>720</v>
      </c>
      <c r="P164" s="152" t="s">
        <v>720</v>
      </c>
      <c r="Q164" s="153">
        <v>45615</v>
      </c>
      <c r="R164" s="152" t="s">
        <v>975</v>
      </c>
      <c r="S164" s="152" t="s">
        <v>69</v>
      </c>
      <c r="T164" s="193">
        <v>2590</v>
      </c>
      <c r="U164" s="152" t="s">
        <v>70</v>
      </c>
      <c r="V164" s="152" t="s">
        <v>720</v>
      </c>
      <c r="W164" s="152" t="s">
        <v>720</v>
      </c>
      <c r="X164" s="152" t="s">
        <v>866</v>
      </c>
      <c r="Y164" s="152" t="s">
        <v>71</v>
      </c>
      <c r="Z164" s="152" t="s">
        <v>2036</v>
      </c>
    </row>
    <row r="165" spans="1:26" ht="24.95" customHeight="1">
      <c r="A165" s="152" t="s">
        <v>2037</v>
      </c>
      <c r="B165" s="153">
        <v>45608</v>
      </c>
      <c r="C165" s="152" t="s">
        <v>720</v>
      </c>
      <c r="D165" s="152" t="s">
        <v>2038</v>
      </c>
      <c r="E165" s="152" t="s">
        <v>132</v>
      </c>
      <c r="F165" s="152" t="s">
        <v>2039</v>
      </c>
      <c r="G165" s="152" t="s">
        <v>2040</v>
      </c>
      <c r="H165" s="152" t="s">
        <v>65</v>
      </c>
      <c r="I165" s="152" t="s">
        <v>2041</v>
      </c>
      <c r="J165" s="165">
        <v>45611</v>
      </c>
      <c r="K165" s="152" t="s">
        <v>149</v>
      </c>
      <c r="L165" s="152" t="s">
        <v>326</v>
      </c>
      <c r="M165" s="152" t="s">
        <v>149</v>
      </c>
      <c r="N165" s="152" t="s">
        <v>2042</v>
      </c>
      <c r="O165" s="152" t="s">
        <v>720</v>
      </c>
      <c r="P165" s="152" t="s">
        <v>720</v>
      </c>
      <c r="Q165" s="153">
        <v>45617</v>
      </c>
      <c r="R165" s="152" t="s">
        <v>1001</v>
      </c>
      <c r="S165" s="152" t="s">
        <v>69</v>
      </c>
      <c r="T165" s="193">
        <v>2640</v>
      </c>
      <c r="U165" s="152" t="s">
        <v>70</v>
      </c>
      <c r="V165" s="152" t="s">
        <v>70</v>
      </c>
      <c r="W165" s="152" t="s">
        <v>720</v>
      </c>
      <c r="X165" s="152" t="s">
        <v>923</v>
      </c>
      <c r="Y165" s="152" t="s">
        <v>71</v>
      </c>
      <c r="Z165" s="152" t="s">
        <v>2043</v>
      </c>
    </row>
    <row r="166" spans="1:26" ht="24.95" customHeight="1">
      <c r="A166" s="152" t="s">
        <v>2044</v>
      </c>
      <c r="B166" s="153">
        <v>45608</v>
      </c>
      <c r="C166" s="152" t="s">
        <v>720</v>
      </c>
      <c r="D166" s="152" t="s">
        <v>2045</v>
      </c>
      <c r="E166" s="152" t="s">
        <v>132</v>
      </c>
      <c r="F166" s="152" t="s">
        <v>1722</v>
      </c>
      <c r="G166" s="152" t="s">
        <v>2046</v>
      </c>
      <c r="H166" s="152" t="s">
        <v>65</v>
      </c>
      <c r="I166" s="152" t="s">
        <v>2047</v>
      </c>
      <c r="J166" s="165">
        <v>45618</v>
      </c>
      <c r="K166" s="152" t="s">
        <v>149</v>
      </c>
      <c r="L166" s="152" t="s">
        <v>2048</v>
      </c>
      <c r="M166" s="152" t="s">
        <v>149</v>
      </c>
      <c r="N166" s="152" t="s">
        <v>2049</v>
      </c>
      <c r="O166" s="152" t="s">
        <v>149</v>
      </c>
      <c r="P166" s="152" t="s">
        <v>2050</v>
      </c>
      <c r="Q166" s="153">
        <v>45618</v>
      </c>
      <c r="R166" s="152" t="s">
        <v>1336</v>
      </c>
      <c r="S166" s="152" t="s">
        <v>69</v>
      </c>
      <c r="T166" s="193">
        <v>3430</v>
      </c>
      <c r="U166" s="152" t="s">
        <v>70</v>
      </c>
      <c r="V166" s="152" t="s">
        <v>70</v>
      </c>
      <c r="W166" s="152" t="s">
        <v>70</v>
      </c>
      <c r="X166" s="152" t="s">
        <v>923</v>
      </c>
      <c r="Y166" s="152" t="s">
        <v>71</v>
      </c>
      <c r="Z166" s="152" t="s">
        <v>2051</v>
      </c>
    </row>
    <row r="167" spans="1:26" ht="24.95" customHeight="1">
      <c r="A167" s="152" t="s">
        <v>2052</v>
      </c>
      <c r="B167" s="153">
        <v>45617</v>
      </c>
      <c r="C167" s="152" t="s">
        <v>720</v>
      </c>
      <c r="D167" s="152" t="s">
        <v>2053</v>
      </c>
      <c r="E167" s="152" t="s">
        <v>1041</v>
      </c>
      <c r="F167" s="152" t="s">
        <v>871</v>
      </c>
      <c r="G167" s="152" t="s">
        <v>1889</v>
      </c>
      <c r="H167" s="152" t="s">
        <v>65</v>
      </c>
      <c r="I167" s="152" t="s">
        <v>2054</v>
      </c>
      <c r="J167" s="165">
        <v>45639</v>
      </c>
      <c r="K167" s="152" t="s">
        <v>67</v>
      </c>
      <c r="L167" s="152" t="s">
        <v>2055</v>
      </c>
      <c r="M167" s="152" t="s">
        <v>720</v>
      </c>
      <c r="N167" s="152" t="s">
        <v>720</v>
      </c>
      <c r="O167" s="152" t="s">
        <v>720</v>
      </c>
      <c r="P167" s="152" t="s">
        <v>720</v>
      </c>
      <c r="Q167" s="153">
        <v>45618</v>
      </c>
      <c r="R167" s="152" t="s">
        <v>875</v>
      </c>
      <c r="S167" s="152" t="s">
        <v>69</v>
      </c>
      <c r="T167" s="193">
        <v>2320</v>
      </c>
      <c r="U167" s="152" t="s">
        <v>70</v>
      </c>
      <c r="V167" s="152" t="s">
        <v>720</v>
      </c>
      <c r="W167" s="152" t="s">
        <v>720</v>
      </c>
      <c r="X167" s="152" t="s">
        <v>1046</v>
      </c>
      <c r="Y167" s="152" t="s">
        <v>71</v>
      </c>
      <c r="Z167" s="152" t="s">
        <v>2056</v>
      </c>
    </row>
    <row r="168" spans="1:26" ht="24.95" customHeight="1">
      <c r="A168" s="152" t="s">
        <v>2057</v>
      </c>
      <c r="B168" s="153">
        <v>45611</v>
      </c>
      <c r="C168" s="152" t="s">
        <v>2058</v>
      </c>
      <c r="D168" s="152" t="s">
        <v>2059</v>
      </c>
      <c r="E168" s="152" t="s">
        <v>114</v>
      </c>
      <c r="F168" s="152" t="s">
        <v>2060</v>
      </c>
      <c r="G168" s="152" t="s">
        <v>2061</v>
      </c>
      <c r="H168" s="152" t="s">
        <v>65</v>
      </c>
      <c r="I168" s="152" t="s">
        <v>2062</v>
      </c>
      <c r="J168" s="165">
        <v>45625</v>
      </c>
      <c r="K168" s="152" t="s">
        <v>67</v>
      </c>
      <c r="L168" s="152" t="s">
        <v>1653</v>
      </c>
      <c r="M168" s="152" t="s">
        <v>720</v>
      </c>
      <c r="N168" s="152" t="s">
        <v>720</v>
      </c>
      <c r="O168" s="152" t="s">
        <v>720</v>
      </c>
      <c r="P168" s="152" t="s">
        <v>720</v>
      </c>
      <c r="Q168" s="153">
        <v>45621</v>
      </c>
      <c r="R168" s="152" t="s">
        <v>1030</v>
      </c>
      <c r="S168" s="152" t="s">
        <v>69</v>
      </c>
      <c r="T168" s="193">
        <v>2190</v>
      </c>
      <c r="U168" s="152" t="s">
        <v>70</v>
      </c>
      <c r="V168" s="152" t="s">
        <v>720</v>
      </c>
      <c r="W168" s="152" t="s">
        <v>720</v>
      </c>
      <c r="X168" s="152" t="s">
        <v>820</v>
      </c>
      <c r="Y168" s="152" t="s">
        <v>71</v>
      </c>
      <c r="Z168" s="152" t="s">
        <v>2063</v>
      </c>
    </row>
    <row r="169" spans="1:26" ht="24.95" customHeight="1">
      <c r="A169" s="152" t="s">
        <v>2064</v>
      </c>
      <c r="B169" s="153">
        <v>45617</v>
      </c>
      <c r="C169" s="152" t="s">
        <v>2065</v>
      </c>
      <c r="D169" s="152" t="s">
        <v>2066</v>
      </c>
      <c r="E169" s="152" t="s">
        <v>132</v>
      </c>
      <c r="F169" s="152" t="s">
        <v>2067</v>
      </c>
      <c r="G169" s="152" t="s">
        <v>2068</v>
      </c>
      <c r="H169" s="152" t="s">
        <v>65</v>
      </c>
      <c r="I169" s="152" t="s">
        <v>2069</v>
      </c>
      <c r="J169" s="165">
        <v>45624</v>
      </c>
      <c r="K169" s="152" t="s">
        <v>67</v>
      </c>
      <c r="L169" s="152" t="s">
        <v>2070</v>
      </c>
      <c r="M169" s="152" t="s">
        <v>720</v>
      </c>
      <c r="N169" s="152" t="s">
        <v>720</v>
      </c>
      <c r="O169" s="152" t="s">
        <v>720</v>
      </c>
      <c r="P169" s="152" t="s">
        <v>720</v>
      </c>
      <c r="Q169" s="153">
        <v>45625</v>
      </c>
      <c r="R169" s="152" t="s">
        <v>811</v>
      </c>
      <c r="S169" s="152" t="s">
        <v>69</v>
      </c>
      <c r="T169" s="193">
        <v>2390</v>
      </c>
      <c r="U169" s="152" t="s">
        <v>70</v>
      </c>
      <c r="V169" s="152" t="s">
        <v>720</v>
      </c>
      <c r="W169" s="152" t="s">
        <v>720</v>
      </c>
      <c r="X169" s="152" t="s">
        <v>923</v>
      </c>
      <c r="Y169" s="152" t="s">
        <v>71</v>
      </c>
      <c r="Z169" s="152" t="s">
        <v>2071</v>
      </c>
    </row>
    <row r="170" spans="1:26" ht="24.95" customHeight="1">
      <c r="A170" s="152" t="s">
        <v>2072</v>
      </c>
      <c r="B170" s="153">
        <v>45625</v>
      </c>
      <c r="C170" s="152" t="s">
        <v>2073</v>
      </c>
      <c r="D170" s="152" t="s">
        <v>2074</v>
      </c>
      <c r="E170" s="152" t="s">
        <v>1041</v>
      </c>
      <c r="F170" s="152" t="s">
        <v>2075</v>
      </c>
      <c r="G170" s="152" t="s">
        <v>2076</v>
      </c>
      <c r="H170" s="152" t="s">
        <v>65</v>
      </c>
      <c r="I170" s="152" t="s">
        <v>2077</v>
      </c>
      <c r="J170" s="165">
        <v>45630</v>
      </c>
      <c r="K170" s="152" t="s">
        <v>212</v>
      </c>
      <c r="L170" s="152" t="s">
        <v>1204</v>
      </c>
      <c r="M170" s="152" t="s">
        <v>212</v>
      </c>
      <c r="N170" s="152" t="s">
        <v>1205</v>
      </c>
      <c r="O170" s="152" t="s">
        <v>212</v>
      </c>
      <c r="P170" s="152" t="s">
        <v>2078</v>
      </c>
      <c r="Q170" s="153">
        <v>45625</v>
      </c>
      <c r="R170" s="152" t="s">
        <v>875</v>
      </c>
      <c r="S170" s="152" t="s">
        <v>69</v>
      </c>
      <c r="T170" s="193">
        <v>2320</v>
      </c>
      <c r="U170" s="152" t="s">
        <v>70</v>
      </c>
      <c r="V170" s="152" t="s">
        <v>70</v>
      </c>
      <c r="W170" s="152" t="s">
        <v>70</v>
      </c>
      <c r="X170" s="152" t="s">
        <v>876</v>
      </c>
      <c r="Y170" s="152" t="s">
        <v>71</v>
      </c>
      <c r="Z170" s="152" t="s">
        <v>2079</v>
      </c>
    </row>
    <row r="171" spans="1:26" ht="24.95" customHeight="1">
      <c r="A171" s="152" t="s">
        <v>2080</v>
      </c>
      <c r="B171" s="153">
        <v>45645</v>
      </c>
      <c r="C171" s="152" t="s">
        <v>720</v>
      </c>
      <c r="D171" s="152" t="s">
        <v>2081</v>
      </c>
      <c r="E171" s="152" t="s">
        <v>132</v>
      </c>
      <c r="F171" s="152" t="s">
        <v>2082</v>
      </c>
      <c r="G171" s="152" t="s">
        <v>2083</v>
      </c>
      <c r="H171" s="152" t="s">
        <v>65</v>
      </c>
      <c r="I171" s="152" t="s">
        <v>2084</v>
      </c>
      <c r="J171" s="165">
        <v>45626</v>
      </c>
      <c r="K171" s="152" t="s">
        <v>149</v>
      </c>
      <c r="L171" s="152" t="s">
        <v>2085</v>
      </c>
      <c r="M171" s="152" t="s">
        <v>720</v>
      </c>
      <c r="N171" s="152" t="s">
        <v>720</v>
      </c>
      <c r="O171" s="152" t="s">
        <v>720</v>
      </c>
      <c r="P171" s="152" t="s">
        <v>720</v>
      </c>
      <c r="Q171" s="153">
        <v>45628</v>
      </c>
      <c r="R171" s="152" t="s">
        <v>2086</v>
      </c>
      <c r="S171" s="152" t="s">
        <v>69</v>
      </c>
      <c r="T171" s="193">
        <v>2120</v>
      </c>
      <c r="U171" s="152" t="s">
        <v>70</v>
      </c>
      <c r="V171" s="152" t="s">
        <v>720</v>
      </c>
      <c r="W171" s="152" t="s">
        <v>720</v>
      </c>
      <c r="X171" s="152" t="s">
        <v>923</v>
      </c>
      <c r="Y171" s="152" t="s">
        <v>71</v>
      </c>
      <c r="Z171" s="152" t="s">
        <v>1808</v>
      </c>
    </row>
    <row r="172" spans="1:26" ht="24.95" customHeight="1">
      <c r="A172" s="152" t="s">
        <v>2087</v>
      </c>
      <c r="B172" s="153">
        <v>45455</v>
      </c>
      <c r="C172" s="152" t="s">
        <v>720</v>
      </c>
      <c r="D172" s="152" t="s">
        <v>2088</v>
      </c>
      <c r="E172" s="152" t="s">
        <v>1283</v>
      </c>
      <c r="F172" s="152" t="s">
        <v>2089</v>
      </c>
      <c r="G172" s="152" t="s">
        <v>2090</v>
      </c>
      <c r="H172" s="152" t="s">
        <v>65</v>
      </c>
      <c r="I172" s="152" t="s">
        <v>2091</v>
      </c>
      <c r="J172" s="165">
        <v>45554</v>
      </c>
      <c r="K172" s="152" t="s">
        <v>67</v>
      </c>
      <c r="L172" s="152" t="s">
        <v>2092</v>
      </c>
      <c r="M172" s="152" t="s">
        <v>67</v>
      </c>
      <c r="N172" s="152" t="s">
        <v>2093</v>
      </c>
      <c r="O172" s="152" t="s">
        <v>67</v>
      </c>
      <c r="P172" s="152" t="s">
        <v>2094</v>
      </c>
      <c r="Q172" s="153">
        <v>45628</v>
      </c>
      <c r="R172" s="152" t="s">
        <v>1815</v>
      </c>
      <c r="S172" s="152" t="s">
        <v>69</v>
      </c>
      <c r="T172" s="193">
        <v>2750</v>
      </c>
      <c r="U172" s="152" t="s">
        <v>70</v>
      </c>
      <c r="V172" s="152" t="s">
        <v>70</v>
      </c>
      <c r="W172" s="152" t="s">
        <v>70</v>
      </c>
      <c r="X172" s="152" t="s">
        <v>1816</v>
      </c>
      <c r="Y172" s="152" t="s">
        <v>71</v>
      </c>
      <c r="Z172" s="152" t="s">
        <v>1999</v>
      </c>
    </row>
    <row r="173" spans="1:26" ht="24.95" customHeight="1">
      <c r="A173" s="152" t="s">
        <v>2095</v>
      </c>
      <c r="B173" s="153">
        <v>45562</v>
      </c>
      <c r="C173" s="152" t="s">
        <v>720</v>
      </c>
      <c r="D173" s="152" t="s">
        <v>2096</v>
      </c>
      <c r="E173" s="152" t="s">
        <v>1283</v>
      </c>
      <c r="F173" s="152" t="s">
        <v>1821</v>
      </c>
      <c r="G173" s="152" t="s">
        <v>1822</v>
      </c>
      <c r="H173" s="152" t="s">
        <v>65</v>
      </c>
      <c r="I173" s="152" t="s">
        <v>2097</v>
      </c>
      <c r="J173" s="165">
        <v>45579</v>
      </c>
      <c r="K173" s="152" t="s">
        <v>67</v>
      </c>
      <c r="L173" s="152" t="s">
        <v>720</v>
      </c>
      <c r="M173" s="152" t="s">
        <v>720</v>
      </c>
      <c r="N173" s="152" t="s">
        <v>720</v>
      </c>
      <c r="O173" s="152" t="s">
        <v>720</v>
      </c>
      <c r="P173" s="152" t="s">
        <v>720</v>
      </c>
      <c r="Q173" s="153">
        <v>45628</v>
      </c>
      <c r="R173" s="152" t="s">
        <v>2098</v>
      </c>
      <c r="S173" s="152" t="s">
        <v>69</v>
      </c>
      <c r="T173" s="193">
        <v>1300</v>
      </c>
      <c r="U173" s="152" t="s">
        <v>70</v>
      </c>
      <c r="V173" s="152" t="s">
        <v>720</v>
      </c>
      <c r="W173" s="152" t="s">
        <v>720</v>
      </c>
      <c r="X173" s="152" t="s">
        <v>2099</v>
      </c>
      <c r="Y173" s="152" t="s">
        <v>71</v>
      </c>
      <c r="Z173" s="152" t="s">
        <v>2100</v>
      </c>
    </row>
    <row r="174" spans="1:26" ht="24.95" customHeight="1">
      <c r="A174" s="152" t="s">
        <v>2101</v>
      </c>
      <c r="B174" s="153">
        <v>45532</v>
      </c>
      <c r="C174" s="152" t="s">
        <v>2102</v>
      </c>
      <c r="D174" s="152" t="s">
        <v>2103</v>
      </c>
      <c r="E174" s="152" t="s">
        <v>1283</v>
      </c>
      <c r="F174" s="152" t="s">
        <v>2104</v>
      </c>
      <c r="G174" s="152" t="s">
        <v>2105</v>
      </c>
      <c r="H174" s="152" t="s">
        <v>65</v>
      </c>
      <c r="I174" s="152" t="s">
        <v>2106</v>
      </c>
      <c r="J174" s="165">
        <v>45531</v>
      </c>
      <c r="K174" s="152" t="s">
        <v>293</v>
      </c>
      <c r="L174" s="152" t="s">
        <v>2107</v>
      </c>
      <c r="M174" s="152" t="s">
        <v>77</v>
      </c>
      <c r="N174" s="152" t="s">
        <v>720</v>
      </c>
      <c r="O174" s="152" t="s">
        <v>77</v>
      </c>
      <c r="P174" s="152" t="s">
        <v>720</v>
      </c>
      <c r="Q174" s="153">
        <v>45628</v>
      </c>
      <c r="R174" s="152" t="s">
        <v>2108</v>
      </c>
      <c r="S174" s="152" t="s">
        <v>69</v>
      </c>
      <c r="T174" s="193">
        <v>2100</v>
      </c>
      <c r="U174" s="152" t="s">
        <v>70</v>
      </c>
      <c r="V174" s="152" t="s">
        <v>77</v>
      </c>
      <c r="W174" s="152" t="s">
        <v>77</v>
      </c>
      <c r="X174" s="152" t="s">
        <v>2099</v>
      </c>
      <c r="Y174" s="152" t="s">
        <v>71</v>
      </c>
      <c r="Z174" s="152" t="s">
        <v>2109</v>
      </c>
    </row>
    <row r="175" spans="1:26" ht="24.95" customHeight="1">
      <c r="A175" s="152" t="s">
        <v>2110</v>
      </c>
      <c r="B175" s="153">
        <v>45573</v>
      </c>
      <c r="C175" s="152" t="s">
        <v>720</v>
      </c>
      <c r="D175" s="152" t="s">
        <v>2111</v>
      </c>
      <c r="E175" s="152" t="s">
        <v>1283</v>
      </c>
      <c r="F175" s="152" t="s">
        <v>2112</v>
      </c>
      <c r="G175" s="152" t="s">
        <v>2113</v>
      </c>
      <c r="H175" s="152" t="s">
        <v>65</v>
      </c>
      <c r="I175" s="152" t="s">
        <v>2114</v>
      </c>
      <c r="J175" s="165">
        <v>45586</v>
      </c>
      <c r="K175" s="152" t="s">
        <v>67</v>
      </c>
      <c r="L175" s="152" t="s">
        <v>2115</v>
      </c>
      <c r="M175" s="152" t="s">
        <v>67</v>
      </c>
      <c r="N175" s="152" t="s">
        <v>1474</v>
      </c>
      <c r="O175" s="152" t="s">
        <v>720</v>
      </c>
      <c r="P175" s="152" t="s">
        <v>720</v>
      </c>
      <c r="Q175" s="153">
        <v>45586</v>
      </c>
      <c r="R175" s="152" t="s">
        <v>1815</v>
      </c>
      <c r="S175" s="152" t="s">
        <v>69</v>
      </c>
      <c r="T175" s="193">
        <v>2750</v>
      </c>
      <c r="U175" s="152" t="s">
        <v>70</v>
      </c>
      <c r="V175" s="152" t="s">
        <v>70</v>
      </c>
      <c r="W175" s="152" t="s">
        <v>720</v>
      </c>
      <c r="X175" s="152" t="s">
        <v>1816</v>
      </c>
      <c r="Y175" s="152" t="s">
        <v>71</v>
      </c>
      <c r="Z175" s="152" t="s">
        <v>2116</v>
      </c>
    </row>
    <row r="176" spans="1:26" ht="24.95" customHeight="1">
      <c r="A176" s="152" t="s">
        <v>2117</v>
      </c>
      <c r="B176" s="153">
        <v>45572</v>
      </c>
      <c r="C176" s="152" t="s">
        <v>720</v>
      </c>
      <c r="D176" s="152" t="s">
        <v>2118</v>
      </c>
      <c r="E176" s="152" t="s">
        <v>1283</v>
      </c>
      <c r="F176" s="152" t="s">
        <v>2119</v>
      </c>
      <c r="G176" s="152" t="s">
        <v>2120</v>
      </c>
      <c r="H176" s="152" t="s">
        <v>65</v>
      </c>
      <c r="I176" s="152" t="s">
        <v>2121</v>
      </c>
      <c r="J176" s="165">
        <v>45573</v>
      </c>
      <c r="K176" s="152" t="s">
        <v>67</v>
      </c>
      <c r="L176" s="152" t="s">
        <v>2122</v>
      </c>
      <c r="M176" s="152" t="s">
        <v>720</v>
      </c>
      <c r="N176" s="152" t="s">
        <v>720</v>
      </c>
      <c r="O176" s="152" t="s">
        <v>720</v>
      </c>
      <c r="P176" s="152" t="s">
        <v>720</v>
      </c>
      <c r="Q176" s="153">
        <v>45573</v>
      </c>
      <c r="R176" s="152" t="s">
        <v>1815</v>
      </c>
      <c r="S176" s="152" t="s">
        <v>69</v>
      </c>
      <c r="T176" s="193">
        <v>2750</v>
      </c>
      <c r="U176" s="152" t="s">
        <v>70</v>
      </c>
      <c r="V176" s="152" t="s">
        <v>77</v>
      </c>
      <c r="W176" s="152" t="s">
        <v>77</v>
      </c>
      <c r="X176" s="152" t="s">
        <v>1816</v>
      </c>
      <c r="Y176" s="152" t="s">
        <v>71</v>
      </c>
      <c r="Z176" s="152" t="s">
        <v>1829</v>
      </c>
    </row>
    <row r="177" spans="1:26" ht="24.95" customHeight="1">
      <c r="A177" s="152" t="s">
        <v>2123</v>
      </c>
      <c r="B177" s="153">
        <v>45579</v>
      </c>
      <c r="C177" s="152" t="s">
        <v>720</v>
      </c>
      <c r="D177" s="152" t="s">
        <v>2124</v>
      </c>
      <c r="E177" s="152" t="s">
        <v>1283</v>
      </c>
      <c r="F177" s="152" t="s">
        <v>2125</v>
      </c>
      <c r="G177" s="152" t="s">
        <v>2090</v>
      </c>
      <c r="H177" s="152" t="s">
        <v>65</v>
      </c>
      <c r="I177" s="152" t="s">
        <v>2126</v>
      </c>
      <c r="J177" s="165">
        <v>45580</v>
      </c>
      <c r="K177" s="152" t="s">
        <v>67</v>
      </c>
      <c r="L177" s="152" t="s">
        <v>2127</v>
      </c>
      <c r="M177" s="152" t="s">
        <v>67</v>
      </c>
      <c r="N177" s="152" t="s">
        <v>2128</v>
      </c>
      <c r="O177" s="152" t="s">
        <v>67</v>
      </c>
      <c r="P177" s="152" t="s">
        <v>2129</v>
      </c>
      <c r="Q177" s="153">
        <v>45580</v>
      </c>
      <c r="R177" s="152" t="s">
        <v>1815</v>
      </c>
      <c r="S177" s="152" t="s">
        <v>69</v>
      </c>
      <c r="T177" s="193">
        <v>2750</v>
      </c>
      <c r="U177" s="152" t="s">
        <v>70</v>
      </c>
      <c r="V177" s="152" t="s">
        <v>70</v>
      </c>
      <c r="W177" s="152" t="s">
        <v>70</v>
      </c>
      <c r="X177" s="152" t="s">
        <v>720</v>
      </c>
      <c r="Y177" s="152" t="s">
        <v>71</v>
      </c>
      <c r="Z177" s="152" t="s">
        <v>2130</v>
      </c>
    </row>
    <row r="178" spans="1:26" ht="24.95" customHeight="1">
      <c r="A178" s="154" t="s">
        <v>2131</v>
      </c>
      <c r="B178" s="155">
        <v>45561</v>
      </c>
      <c r="C178" s="154" t="s">
        <v>2132</v>
      </c>
      <c r="D178" s="154" t="s">
        <v>2133</v>
      </c>
      <c r="E178" s="154" t="s">
        <v>848</v>
      </c>
      <c r="F178" s="154" t="s">
        <v>2134</v>
      </c>
      <c r="G178" s="154" t="s">
        <v>2135</v>
      </c>
      <c r="H178" s="154" t="s">
        <v>65</v>
      </c>
      <c r="I178" s="154" t="s">
        <v>2136</v>
      </c>
      <c r="J178" s="167">
        <v>45614</v>
      </c>
      <c r="K178" s="154" t="s">
        <v>212</v>
      </c>
      <c r="L178" s="154" t="s">
        <v>861</v>
      </c>
      <c r="M178" s="154" t="s">
        <v>862</v>
      </c>
      <c r="N178" s="154" t="s">
        <v>2137</v>
      </c>
      <c r="O178" s="154" t="s">
        <v>285</v>
      </c>
      <c r="P178" s="154" t="s">
        <v>2138</v>
      </c>
      <c r="Q178" s="155">
        <v>45581</v>
      </c>
      <c r="R178" s="154" t="s">
        <v>2139</v>
      </c>
      <c r="S178" s="154" t="s">
        <v>69</v>
      </c>
      <c r="T178" s="193">
        <v>2896.54</v>
      </c>
      <c r="U178" s="154" t="s">
        <v>70</v>
      </c>
      <c r="V178" s="154" t="s">
        <v>142</v>
      </c>
      <c r="W178" s="154" t="s">
        <v>77</v>
      </c>
      <c r="X178" s="154" t="s">
        <v>941</v>
      </c>
      <c r="Y178" s="154" t="s">
        <v>71</v>
      </c>
      <c r="Z178" s="154" t="s">
        <v>2140</v>
      </c>
    </row>
    <row r="179" spans="1:26" ht="24.95" customHeight="1">
      <c r="A179" s="152" t="s">
        <v>2141</v>
      </c>
      <c r="B179" s="153">
        <v>45621</v>
      </c>
      <c r="C179" s="152" t="s">
        <v>720</v>
      </c>
      <c r="D179" s="152" t="s">
        <v>2142</v>
      </c>
      <c r="E179" s="152" t="s">
        <v>2143</v>
      </c>
      <c r="F179" s="152" t="s">
        <v>2144</v>
      </c>
      <c r="G179" s="152" t="s">
        <v>2145</v>
      </c>
      <c r="H179" s="152" t="s">
        <v>65</v>
      </c>
      <c r="I179" s="152" t="s">
        <v>2146</v>
      </c>
      <c r="J179" s="166">
        <v>45643</v>
      </c>
      <c r="K179" s="152" t="s">
        <v>293</v>
      </c>
      <c r="L179" s="152" t="s">
        <v>581</v>
      </c>
      <c r="M179" s="152" t="s">
        <v>720</v>
      </c>
      <c r="N179" s="152" t="s">
        <v>720</v>
      </c>
      <c r="O179" s="152" t="s">
        <v>720</v>
      </c>
      <c r="P179" s="152" t="s">
        <v>720</v>
      </c>
      <c r="Q179" s="153">
        <v>45629</v>
      </c>
      <c r="R179" s="152" t="s">
        <v>2147</v>
      </c>
      <c r="S179" s="152" t="s">
        <v>69</v>
      </c>
      <c r="T179" s="193">
        <v>2150</v>
      </c>
      <c r="U179" s="152" t="s">
        <v>70</v>
      </c>
      <c r="V179" s="152" t="s">
        <v>720</v>
      </c>
      <c r="W179" s="152" t="s">
        <v>720</v>
      </c>
      <c r="X179" s="152" t="s">
        <v>2148</v>
      </c>
      <c r="Y179" s="152" t="s">
        <v>71</v>
      </c>
      <c r="Z179" s="152" t="s">
        <v>2149</v>
      </c>
    </row>
    <row r="180" spans="1:26" ht="24.95" customHeight="1">
      <c r="A180" s="152" t="s">
        <v>2150</v>
      </c>
      <c r="B180" s="153">
        <v>45629</v>
      </c>
      <c r="C180" s="152" t="s">
        <v>720</v>
      </c>
      <c r="D180" s="152" t="s">
        <v>2151</v>
      </c>
      <c r="E180" s="152" t="s">
        <v>880</v>
      </c>
      <c r="F180" s="152" t="s">
        <v>2152</v>
      </c>
      <c r="G180" s="152" t="s">
        <v>2153</v>
      </c>
      <c r="H180" s="152" t="s">
        <v>65</v>
      </c>
      <c r="I180" s="152" t="s">
        <v>2154</v>
      </c>
      <c r="J180" s="165">
        <v>45643</v>
      </c>
      <c r="K180" s="152" t="s">
        <v>149</v>
      </c>
      <c r="L180" s="152" t="s">
        <v>2155</v>
      </c>
      <c r="M180" s="152" t="s">
        <v>149</v>
      </c>
      <c r="N180" s="152" t="s">
        <v>2156</v>
      </c>
      <c r="O180" s="152" t="s">
        <v>149</v>
      </c>
      <c r="P180" s="152" t="s">
        <v>2157</v>
      </c>
      <c r="Q180" s="153">
        <v>45630</v>
      </c>
      <c r="R180" s="152" t="s">
        <v>2158</v>
      </c>
      <c r="S180" s="152" t="s">
        <v>69</v>
      </c>
      <c r="T180" s="193">
        <v>3158.34</v>
      </c>
      <c r="U180" s="152" t="s">
        <v>70</v>
      </c>
      <c r="V180" s="152" t="s">
        <v>70</v>
      </c>
      <c r="W180" s="152" t="s">
        <v>70</v>
      </c>
      <c r="X180" s="152" t="s">
        <v>886</v>
      </c>
      <c r="Y180" s="152" t="s">
        <v>71</v>
      </c>
      <c r="Z180" s="152" t="s">
        <v>2159</v>
      </c>
    </row>
    <row r="181" spans="1:26" ht="24.95" customHeight="1">
      <c r="A181" s="152" t="s">
        <v>2160</v>
      </c>
      <c r="B181" s="153">
        <v>45631</v>
      </c>
      <c r="C181" s="152" t="s">
        <v>720</v>
      </c>
      <c r="D181" s="152" t="s">
        <v>2161</v>
      </c>
      <c r="E181" s="152" t="s">
        <v>880</v>
      </c>
      <c r="F181" s="152" t="s">
        <v>2162</v>
      </c>
      <c r="G181" s="152" t="s">
        <v>2163</v>
      </c>
      <c r="H181" s="152" t="s">
        <v>65</v>
      </c>
      <c r="I181" s="152" t="s">
        <v>2164</v>
      </c>
      <c r="J181" s="165">
        <v>45643</v>
      </c>
      <c r="K181" s="152" t="s">
        <v>67</v>
      </c>
      <c r="L181" s="152" t="s">
        <v>2165</v>
      </c>
      <c r="M181" s="152" t="s">
        <v>67</v>
      </c>
      <c r="N181" s="152" t="s">
        <v>2166</v>
      </c>
      <c r="O181" s="152" t="s">
        <v>720</v>
      </c>
      <c r="P181" s="152" t="s">
        <v>720</v>
      </c>
      <c r="Q181" s="153">
        <v>45632</v>
      </c>
      <c r="R181" s="152" t="s">
        <v>933</v>
      </c>
      <c r="S181" s="152" t="s">
        <v>94</v>
      </c>
      <c r="T181" s="193">
        <v>3141.52</v>
      </c>
      <c r="U181" s="152" t="s">
        <v>70</v>
      </c>
      <c r="V181" s="152" t="s">
        <v>70</v>
      </c>
      <c r="W181" s="152" t="s">
        <v>720</v>
      </c>
      <c r="X181" s="152" t="s">
        <v>2167</v>
      </c>
      <c r="Y181" s="152" t="s">
        <v>71</v>
      </c>
      <c r="Z181" s="152" t="s">
        <v>2168</v>
      </c>
    </row>
    <row r="182" spans="1:26" ht="24.95" customHeight="1">
      <c r="A182" s="152" t="s">
        <v>2169</v>
      </c>
      <c r="B182" s="153">
        <v>45596</v>
      </c>
      <c r="C182" s="152" t="s">
        <v>2170</v>
      </c>
      <c r="D182" s="152" t="s">
        <v>2171</v>
      </c>
      <c r="E182" s="152" t="s">
        <v>2172</v>
      </c>
      <c r="F182" s="152" t="s">
        <v>774</v>
      </c>
      <c r="G182" s="152" t="s">
        <v>2173</v>
      </c>
      <c r="H182" s="152" t="s">
        <v>65</v>
      </c>
      <c r="I182" s="152" t="s">
        <v>2174</v>
      </c>
      <c r="J182" s="165">
        <v>45673</v>
      </c>
      <c r="K182" s="152" t="s">
        <v>212</v>
      </c>
      <c r="L182" s="152" t="s">
        <v>2175</v>
      </c>
      <c r="M182" s="152" t="s">
        <v>151</v>
      </c>
      <c r="N182" s="152" t="s">
        <v>720</v>
      </c>
      <c r="O182" s="152" t="s">
        <v>151</v>
      </c>
      <c r="P182" s="152" t="s">
        <v>720</v>
      </c>
      <c r="Q182" s="153">
        <v>45638</v>
      </c>
      <c r="R182" s="152" t="s">
        <v>2176</v>
      </c>
      <c r="S182" s="152" t="s">
        <v>69</v>
      </c>
      <c r="T182" s="193">
        <v>2756</v>
      </c>
      <c r="U182" s="152" t="s">
        <v>70</v>
      </c>
      <c r="V182" s="152" t="s">
        <v>720</v>
      </c>
      <c r="W182" s="152" t="s">
        <v>720</v>
      </c>
      <c r="X182" s="152" t="s">
        <v>1979</v>
      </c>
      <c r="Y182" s="152" t="s">
        <v>71</v>
      </c>
      <c r="Z182" s="152" t="s">
        <v>2177</v>
      </c>
    </row>
    <row r="183" spans="1:26" ht="24.95" customHeight="1">
      <c r="A183" s="152" t="s">
        <v>2178</v>
      </c>
      <c r="B183" s="153">
        <v>45632</v>
      </c>
      <c r="C183" s="152" t="s">
        <v>1152</v>
      </c>
      <c r="D183" s="152" t="s">
        <v>2179</v>
      </c>
      <c r="E183" s="152" t="s">
        <v>773</v>
      </c>
      <c r="F183" s="152" t="s">
        <v>900</v>
      </c>
      <c r="G183" s="152" t="s">
        <v>901</v>
      </c>
      <c r="H183" s="152" t="s">
        <v>65</v>
      </c>
      <c r="I183" s="152" t="s">
        <v>2180</v>
      </c>
      <c r="J183" s="165">
        <v>45636</v>
      </c>
      <c r="K183" s="152" t="s">
        <v>194</v>
      </c>
      <c r="L183" s="152" t="s">
        <v>2181</v>
      </c>
      <c r="M183" s="152" t="s">
        <v>720</v>
      </c>
      <c r="N183" s="152" t="s">
        <v>720</v>
      </c>
      <c r="O183" s="152" t="s">
        <v>720</v>
      </c>
      <c r="P183" s="152" t="s">
        <v>720</v>
      </c>
      <c r="Q183" s="153">
        <v>45635</v>
      </c>
      <c r="R183" s="152" t="s">
        <v>905</v>
      </c>
      <c r="S183" s="152" t="s">
        <v>69</v>
      </c>
      <c r="T183" s="193">
        <v>2310</v>
      </c>
      <c r="U183" s="152" t="s">
        <v>70</v>
      </c>
      <c r="V183" s="152" t="s">
        <v>720</v>
      </c>
      <c r="W183" s="152" t="s">
        <v>720</v>
      </c>
      <c r="X183" s="152" t="s">
        <v>779</v>
      </c>
      <c r="Y183" s="152" t="s">
        <v>71</v>
      </c>
      <c r="Z183" s="152" t="s">
        <v>1099</v>
      </c>
    </row>
    <row r="184" spans="1:26" ht="24.95" customHeight="1">
      <c r="A184" s="152" t="s">
        <v>2182</v>
      </c>
      <c r="B184" s="153">
        <v>45620</v>
      </c>
      <c r="C184" s="152" t="s">
        <v>2183</v>
      </c>
      <c r="D184" s="152" t="s">
        <v>2184</v>
      </c>
      <c r="E184" s="152" t="s">
        <v>80</v>
      </c>
      <c r="F184" s="152" t="s">
        <v>2185</v>
      </c>
      <c r="G184" s="152" t="s">
        <v>2186</v>
      </c>
      <c r="H184" s="152" t="s">
        <v>65</v>
      </c>
      <c r="I184" s="152" t="s">
        <v>2187</v>
      </c>
      <c r="J184" s="165">
        <v>45660</v>
      </c>
      <c r="K184" s="152" t="s">
        <v>212</v>
      </c>
      <c r="L184" s="152" t="s">
        <v>720</v>
      </c>
      <c r="M184" s="152" t="s">
        <v>720</v>
      </c>
      <c r="N184" s="152" t="s">
        <v>720</v>
      </c>
      <c r="O184" s="152" t="s">
        <v>720</v>
      </c>
      <c r="P184" s="152" t="s">
        <v>720</v>
      </c>
      <c r="Q184" s="153">
        <v>45637</v>
      </c>
      <c r="R184" s="152" t="s">
        <v>2188</v>
      </c>
      <c r="S184" s="152" t="s">
        <v>69</v>
      </c>
      <c r="T184" s="193">
        <v>2490</v>
      </c>
      <c r="U184" s="152" t="s">
        <v>70</v>
      </c>
      <c r="V184" s="152" t="s">
        <v>720</v>
      </c>
      <c r="W184" s="152" t="s">
        <v>720</v>
      </c>
      <c r="X184" s="152" t="s">
        <v>812</v>
      </c>
      <c r="Y184" s="152" t="s">
        <v>71</v>
      </c>
      <c r="Z184" s="152" t="s">
        <v>1569</v>
      </c>
    </row>
    <row r="185" spans="1:26" ht="24.95" customHeight="1">
      <c r="A185" s="152" t="s">
        <v>2189</v>
      </c>
      <c r="B185" s="153">
        <v>45635</v>
      </c>
      <c r="C185" s="152" t="s">
        <v>2190</v>
      </c>
      <c r="D185" s="152" t="s">
        <v>2191</v>
      </c>
      <c r="E185" s="152" t="s">
        <v>62</v>
      </c>
      <c r="F185" s="152" t="s">
        <v>1169</v>
      </c>
      <c r="G185" s="152" t="s">
        <v>1170</v>
      </c>
      <c r="H185" s="152" t="s">
        <v>2192</v>
      </c>
      <c r="I185" s="152" t="s">
        <v>2193</v>
      </c>
      <c r="J185" s="165">
        <v>45645</v>
      </c>
      <c r="K185" s="152" t="s">
        <v>67</v>
      </c>
      <c r="L185" s="152" t="s">
        <v>1022</v>
      </c>
      <c r="M185" s="152" t="s">
        <v>720</v>
      </c>
      <c r="N185" s="152" t="s">
        <v>720</v>
      </c>
      <c r="O185" s="152" t="s">
        <v>720</v>
      </c>
      <c r="P185" s="152" t="s">
        <v>720</v>
      </c>
      <c r="Q185" s="153">
        <v>45642</v>
      </c>
      <c r="R185" s="152" t="s">
        <v>788</v>
      </c>
      <c r="S185" s="152" t="s">
        <v>69</v>
      </c>
      <c r="T185" s="193">
        <v>2049</v>
      </c>
      <c r="U185" s="152" t="s">
        <v>70</v>
      </c>
      <c r="V185" s="152" t="s">
        <v>720</v>
      </c>
      <c r="W185" s="152" t="s">
        <v>720</v>
      </c>
      <c r="X185" s="152" t="s">
        <v>2194</v>
      </c>
      <c r="Y185" s="152" t="s">
        <v>71</v>
      </c>
      <c r="Z185" s="152" t="s">
        <v>2195</v>
      </c>
    </row>
    <row r="186" spans="1:26" ht="24.95" customHeight="1">
      <c r="A186" s="152" t="s">
        <v>2196</v>
      </c>
      <c r="B186" s="153">
        <v>45663</v>
      </c>
      <c r="C186" s="152" t="s">
        <v>2197</v>
      </c>
      <c r="D186" s="152" t="s">
        <v>2198</v>
      </c>
      <c r="E186" s="152" t="s">
        <v>62</v>
      </c>
      <c r="F186" s="152" t="s">
        <v>63</v>
      </c>
      <c r="G186" s="152" t="s">
        <v>64</v>
      </c>
      <c r="H186" s="152" t="s">
        <v>65</v>
      </c>
      <c r="I186" s="152" t="s">
        <v>2199</v>
      </c>
      <c r="J186" s="165">
        <v>45670</v>
      </c>
      <c r="K186" s="152" t="s">
        <v>67</v>
      </c>
      <c r="L186" s="152" t="s">
        <v>242</v>
      </c>
      <c r="M186" s="152" t="s">
        <v>151</v>
      </c>
      <c r="N186" s="152" t="s">
        <v>720</v>
      </c>
      <c r="O186" s="152" t="s">
        <v>151</v>
      </c>
      <c r="P186" s="152" t="s">
        <v>720</v>
      </c>
      <c r="Q186" s="153">
        <v>45663</v>
      </c>
      <c r="R186" s="152" t="s">
        <v>1216</v>
      </c>
      <c r="S186" s="152" t="s">
        <v>94</v>
      </c>
      <c r="T186" s="193">
        <v>1648.88</v>
      </c>
      <c r="U186" s="152" t="s">
        <v>70</v>
      </c>
      <c r="V186" s="152" t="s">
        <v>720</v>
      </c>
      <c r="W186" s="152" t="s">
        <v>720</v>
      </c>
      <c r="X186" s="152" t="s">
        <v>2194</v>
      </c>
      <c r="Y186" s="152" t="s">
        <v>71</v>
      </c>
      <c r="Z186" s="152" t="s">
        <v>2200</v>
      </c>
    </row>
    <row r="187" spans="1:26" ht="24.95" customHeight="1">
      <c r="A187" s="152" t="s">
        <v>2201</v>
      </c>
      <c r="B187" s="153">
        <v>45644</v>
      </c>
      <c r="C187" s="152" t="s">
        <v>720</v>
      </c>
      <c r="D187" s="152" t="s">
        <v>2202</v>
      </c>
      <c r="E187" s="152" t="s">
        <v>824</v>
      </c>
      <c r="F187" s="152" t="s">
        <v>2203</v>
      </c>
      <c r="G187" s="152" t="s">
        <v>2204</v>
      </c>
      <c r="H187" s="152" t="s">
        <v>65</v>
      </c>
      <c r="I187" s="152" t="s">
        <v>2205</v>
      </c>
      <c r="J187" s="165">
        <v>45676</v>
      </c>
      <c r="K187" s="152" t="s">
        <v>293</v>
      </c>
      <c r="L187" s="152" t="s">
        <v>581</v>
      </c>
      <c r="M187" s="152" t="s">
        <v>720</v>
      </c>
      <c r="N187" s="152" t="s">
        <v>720</v>
      </c>
      <c r="O187" s="152" t="s">
        <v>720</v>
      </c>
      <c r="P187" s="152" t="s">
        <v>720</v>
      </c>
      <c r="Q187" s="153">
        <v>45646</v>
      </c>
      <c r="R187" s="152" t="s">
        <v>2206</v>
      </c>
      <c r="S187" s="152" t="s">
        <v>69</v>
      </c>
      <c r="T187" s="193">
        <v>1800</v>
      </c>
      <c r="U187" s="152" t="s">
        <v>70</v>
      </c>
      <c r="V187" s="152" t="s">
        <v>720</v>
      </c>
      <c r="W187" s="152" t="s">
        <v>720</v>
      </c>
      <c r="X187" s="152" t="s">
        <v>866</v>
      </c>
      <c r="Y187" s="152" t="s">
        <v>71</v>
      </c>
      <c r="Z187" s="152" t="s">
        <v>2207</v>
      </c>
    </row>
    <row r="188" spans="1:26" ht="24.95" customHeight="1">
      <c r="A188" s="152" t="s">
        <v>2208</v>
      </c>
      <c r="B188" s="153">
        <v>45651</v>
      </c>
      <c r="C188" s="152" t="s">
        <v>2209</v>
      </c>
      <c r="D188" s="152" t="s">
        <v>2210</v>
      </c>
      <c r="E188" s="152" t="s">
        <v>132</v>
      </c>
      <c r="F188" s="152" t="s">
        <v>2211</v>
      </c>
      <c r="G188" s="152" t="s">
        <v>2212</v>
      </c>
      <c r="H188" s="152" t="s">
        <v>65</v>
      </c>
      <c r="I188" s="152" t="s">
        <v>2213</v>
      </c>
      <c r="J188" s="165">
        <v>45660</v>
      </c>
      <c r="K188" s="152" t="s">
        <v>67</v>
      </c>
      <c r="L188" s="152" t="s">
        <v>1287</v>
      </c>
      <c r="M188" s="152" t="s">
        <v>720</v>
      </c>
      <c r="N188" s="152" t="s">
        <v>720</v>
      </c>
      <c r="O188" s="152" t="s">
        <v>720</v>
      </c>
      <c r="P188" s="152" t="s">
        <v>720</v>
      </c>
      <c r="Q188" s="153">
        <v>45659</v>
      </c>
      <c r="R188" s="152" t="s">
        <v>2214</v>
      </c>
      <c r="S188" s="152" t="s">
        <v>69</v>
      </c>
      <c r="T188" s="193">
        <v>2900</v>
      </c>
      <c r="U188" s="152" t="s">
        <v>70</v>
      </c>
      <c r="V188" s="152" t="s">
        <v>720</v>
      </c>
      <c r="W188" s="152" t="s">
        <v>720</v>
      </c>
      <c r="X188" s="152" t="s">
        <v>923</v>
      </c>
      <c r="Y188" s="152" t="s">
        <v>71</v>
      </c>
      <c r="Z188" s="152" t="s">
        <v>2215</v>
      </c>
    </row>
    <row r="189" spans="1:26" ht="24.95" customHeight="1">
      <c r="A189" s="152" t="s">
        <v>2216</v>
      </c>
      <c r="B189" s="153">
        <v>45649</v>
      </c>
      <c r="C189" s="152" t="s">
        <v>720</v>
      </c>
      <c r="D189" s="152" t="s">
        <v>2217</v>
      </c>
      <c r="E189" s="152" t="s">
        <v>824</v>
      </c>
      <c r="F189" s="152" t="s">
        <v>1643</v>
      </c>
      <c r="G189" s="152" t="s">
        <v>1644</v>
      </c>
      <c r="H189" s="152" t="s">
        <v>65</v>
      </c>
      <c r="I189" s="152" t="s">
        <v>2218</v>
      </c>
      <c r="J189" s="165">
        <v>45663</v>
      </c>
      <c r="K189" s="152" t="s">
        <v>67</v>
      </c>
      <c r="L189" s="152" t="s">
        <v>1022</v>
      </c>
      <c r="M189" s="152" t="s">
        <v>67</v>
      </c>
      <c r="N189" s="152" t="s">
        <v>2219</v>
      </c>
      <c r="O189" s="152" t="s">
        <v>67</v>
      </c>
      <c r="P189" s="152" t="s">
        <v>2220</v>
      </c>
      <c r="Q189" s="153">
        <v>45659</v>
      </c>
      <c r="R189" s="152" t="s">
        <v>1388</v>
      </c>
      <c r="S189" s="152" t="s">
        <v>69</v>
      </c>
      <c r="T189" s="193">
        <v>3240</v>
      </c>
      <c r="U189" s="152" t="s">
        <v>70</v>
      </c>
      <c r="V189" s="152" t="s">
        <v>70</v>
      </c>
      <c r="W189" s="152" t="s">
        <v>70</v>
      </c>
      <c r="X189" s="152" t="s">
        <v>866</v>
      </c>
      <c r="Y189" s="152" t="s">
        <v>71</v>
      </c>
      <c r="Z189" s="152" t="s">
        <v>2221</v>
      </c>
    </row>
    <row r="190" spans="1:26" ht="24.95" customHeight="1">
      <c r="A190" s="152" t="s">
        <v>2222</v>
      </c>
      <c r="B190" s="153">
        <v>45655</v>
      </c>
      <c r="C190" s="152" t="s">
        <v>720</v>
      </c>
      <c r="D190" s="152" t="s">
        <v>2223</v>
      </c>
      <c r="E190" s="152" t="s">
        <v>824</v>
      </c>
      <c r="F190" s="152" t="s">
        <v>2224</v>
      </c>
      <c r="G190" s="152" t="s">
        <v>2225</v>
      </c>
      <c r="H190" s="152" t="s">
        <v>65</v>
      </c>
      <c r="I190" s="152" t="s">
        <v>2226</v>
      </c>
      <c r="J190" s="165">
        <v>45680</v>
      </c>
      <c r="K190" s="152" t="s">
        <v>67</v>
      </c>
      <c r="L190" s="152" t="s">
        <v>2227</v>
      </c>
      <c r="M190" s="152" t="s">
        <v>720</v>
      </c>
      <c r="N190" s="152" t="s">
        <v>720</v>
      </c>
      <c r="O190" s="152" t="s">
        <v>720</v>
      </c>
      <c r="P190" s="152" t="s">
        <v>720</v>
      </c>
      <c r="Q190" s="153">
        <v>45660</v>
      </c>
      <c r="R190" s="152" t="s">
        <v>2228</v>
      </c>
      <c r="S190" s="152" t="s">
        <v>69</v>
      </c>
      <c r="T190" s="193">
        <v>2270</v>
      </c>
      <c r="U190" s="152" t="s">
        <v>70</v>
      </c>
      <c r="V190" s="152" t="s">
        <v>720</v>
      </c>
      <c r="W190" s="152" t="s">
        <v>720</v>
      </c>
      <c r="X190" s="152" t="s">
        <v>866</v>
      </c>
      <c r="Y190" s="152" t="s">
        <v>71</v>
      </c>
      <c r="Z190" s="152" t="s">
        <v>2229</v>
      </c>
    </row>
    <row r="191" spans="1:26" ht="24.95" customHeight="1">
      <c r="A191" s="152" t="s">
        <v>2230</v>
      </c>
      <c r="B191" s="153">
        <v>45663</v>
      </c>
      <c r="C191" s="152" t="s">
        <v>2231</v>
      </c>
      <c r="D191" s="152" t="s">
        <v>2232</v>
      </c>
      <c r="E191" s="152" t="s">
        <v>74</v>
      </c>
      <c r="F191" s="152" t="s">
        <v>63</v>
      </c>
      <c r="G191" s="152" t="s">
        <v>64</v>
      </c>
      <c r="H191" s="152" t="s">
        <v>65</v>
      </c>
      <c r="I191" s="152" t="s">
        <v>2233</v>
      </c>
      <c r="J191" s="165">
        <v>45790</v>
      </c>
      <c r="K191" s="152" t="s">
        <v>67</v>
      </c>
      <c r="L191" s="152" t="s">
        <v>411</v>
      </c>
      <c r="M191" s="152" t="s">
        <v>67</v>
      </c>
      <c r="N191" s="152" t="s">
        <v>607</v>
      </c>
      <c r="O191" s="152" t="s">
        <v>67</v>
      </c>
      <c r="P191" s="152" t="s">
        <v>606</v>
      </c>
      <c r="Q191" s="153">
        <v>45663</v>
      </c>
      <c r="R191" s="152" t="s">
        <v>1216</v>
      </c>
      <c r="S191" s="152" t="s">
        <v>94</v>
      </c>
      <c r="T191" s="193">
        <v>1648.88</v>
      </c>
      <c r="U191" s="152" t="s">
        <v>70</v>
      </c>
      <c r="V191" s="152" t="s">
        <v>70</v>
      </c>
      <c r="W191" s="152" t="s">
        <v>70</v>
      </c>
      <c r="X191" s="152" t="s">
        <v>2194</v>
      </c>
      <c r="Y191" s="152" t="s">
        <v>71</v>
      </c>
      <c r="Z191" s="152" t="s">
        <v>2234</v>
      </c>
    </row>
    <row r="192" spans="1:26" ht="24.95" customHeight="1">
      <c r="A192" s="152" t="s">
        <v>2235</v>
      </c>
      <c r="B192" s="153">
        <v>45660</v>
      </c>
      <c r="C192" s="152" t="s">
        <v>720</v>
      </c>
      <c r="D192" s="152" t="s">
        <v>2236</v>
      </c>
      <c r="E192" s="152" t="s">
        <v>773</v>
      </c>
      <c r="F192" s="152" t="s">
        <v>900</v>
      </c>
      <c r="G192" s="152" t="s">
        <v>901</v>
      </c>
      <c r="H192" s="152" t="s">
        <v>65</v>
      </c>
      <c r="I192" s="152" t="s">
        <v>2237</v>
      </c>
      <c r="J192" s="165">
        <v>45665</v>
      </c>
      <c r="K192" s="152" t="s">
        <v>194</v>
      </c>
      <c r="L192" s="152" t="s">
        <v>2238</v>
      </c>
      <c r="M192" s="152" t="s">
        <v>194</v>
      </c>
      <c r="N192" s="152" t="s">
        <v>2239</v>
      </c>
      <c r="O192" s="152" t="s">
        <v>194</v>
      </c>
      <c r="P192" s="152" t="s">
        <v>2240</v>
      </c>
      <c r="Q192" s="153">
        <v>45664</v>
      </c>
      <c r="R192" s="152" t="s">
        <v>905</v>
      </c>
      <c r="S192" s="152" t="s">
        <v>69</v>
      </c>
      <c r="T192" s="193">
        <v>2310</v>
      </c>
      <c r="U192" s="152" t="s">
        <v>70</v>
      </c>
      <c r="V192" s="152" t="s">
        <v>70</v>
      </c>
      <c r="W192" s="152" t="s">
        <v>70</v>
      </c>
      <c r="X192" s="152" t="s">
        <v>779</v>
      </c>
      <c r="Y192" s="152" t="s">
        <v>71</v>
      </c>
      <c r="Z192" s="152" t="s">
        <v>2241</v>
      </c>
    </row>
    <row r="193" spans="1:26" ht="24.95" customHeight="1">
      <c r="A193" s="152" t="s">
        <v>2242</v>
      </c>
      <c r="B193" s="153">
        <v>45611</v>
      </c>
      <c r="C193" s="152" t="s">
        <v>2243</v>
      </c>
      <c r="D193" s="152" t="s">
        <v>2244</v>
      </c>
      <c r="E193" s="158" t="s">
        <v>1121</v>
      </c>
      <c r="F193" s="152" t="s">
        <v>1607</v>
      </c>
      <c r="G193" s="152" t="s">
        <v>1608</v>
      </c>
      <c r="H193" s="152" t="s">
        <v>65</v>
      </c>
      <c r="I193" s="152" t="s">
        <v>2245</v>
      </c>
      <c r="J193" s="165">
        <v>45616</v>
      </c>
      <c r="K193" s="152" t="s">
        <v>67</v>
      </c>
      <c r="L193" s="152" t="s">
        <v>2246</v>
      </c>
      <c r="M193" s="152" t="s">
        <v>720</v>
      </c>
      <c r="N193" s="152" t="s">
        <v>720</v>
      </c>
      <c r="O193" s="152" t="s">
        <v>720</v>
      </c>
      <c r="P193" s="152" t="s">
        <v>720</v>
      </c>
      <c r="Q193" s="153">
        <v>45616</v>
      </c>
      <c r="R193" s="152" t="s">
        <v>1610</v>
      </c>
      <c r="S193" s="152" t="s">
        <v>69</v>
      </c>
      <c r="T193" s="193">
        <v>1931</v>
      </c>
      <c r="U193" s="152" t="s">
        <v>70</v>
      </c>
      <c r="V193" s="152" t="s">
        <v>720</v>
      </c>
      <c r="W193" s="152" t="s">
        <v>720</v>
      </c>
      <c r="X193" s="152" t="s">
        <v>1611</v>
      </c>
      <c r="Y193" s="152" t="s">
        <v>71</v>
      </c>
      <c r="Z193" s="152" t="s">
        <v>2247</v>
      </c>
    </row>
    <row r="194" spans="1:26" ht="24.95" customHeight="1">
      <c r="A194" s="152" t="s">
        <v>2248</v>
      </c>
      <c r="B194" s="153">
        <v>45639</v>
      </c>
      <c r="C194" s="152" t="s">
        <v>720</v>
      </c>
      <c r="D194" s="152" t="s">
        <v>2249</v>
      </c>
      <c r="E194" s="152" t="s">
        <v>848</v>
      </c>
      <c r="F194" s="152" t="s">
        <v>1413</v>
      </c>
      <c r="G194" s="152" t="s">
        <v>1414</v>
      </c>
      <c r="H194" s="152" t="s">
        <v>65</v>
      </c>
      <c r="I194" s="152" t="s">
        <v>2250</v>
      </c>
      <c r="J194" s="165">
        <v>45674</v>
      </c>
      <c r="K194" s="152" t="s">
        <v>102</v>
      </c>
      <c r="L194" s="152" t="s">
        <v>1416</v>
      </c>
      <c r="M194" s="152" t="s">
        <v>720</v>
      </c>
      <c r="N194" s="152" t="s">
        <v>720</v>
      </c>
      <c r="O194" s="152" t="s">
        <v>720</v>
      </c>
      <c r="P194" s="152" t="s">
        <v>720</v>
      </c>
      <c r="Q194" s="153">
        <v>45639</v>
      </c>
      <c r="R194" s="152" t="s">
        <v>853</v>
      </c>
      <c r="S194" s="152" t="s">
        <v>69</v>
      </c>
      <c r="T194" s="193">
        <v>2529.89</v>
      </c>
      <c r="U194" s="152" t="s">
        <v>70</v>
      </c>
      <c r="V194" s="152" t="s">
        <v>720</v>
      </c>
      <c r="W194" s="152" t="s">
        <v>720</v>
      </c>
      <c r="X194" s="152" t="s">
        <v>2251</v>
      </c>
      <c r="Y194" s="152" t="s">
        <v>71</v>
      </c>
      <c r="Z194" s="152" t="s">
        <v>2252</v>
      </c>
    </row>
    <row r="195" spans="1:26" ht="24.95" customHeight="1">
      <c r="A195" s="152" t="s">
        <v>2253</v>
      </c>
      <c r="B195" s="153">
        <v>45611</v>
      </c>
      <c r="C195" s="152" t="s">
        <v>2254</v>
      </c>
      <c r="D195" s="152" t="s">
        <v>2255</v>
      </c>
      <c r="E195" s="152" t="s">
        <v>848</v>
      </c>
      <c r="F195" s="152" t="s">
        <v>2256</v>
      </c>
      <c r="G195" s="152" t="s">
        <v>2257</v>
      </c>
      <c r="H195" s="152" t="s">
        <v>65</v>
      </c>
      <c r="I195" s="152" t="s">
        <v>2258</v>
      </c>
      <c r="J195" s="165">
        <v>45611</v>
      </c>
      <c r="K195" s="152" t="s">
        <v>67</v>
      </c>
      <c r="L195" s="152" t="s">
        <v>103</v>
      </c>
      <c r="M195" s="152" t="s">
        <v>720</v>
      </c>
      <c r="N195" s="152" t="s">
        <v>720</v>
      </c>
      <c r="O195" s="152" t="s">
        <v>720</v>
      </c>
      <c r="P195" s="152" t="s">
        <v>720</v>
      </c>
      <c r="Q195" s="153">
        <v>46011</v>
      </c>
      <c r="R195" s="152" t="s">
        <v>2259</v>
      </c>
      <c r="S195" s="152" t="s">
        <v>69</v>
      </c>
      <c r="T195" s="193">
        <v>2676.55</v>
      </c>
      <c r="U195" s="152" t="s">
        <v>70</v>
      </c>
      <c r="V195" s="152" t="s">
        <v>720</v>
      </c>
      <c r="W195" s="152" t="s">
        <v>720</v>
      </c>
      <c r="X195" s="152" t="s">
        <v>848</v>
      </c>
      <c r="Y195" s="152" t="s">
        <v>71</v>
      </c>
      <c r="Z195" s="152" t="s">
        <v>1939</v>
      </c>
    </row>
    <row r="196" spans="1:26" ht="24.95" customHeight="1">
      <c r="A196" s="152" t="s">
        <v>2260</v>
      </c>
      <c r="B196" s="153">
        <v>45643</v>
      </c>
      <c r="C196" s="152" t="s">
        <v>720</v>
      </c>
      <c r="D196" s="152" t="s">
        <v>2261</v>
      </c>
      <c r="E196" s="152" t="s">
        <v>848</v>
      </c>
      <c r="F196" s="152" t="s">
        <v>2262</v>
      </c>
      <c r="G196" s="152" t="s">
        <v>2263</v>
      </c>
      <c r="H196" s="152" t="s">
        <v>65</v>
      </c>
      <c r="I196" s="152" t="s">
        <v>2264</v>
      </c>
      <c r="J196" s="165">
        <v>45673</v>
      </c>
      <c r="K196" s="152" t="s">
        <v>67</v>
      </c>
      <c r="L196" s="152" t="s">
        <v>327</v>
      </c>
      <c r="M196" s="152" t="s">
        <v>720</v>
      </c>
      <c r="N196" s="152" t="s">
        <v>720</v>
      </c>
      <c r="O196" s="152" t="s">
        <v>720</v>
      </c>
      <c r="P196" s="152" t="s">
        <v>720</v>
      </c>
      <c r="Q196" s="153">
        <v>45647</v>
      </c>
      <c r="R196" s="152" t="s">
        <v>2265</v>
      </c>
      <c r="S196" s="152" t="s">
        <v>69</v>
      </c>
      <c r="T196" s="193">
        <v>3079.86</v>
      </c>
      <c r="U196" s="152" t="s">
        <v>70</v>
      </c>
      <c r="V196" s="152" t="s">
        <v>720</v>
      </c>
      <c r="W196" s="152" t="s">
        <v>720</v>
      </c>
      <c r="X196" s="152" t="s">
        <v>2266</v>
      </c>
      <c r="Y196" s="152" t="s">
        <v>71</v>
      </c>
      <c r="Z196" s="152" t="s">
        <v>2267</v>
      </c>
    </row>
    <row r="197" spans="1:26" ht="24.95" customHeight="1">
      <c r="A197" s="152" t="s">
        <v>2268</v>
      </c>
      <c r="B197" s="153">
        <v>45664</v>
      </c>
      <c r="C197" s="152" t="s">
        <v>2269</v>
      </c>
      <c r="D197" s="152" t="s">
        <v>2270</v>
      </c>
      <c r="E197" s="152" t="s">
        <v>880</v>
      </c>
      <c r="F197" s="152" t="s">
        <v>1919</v>
      </c>
      <c r="G197" s="152" t="s">
        <v>1920</v>
      </c>
      <c r="H197" s="152" t="s">
        <v>65</v>
      </c>
      <c r="I197" s="152" t="s">
        <v>2271</v>
      </c>
      <c r="J197" s="165">
        <v>45684</v>
      </c>
      <c r="K197" s="152" t="s">
        <v>67</v>
      </c>
      <c r="L197" s="152" t="s">
        <v>2272</v>
      </c>
      <c r="M197" s="152" t="s">
        <v>149</v>
      </c>
      <c r="N197" s="152" t="s">
        <v>2273</v>
      </c>
      <c r="O197" s="152" t="s">
        <v>720</v>
      </c>
      <c r="P197" s="152" t="s">
        <v>720</v>
      </c>
      <c r="Q197" s="153">
        <v>45665</v>
      </c>
      <c r="R197" s="152" t="s">
        <v>2274</v>
      </c>
      <c r="S197" s="152" t="s">
        <v>69</v>
      </c>
      <c r="T197" s="193">
        <v>3195.02</v>
      </c>
      <c r="U197" s="152" t="s">
        <v>70</v>
      </c>
      <c r="V197" s="152" t="s">
        <v>70</v>
      </c>
      <c r="W197" s="152" t="s">
        <v>720</v>
      </c>
      <c r="X197" s="152" t="s">
        <v>886</v>
      </c>
      <c r="Y197" s="152" t="s">
        <v>71</v>
      </c>
      <c r="Z197" s="152" t="s">
        <v>2275</v>
      </c>
    </row>
    <row r="198" spans="1:26" ht="24.95" customHeight="1">
      <c r="A198" s="152" t="s">
        <v>2276</v>
      </c>
      <c r="B198" s="153">
        <v>45495</v>
      </c>
      <c r="C198" s="152" t="s">
        <v>720</v>
      </c>
      <c r="D198" s="152" t="s">
        <v>2277</v>
      </c>
      <c r="E198" s="152" t="s">
        <v>2002</v>
      </c>
      <c r="F198" s="152" t="s">
        <v>2278</v>
      </c>
      <c r="G198" s="152" t="s">
        <v>2279</v>
      </c>
      <c r="H198" s="152" t="s">
        <v>65</v>
      </c>
      <c r="I198" s="152" t="s">
        <v>2280</v>
      </c>
      <c r="J198" s="165">
        <v>45495</v>
      </c>
      <c r="K198" s="152" t="s">
        <v>67</v>
      </c>
      <c r="L198" s="152" t="s">
        <v>2281</v>
      </c>
      <c r="M198" s="152" t="s">
        <v>720</v>
      </c>
      <c r="N198" s="152" t="s">
        <v>720</v>
      </c>
      <c r="O198" s="152" t="s">
        <v>720</v>
      </c>
      <c r="P198" s="152" t="s">
        <v>720</v>
      </c>
      <c r="Q198" s="153">
        <v>45495</v>
      </c>
      <c r="R198" s="152" t="s">
        <v>2206</v>
      </c>
      <c r="S198" s="152" t="s">
        <v>94</v>
      </c>
      <c r="T198" s="193">
        <v>1393.31</v>
      </c>
      <c r="U198" s="152" t="s">
        <v>70</v>
      </c>
      <c r="V198" s="152" t="s">
        <v>720</v>
      </c>
      <c r="W198" s="152" t="s">
        <v>720</v>
      </c>
      <c r="X198" s="152" t="s">
        <v>2282</v>
      </c>
      <c r="Y198" s="152" t="s">
        <v>71</v>
      </c>
      <c r="Z198" s="152" t="s">
        <v>2283</v>
      </c>
    </row>
    <row r="199" spans="1:26" ht="24.95" customHeight="1">
      <c r="A199" s="152" t="s">
        <v>2284</v>
      </c>
      <c r="B199" s="153">
        <v>45664</v>
      </c>
      <c r="C199" s="152" t="s">
        <v>720</v>
      </c>
      <c r="D199" s="152" t="s">
        <v>2285</v>
      </c>
      <c r="E199" s="152" t="s">
        <v>773</v>
      </c>
      <c r="F199" s="152" t="s">
        <v>900</v>
      </c>
      <c r="G199" s="152" t="s">
        <v>901</v>
      </c>
      <c r="H199" s="152" t="s">
        <v>65</v>
      </c>
      <c r="I199" s="152" t="s">
        <v>2286</v>
      </c>
      <c r="J199" s="165">
        <v>45666</v>
      </c>
      <c r="K199" s="152" t="s">
        <v>194</v>
      </c>
      <c r="L199" s="152" t="s">
        <v>2287</v>
      </c>
      <c r="M199" s="152" t="s">
        <v>720</v>
      </c>
      <c r="N199" s="152" t="s">
        <v>720</v>
      </c>
      <c r="O199" s="152" t="s">
        <v>720</v>
      </c>
      <c r="P199" s="152" t="s">
        <v>720</v>
      </c>
      <c r="Q199" s="153">
        <v>45666</v>
      </c>
      <c r="R199" s="152" t="s">
        <v>905</v>
      </c>
      <c r="S199" s="152" t="s">
        <v>69</v>
      </c>
      <c r="T199" s="193">
        <v>2310</v>
      </c>
      <c r="U199" s="152" t="s">
        <v>70</v>
      </c>
      <c r="V199" s="152" t="s">
        <v>720</v>
      </c>
      <c r="W199" s="152" t="s">
        <v>720</v>
      </c>
      <c r="X199" s="152" t="s">
        <v>779</v>
      </c>
      <c r="Y199" s="152" t="s">
        <v>71</v>
      </c>
      <c r="Z199" s="152" t="s">
        <v>2288</v>
      </c>
    </row>
    <row r="200" spans="1:26" ht="24.95" customHeight="1">
      <c r="A200" s="152" t="s">
        <v>2289</v>
      </c>
      <c r="B200" s="153">
        <v>45570</v>
      </c>
      <c r="C200" s="152" t="s">
        <v>720</v>
      </c>
      <c r="D200" s="152" t="s">
        <v>2290</v>
      </c>
      <c r="E200" s="152" t="s">
        <v>2002</v>
      </c>
      <c r="F200" s="152" t="s">
        <v>2291</v>
      </c>
      <c r="G200" s="152" t="s">
        <v>2292</v>
      </c>
      <c r="H200" s="152" t="s">
        <v>65</v>
      </c>
      <c r="I200" s="152" t="s">
        <v>2293</v>
      </c>
      <c r="J200" s="165">
        <v>45570</v>
      </c>
      <c r="K200" s="152" t="s">
        <v>127</v>
      </c>
      <c r="L200" s="152" t="s">
        <v>2294</v>
      </c>
      <c r="M200" s="152" t="s">
        <v>720</v>
      </c>
      <c r="N200" s="152" t="s">
        <v>720</v>
      </c>
      <c r="O200" s="152" t="s">
        <v>720</v>
      </c>
      <c r="P200" s="152" t="s">
        <v>720</v>
      </c>
      <c r="Q200" s="153">
        <v>45570</v>
      </c>
      <c r="R200" s="152" t="s">
        <v>2206</v>
      </c>
      <c r="S200" s="152" t="s">
        <v>94</v>
      </c>
      <c r="T200" s="193">
        <v>1376.04</v>
      </c>
      <c r="U200" s="152" t="s">
        <v>70</v>
      </c>
      <c r="V200" s="152" t="s">
        <v>720</v>
      </c>
      <c r="W200" s="152" t="s">
        <v>720</v>
      </c>
      <c r="X200" s="152" t="s">
        <v>2282</v>
      </c>
      <c r="Y200" s="152" t="s">
        <v>71</v>
      </c>
      <c r="Z200" s="152" t="s">
        <v>2295</v>
      </c>
    </row>
    <row r="201" spans="1:26" ht="24.95" customHeight="1">
      <c r="A201" s="152" t="s">
        <v>2296</v>
      </c>
      <c r="B201" s="153">
        <v>45551</v>
      </c>
      <c r="C201" s="152" t="s">
        <v>720</v>
      </c>
      <c r="D201" s="152" t="s">
        <v>2297</v>
      </c>
      <c r="E201" s="152" t="s">
        <v>2002</v>
      </c>
      <c r="F201" s="152" t="s">
        <v>2298</v>
      </c>
      <c r="G201" s="152" t="s">
        <v>2299</v>
      </c>
      <c r="H201" s="152" t="s">
        <v>65</v>
      </c>
      <c r="I201" s="152" t="s">
        <v>2300</v>
      </c>
      <c r="J201" s="165">
        <v>45551</v>
      </c>
      <c r="K201" s="152" t="s">
        <v>67</v>
      </c>
      <c r="L201" s="152" t="s">
        <v>2301</v>
      </c>
      <c r="M201" s="152" t="s">
        <v>720</v>
      </c>
      <c r="N201" s="152" t="s">
        <v>720</v>
      </c>
      <c r="O201" s="152" t="s">
        <v>720</v>
      </c>
      <c r="P201" s="152" t="s">
        <v>720</v>
      </c>
      <c r="Q201" s="153">
        <v>45551</v>
      </c>
      <c r="R201" s="152" t="s">
        <v>2206</v>
      </c>
      <c r="S201" s="152" t="s">
        <v>94</v>
      </c>
      <c r="T201" s="193">
        <v>1371.18</v>
      </c>
      <c r="U201" s="152" t="s">
        <v>70</v>
      </c>
      <c r="V201" s="152" t="s">
        <v>720</v>
      </c>
      <c r="W201" s="152" t="s">
        <v>720</v>
      </c>
      <c r="X201" s="152" t="s">
        <v>2282</v>
      </c>
      <c r="Y201" s="152" t="s">
        <v>71</v>
      </c>
      <c r="Z201" s="152" t="s">
        <v>2302</v>
      </c>
    </row>
    <row r="202" spans="1:26" ht="24.95" customHeight="1">
      <c r="A202" s="152" t="s">
        <v>2303</v>
      </c>
      <c r="B202" s="153">
        <v>45647</v>
      </c>
      <c r="C202" s="152" t="s">
        <v>720</v>
      </c>
      <c r="D202" s="152" t="s">
        <v>2304</v>
      </c>
      <c r="E202" s="152" t="s">
        <v>1563</v>
      </c>
      <c r="F202" s="152" t="s">
        <v>910</v>
      </c>
      <c r="G202" s="152" t="s">
        <v>911</v>
      </c>
      <c r="H202" s="152" t="s">
        <v>65</v>
      </c>
      <c r="I202" s="152" t="s">
        <v>2305</v>
      </c>
      <c r="J202" s="165">
        <v>45674</v>
      </c>
      <c r="K202" s="152" t="s">
        <v>149</v>
      </c>
      <c r="L202" s="152" t="s">
        <v>1045</v>
      </c>
      <c r="M202" s="152" t="s">
        <v>720</v>
      </c>
      <c r="N202" s="152" t="s">
        <v>720</v>
      </c>
      <c r="O202" s="152" t="s">
        <v>720</v>
      </c>
      <c r="P202" s="152" t="s">
        <v>720</v>
      </c>
      <c r="Q202" s="153">
        <v>45666</v>
      </c>
      <c r="R202" s="152" t="s">
        <v>914</v>
      </c>
      <c r="S202" s="152" t="s">
        <v>69</v>
      </c>
      <c r="T202" s="193">
        <v>2770</v>
      </c>
      <c r="U202" s="152" t="s">
        <v>70</v>
      </c>
      <c r="V202" s="152" t="s">
        <v>720</v>
      </c>
      <c r="W202" s="152" t="s">
        <v>720</v>
      </c>
      <c r="X202" s="152" t="s">
        <v>824</v>
      </c>
      <c r="Y202" s="152" t="s">
        <v>71</v>
      </c>
      <c r="Z202" s="152" t="s">
        <v>2306</v>
      </c>
    </row>
    <row r="203" spans="1:26" ht="24.95" customHeight="1">
      <c r="A203" s="152" t="s">
        <v>2307</v>
      </c>
      <c r="B203" s="153">
        <v>45650</v>
      </c>
      <c r="C203" s="152" t="s">
        <v>720</v>
      </c>
      <c r="D203" s="152" t="s">
        <v>2308</v>
      </c>
      <c r="E203" s="152" t="s">
        <v>773</v>
      </c>
      <c r="F203" s="152" t="s">
        <v>900</v>
      </c>
      <c r="G203" s="152" t="s">
        <v>901</v>
      </c>
      <c r="H203" s="152" t="s">
        <v>65</v>
      </c>
      <c r="I203" s="152" t="s">
        <v>2309</v>
      </c>
      <c r="J203" s="165">
        <v>45667</v>
      </c>
      <c r="K203" s="152" t="s">
        <v>194</v>
      </c>
      <c r="L203" s="152" t="s">
        <v>2310</v>
      </c>
      <c r="M203" s="152" t="s">
        <v>720</v>
      </c>
      <c r="N203" s="152" t="s">
        <v>720</v>
      </c>
      <c r="O203" s="152" t="s">
        <v>720</v>
      </c>
      <c r="P203" s="152" t="s">
        <v>720</v>
      </c>
      <c r="Q203" s="153">
        <v>45667</v>
      </c>
      <c r="R203" s="152" t="s">
        <v>905</v>
      </c>
      <c r="S203" s="152" t="s">
        <v>69</v>
      </c>
      <c r="T203" s="193">
        <v>2310</v>
      </c>
      <c r="U203" s="152" t="s">
        <v>70</v>
      </c>
      <c r="V203" s="152" t="s">
        <v>720</v>
      </c>
      <c r="W203" s="152" t="s">
        <v>720</v>
      </c>
      <c r="X203" s="152" t="s">
        <v>779</v>
      </c>
      <c r="Y203" s="152" t="s">
        <v>71</v>
      </c>
      <c r="Z203" s="152" t="s">
        <v>2311</v>
      </c>
    </row>
    <row r="204" spans="1:26" ht="24.95" customHeight="1">
      <c r="A204" s="152" t="s">
        <v>2312</v>
      </c>
      <c r="B204" s="153">
        <v>45667</v>
      </c>
      <c r="C204" s="152" t="s">
        <v>720</v>
      </c>
      <c r="D204" s="152" t="s">
        <v>2313</v>
      </c>
      <c r="E204" s="152" t="s">
        <v>132</v>
      </c>
      <c r="F204" s="152" t="s">
        <v>2314</v>
      </c>
      <c r="G204" s="152" t="s">
        <v>2315</v>
      </c>
      <c r="H204" s="152" t="s">
        <v>65</v>
      </c>
      <c r="I204" s="152" t="s">
        <v>2316</v>
      </c>
      <c r="J204" s="165">
        <v>45668</v>
      </c>
      <c r="K204" s="152" t="s">
        <v>67</v>
      </c>
      <c r="L204" s="152" t="s">
        <v>411</v>
      </c>
      <c r="M204" s="152" t="s">
        <v>720</v>
      </c>
      <c r="N204" s="152" t="s">
        <v>720</v>
      </c>
      <c r="O204" s="152" t="s">
        <v>720</v>
      </c>
      <c r="P204" s="152" t="s">
        <v>720</v>
      </c>
      <c r="Q204" s="153">
        <v>45670</v>
      </c>
      <c r="R204" s="152" t="s">
        <v>949</v>
      </c>
      <c r="S204" s="152" t="s">
        <v>69</v>
      </c>
      <c r="T204" s="193">
        <v>1950</v>
      </c>
      <c r="U204" s="152" t="s">
        <v>70</v>
      </c>
      <c r="V204" s="152" t="s">
        <v>720</v>
      </c>
      <c r="W204" s="152" t="s">
        <v>720</v>
      </c>
      <c r="X204" s="152" t="s">
        <v>923</v>
      </c>
      <c r="Y204" s="152" t="s">
        <v>71</v>
      </c>
      <c r="Z204" s="152" t="s">
        <v>1173</v>
      </c>
    </row>
    <row r="205" spans="1:26" ht="24.95" customHeight="1">
      <c r="A205" s="152" t="s">
        <v>2317</v>
      </c>
      <c r="B205" s="153">
        <v>45642</v>
      </c>
      <c r="C205" s="152" t="s">
        <v>720</v>
      </c>
      <c r="D205" s="152" t="s">
        <v>2318</v>
      </c>
      <c r="E205" s="152" t="s">
        <v>132</v>
      </c>
      <c r="F205" s="152" t="s">
        <v>2319</v>
      </c>
      <c r="G205" s="152" t="s">
        <v>2320</v>
      </c>
      <c r="H205" s="152" t="s">
        <v>65</v>
      </c>
      <c r="I205" s="152" t="s">
        <v>2321</v>
      </c>
      <c r="J205" s="165">
        <v>45670</v>
      </c>
      <c r="K205" s="152" t="s">
        <v>149</v>
      </c>
      <c r="L205" s="152" t="s">
        <v>2322</v>
      </c>
      <c r="M205" s="152" t="s">
        <v>293</v>
      </c>
      <c r="N205" s="152" t="s">
        <v>581</v>
      </c>
      <c r="O205" s="152" t="s">
        <v>720</v>
      </c>
      <c r="P205" s="152" t="s">
        <v>720</v>
      </c>
      <c r="Q205" s="153">
        <v>45670</v>
      </c>
      <c r="R205" s="152" t="s">
        <v>2323</v>
      </c>
      <c r="S205" s="152" t="s">
        <v>69</v>
      </c>
      <c r="T205" s="193">
        <v>5630</v>
      </c>
      <c r="U205" s="152" t="s">
        <v>70</v>
      </c>
      <c r="V205" s="152" t="s">
        <v>70</v>
      </c>
      <c r="W205" s="152" t="s">
        <v>720</v>
      </c>
      <c r="X205" s="152" t="s">
        <v>923</v>
      </c>
      <c r="Y205" s="152" t="s">
        <v>71</v>
      </c>
      <c r="Z205" s="152" t="s">
        <v>2324</v>
      </c>
    </row>
    <row r="206" spans="1:26" ht="24.95" customHeight="1">
      <c r="A206" s="152" t="s">
        <v>2325</v>
      </c>
      <c r="B206" s="153">
        <v>45579</v>
      </c>
      <c r="C206" s="152" t="s">
        <v>720</v>
      </c>
      <c r="D206" s="152" t="s">
        <v>2326</v>
      </c>
      <c r="E206" s="152" t="s">
        <v>190</v>
      </c>
      <c r="F206" s="152" t="s">
        <v>2327</v>
      </c>
      <c r="G206" s="152" t="s">
        <v>2328</v>
      </c>
      <c r="H206" s="152" t="s">
        <v>65</v>
      </c>
      <c r="I206" s="152" t="s">
        <v>2329</v>
      </c>
      <c r="J206" s="165">
        <v>45588</v>
      </c>
      <c r="K206" s="152" t="s">
        <v>67</v>
      </c>
      <c r="L206" s="152" t="s">
        <v>2330</v>
      </c>
      <c r="M206" s="152" t="s">
        <v>720</v>
      </c>
      <c r="N206" s="152" t="s">
        <v>720</v>
      </c>
      <c r="O206" s="152" t="s">
        <v>720</v>
      </c>
      <c r="P206" s="152" t="s">
        <v>720</v>
      </c>
      <c r="Q206" s="153">
        <v>45588</v>
      </c>
      <c r="R206" s="152" t="s">
        <v>2331</v>
      </c>
      <c r="S206" s="152" t="s">
        <v>69</v>
      </c>
      <c r="T206" s="193">
        <v>2295</v>
      </c>
      <c r="U206" s="152" t="s">
        <v>70</v>
      </c>
      <c r="V206" s="152" t="s">
        <v>720</v>
      </c>
      <c r="W206" s="152" t="s">
        <v>720</v>
      </c>
      <c r="X206" s="152" t="s">
        <v>2332</v>
      </c>
      <c r="Y206" s="152" t="s">
        <v>71</v>
      </c>
      <c r="Z206" s="152" t="s">
        <v>2333</v>
      </c>
    </row>
    <row r="207" spans="1:26" ht="24.95" customHeight="1">
      <c r="A207" s="152" t="s">
        <v>2334</v>
      </c>
      <c r="B207" s="153">
        <v>45601</v>
      </c>
      <c r="C207" s="152" t="s">
        <v>720</v>
      </c>
      <c r="D207" s="152" t="s">
        <v>2335</v>
      </c>
      <c r="E207" s="152" t="s">
        <v>190</v>
      </c>
      <c r="F207" s="152" t="s">
        <v>2336</v>
      </c>
      <c r="G207" s="152" t="s">
        <v>2337</v>
      </c>
      <c r="H207" s="152" t="s">
        <v>65</v>
      </c>
      <c r="I207" s="152" t="s">
        <v>2338</v>
      </c>
      <c r="J207" s="165">
        <v>45628</v>
      </c>
      <c r="K207" s="152" t="s">
        <v>67</v>
      </c>
      <c r="L207" s="152" t="s">
        <v>2339</v>
      </c>
      <c r="M207" s="152" t="s">
        <v>77</v>
      </c>
      <c r="N207" s="152" t="s">
        <v>2340</v>
      </c>
      <c r="O207" s="152" t="s">
        <v>720</v>
      </c>
      <c r="P207" s="152" t="s">
        <v>720</v>
      </c>
      <c r="Q207" s="153">
        <v>45628</v>
      </c>
      <c r="R207" s="152" t="s">
        <v>2331</v>
      </c>
      <c r="S207" s="152" t="s">
        <v>69</v>
      </c>
      <c r="T207" s="193">
        <v>2295</v>
      </c>
      <c r="U207" s="152" t="s">
        <v>70</v>
      </c>
      <c r="V207" s="152" t="s">
        <v>77</v>
      </c>
      <c r="W207" s="152" t="s">
        <v>720</v>
      </c>
      <c r="X207" s="152" t="s">
        <v>2332</v>
      </c>
      <c r="Y207" s="152" t="s">
        <v>71</v>
      </c>
      <c r="Z207" s="152" t="s">
        <v>2341</v>
      </c>
    </row>
    <row r="208" spans="1:26" ht="24.95" customHeight="1">
      <c r="A208" s="152" t="s">
        <v>2342</v>
      </c>
      <c r="B208" s="153">
        <v>45580</v>
      </c>
      <c r="C208" s="152" t="s">
        <v>2343</v>
      </c>
      <c r="D208" s="152" t="s">
        <v>2344</v>
      </c>
      <c r="E208" s="152" t="s">
        <v>2345</v>
      </c>
      <c r="F208" s="152" t="s">
        <v>2346</v>
      </c>
      <c r="G208" s="152" t="s">
        <v>2347</v>
      </c>
      <c r="H208" s="152" t="s">
        <v>65</v>
      </c>
      <c r="I208" s="152" t="s">
        <v>2348</v>
      </c>
      <c r="J208" s="165">
        <v>45604</v>
      </c>
      <c r="K208" s="152" t="s">
        <v>149</v>
      </c>
      <c r="L208" s="152" t="s">
        <v>326</v>
      </c>
      <c r="M208" s="152" t="s">
        <v>77</v>
      </c>
      <c r="N208" s="152" t="s">
        <v>720</v>
      </c>
      <c r="O208" s="152" t="s">
        <v>720</v>
      </c>
      <c r="P208" s="152" t="s">
        <v>720</v>
      </c>
      <c r="Q208" s="153">
        <v>45580</v>
      </c>
      <c r="R208" s="152" t="s">
        <v>2108</v>
      </c>
      <c r="S208" s="152" t="s">
        <v>69</v>
      </c>
      <c r="T208" s="193">
        <v>2100</v>
      </c>
      <c r="U208" s="152" t="s">
        <v>70</v>
      </c>
      <c r="V208" s="152" t="s">
        <v>77</v>
      </c>
      <c r="W208" s="152" t="s">
        <v>77</v>
      </c>
      <c r="X208" s="152" t="s">
        <v>2349</v>
      </c>
      <c r="Y208" s="152" t="s">
        <v>71</v>
      </c>
      <c r="Z208" s="152" t="s">
        <v>2350</v>
      </c>
    </row>
    <row r="209" spans="1:26" ht="24.95" customHeight="1">
      <c r="A209" s="152" t="s">
        <v>2351</v>
      </c>
      <c r="B209" s="153">
        <v>45658</v>
      </c>
      <c r="C209" s="152" t="s">
        <v>720</v>
      </c>
      <c r="D209" s="152" t="s">
        <v>2352</v>
      </c>
      <c r="E209" s="152" t="s">
        <v>2353</v>
      </c>
      <c r="F209" s="152" t="s">
        <v>2354</v>
      </c>
      <c r="G209" s="152" t="s">
        <v>2355</v>
      </c>
      <c r="H209" s="152" t="s">
        <v>65</v>
      </c>
      <c r="I209" s="152" t="s">
        <v>2356</v>
      </c>
      <c r="J209" s="166">
        <v>45709</v>
      </c>
      <c r="K209" s="152" t="s">
        <v>212</v>
      </c>
      <c r="L209" s="152" t="s">
        <v>2357</v>
      </c>
      <c r="M209" s="152" t="s">
        <v>720</v>
      </c>
      <c r="N209" s="152" t="s">
        <v>720</v>
      </c>
      <c r="O209" s="152" t="s">
        <v>720</v>
      </c>
      <c r="P209" s="152" t="s">
        <v>720</v>
      </c>
      <c r="Q209" s="153">
        <v>45671</v>
      </c>
      <c r="R209" s="152" t="s">
        <v>2358</v>
      </c>
      <c r="S209" s="152" t="s">
        <v>69</v>
      </c>
      <c r="T209" s="193">
        <v>3838.24</v>
      </c>
      <c r="U209" s="152" t="s">
        <v>70</v>
      </c>
      <c r="V209" s="152" t="s">
        <v>720</v>
      </c>
      <c r="W209" s="152" t="s">
        <v>720</v>
      </c>
      <c r="X209" s="152" t="s">
        <v>2359</v>
      </c>
      <c r="Y209" s="152" t="s">
        <v>71</v>
      </c>
      <c r="Z209" s="152" t="s">
        <v>2360</v>
      </c>
    </row>
    <row r="210" spans="1:26" ht="24.95" customHeight="1">
      <c r="A210" s="152" t="s">
        <v>2361</v>
      </c>
      <c r="B210" s="153">
        <v>45666</v>
      </c>
      <c r="C210" s="152" t="s">
        <v>720</v>
      </c>
      <c r="D210" s="152" t="s">
        <v>2362</v>
      </c>
      <c r="E210" s="152" t="s">
        <v>132</v>
      </c>
      <c r="F210" s="152" t="s">
        <v>2363</v>
      </c>
      <c r="G210" s="152" t="s">
        <v>2364</v>
      </c>
      <c r="H210" s="152" t="s">
        <v>65</v>
      </c>
      <c r="I210" s="152" t="s">
        <v>2365</v>
      </c>
      <c r="J210" s="166">
        <v>45691</v>
      </c>
      <c r="K210" s="152" t="s">
        <v>67</v>
      </c>
      <c r="L210" s="152" t="s">
        <v>2366</v>
      </c>
      <c r="M210" s="152" t="s">
        <v>720</v>
      </c>
      <c r="N210" s="152" t="s">
        <v>720</v>
      </c>
      <c r="O210" s="152" t="s">
        <v>720</v>
      </c>
      <c r="P210" s="152" t="s">
        <v>720</v>
      </c>
      <c r="Q210" s="153">
        <v>45673</v>
      </c>
      <c r="R210" s="152" t="s">
        <v>2367</v>
      </c>
      <c r="S210" s="152" t="s">
        <v>69</v>
      </c>
      <c r="T210" s="193">
        <v>2820</v>
      </c>
      <c r="U210" s="152" t="s">
        <v>70</v>
      </c>
      <c r="V210" s="152" t="s">
        <v>720</v>
      </c>
      <c r="W210" s="152" t="s">
        <v>720</v>
      </c>
      <c r="X210" s="152" t="s">
        <v>923</v>
      </c>
      <c r="Y210" s="152" t="s">
        <v>71</v>
      </c>
      <c r="Z210" s="152" t="s">
        <v>2368</v>
      </c>
    </row>
    <row r="211" spans="1:26" ht="24.95" customHeight="1">
      <c r="A211" s="152" t="s">
        <v>2369</v>
      </c>
      <c r="B211" s="153">
        <v>45658</v>
      </c>
      <c r="C211" s="152" t="s">
        <v>720</v>
      </c>
      <c r="D211" s="152" t="s">
        <v>2370</v>
      </c>
      <c r="E211" s="152" t="s">
        <v>132</v>
      </c>
      <c r="F211" s="152" t="s">
        <v>2371</v>
      </c>
      <c r="G211" s="152" t="s">
        <v>2372</v>
      </c>
      <c r="H211" s="152" t="s">
        <v>65</v>
      </c>
      <c r="I211" s="152" t="s">
        <v>2373</v>
      </c>
      <c r="J211" s="166">
        <v>45673</v>
      </c>
      <c r="K211" s="152" t="s">
        <v>67</v>
      </c>
      <c r="L211" s="152" t="s">
        <v>2374</v>
      </c>
      <c r="M211" s="152" t="s">
        <v>720</v>
      </c>
      <c r="N211" s="152" t="s">
        <v>720</v>
      </c>
      <c r="O211" s="152" t="s">
        <v>720</v>
      </c>
      <c r="P211" s="152" t="s">
        <v>720</v>
      </c>
      <c r="Q211" s="153">
        <v>45673</v>
      </c>
      <c r="R211" s="152" t="s">
        <v>1001</v>
      </c>
      <c r="S211" s="152" t="s">
        <v>69</v>
      </c>
      <c r="T211" s="193">
        <v>2640</v>
      </c>
      <c r="U211" s="152" t="s">
        <v>70</v>
      </c>
      <c r="V211" s="152" t="s">
        <v>720</v>
      </c>
      <c r="W211" s="152" t="s">
        <v>720</v>
      </c>
      <c r="X211" s="152" t="s">
        <v>1279</v>
      </c>
      <c r="Y211" s="152" t="s">
        <v>71</v>
      </c>
      <c r="Z211" s="152" t="s">
        <v>2375</v>
      </c>
    </row>
    <row r="212" spans="1:26" ht="24.95" customHeight="1">
      <c r="A212" s="152" t="s">
        <v>2376</v>
      </c>
      <c r="B212" s="153">
        <v>45666</v>
      </c>
      <c r="C212" s="152" t="s">
        <v>720</v>
      </c>
      <c r="D212" s="152" t="s">
        <v>2377</v>
      </c>
      <c r="E212" s="152" t="s">
        <v>132</v>
      </c>
      <c r="F212" s="152" t="s">
        <v>2378</v>
      </c>
      <c r="G212" s="152" t="s">
        <v>2379</v>
      </c>
      <c r="H212" s="152" t="s">
        <v>65</v>
      </c>
      <c r="I212" s="152" t="s">
        <v>2380</v>
      </c>
      <c r="J212" s="165">
        <v>45677</v>
      </c>
      <c r="K212" s="152" t="s">
        <v>67</v>
      </c>
      <c r="L212" s="152" t="s">
        <v>2381</v>
      </c>
      <c r="M212" s="152" t="s">
        <v>720</v>
      </c>
      <c r="N212" s="152" t="s">
        <v>720</v>
      </c>
      <c r="O212" s="152" t="s">
        <v>720</v>
      </c>
      <c r="P212" s="152" t="s">
        <v>720</v>
      </c>
      <c r="Q212" s="153">
        <v>45678</v>
      </c>
      <c r="R212" s="152" t="s">
        <v>2382</v>
      </c>
      <c r="S212" s="152" t="s">
        <v>69</v>
      </c>
      <c r="T212" s="193">
        <v>2450</v>
      </c>
      <c r="U212" s="152" t="s">
        <v>70</v>
      </c>
      <c r="V212" s="152" t="s">
        <v>720</v>
      </c>
      <c r="W212" s="152" t="s">
        <v>720</v>
      </c>
      <c r="X212" s="152" t="s">
        <v>844</v>
      </c>
      <c r="Y212" s="152" t="s">
        <v>71</v>
      </c>
      <c r="Z212" s="152" t="s">
        <v>2383</v>
      </c>
    </row>
    <row r="213" spans="1:26" ht="24.95" customHeight="1">
      <c r="A213" s="152" t="s">
        <v>2384</v>
      </c>
      <c r="B213" s="153">
        <v>45676</v>
      </c>
      <c r="C213" s="152" t="s">
        <v>720</v>
      </c>
      <c r="D213" s="152" t="s">
        <v>2385</v>
      </c>
      <c r="E213" s="152" t="s">
        <v>1962</v>
      </c>
      <c r="F213" s="152" t="s">
        <v>2386</v>
      </c>
      <c r="G213" s="152" t="s">
        <v>2387</v>
      </c>
      <c r="H213" s="152" t="s">
        <v>65</v>
      </c>
      <c r="I213" s="152" t="s">
        <v>2388</v>
      </c>
      <c r="J213" s="166">
        <v>45684</v>
      </c>
      <c r="K213" s="152" t="s">
        <v>102</v>
      </c>
      <c r="L213" s="152" t="s">
        <v>720</v>
      </c>
      <c r="M213" s="152" t="s">
        <v>720</v>
      </c>
      <c r="N213" s="152" t="s">
        <v>720</v>
      </c>
      <c r="O213" s="152" t="s">
        <v>720</v>
      </c>
      <c r="P213" s="152" t="s">
        <v>720</v>
      </c>
      <c r="Q213" s="153">
        <v>45679</v>
      </c>
      <c r="R213" s="152" t="s">
        <v>1639</v>
      </c>
      <c r="S213" s="152" t="s">
        <v>69</v>
      </c>
      <c r="T213" s="193">
        <v>3200</v>
      </c>
      <c r="U213" s="152" t="s">
        <v>70</v>
      </c>
      <c r="V213" s="152" t="s">
        <v>720</v>
      </c>
      <c r="W213" s="152" t="s">
        <v>720</v>
      </c>
      <c r="X213" s="152" t="s">
        <v>1002</v>
      </c>
      <c r="Y213" s="152" t="s">
        <v>71</v>
      </c>
      <c r="Z213" s="152" t="s">
        <v>2389</v>
      </c>
    </row>
    <row r="214" spans="1:26" ht="24.95" customHeight="1">
      <c r="A214" s="152" t="s">
        <v>2390</v>
      </c>
      <c r="B214" s="153">
        <v>45670</v>
      </c>
      <c r="C214" s="152" t="s">
        <v>2391</v>
      </c>
      <c r="D214" s="152" t="s">
        <v>2392</v>
      </c>
      <c r="E214" s="152" t="s">
        <v>132</v>
      </c>
      <c r="F214" s="152" t="s">
        <v>2393</v>
      </c>
      <c r="G214" s="152" t="s">
        <v>2394</v>
      </c>
      <c r="H214" s="152" t="s">
        <v>65</v>
      </c>
      <c r="I214" s="152" t="s">
        <v>2395</v>
      </c>
      <c r="J214" s="165">
        <v>45678</v>
      </c>
      <c r="K214" s="152" t="s">
        <v>67</v>
      </c>
      <c r="L214" s="152" t="s">
        <v>2396</v>
      </c>
      <c r="M214" s="152" t="s">
        <v>140</v>
      </c>
      <c r="N214" s="152" t="s">
        <v>2397</v>
      </c>
      <c r="O214" s="152" t="s">
        <v>720</v>
      </c>
      <c r="P214" s="152" t="s">
        <v>720</v>
      </c>
      <c r="Q214" s="153">
        <v>45681</v>
      </c>
      <c r="R214" s="152" t="s">
        <v>2398</v>
      </c>
      <c r="S214" s="152" t="s">
        <v>69</v>
      </c>
      <c r="T214" s="193">
        <v>3180</v>
      </c>
      <c r="U214" s="152" t="s">
        <v>70</v>
      </c>
      <c r="V214" s="152" t="s">
        <v>142</v>
      </c>
      <c r="W214" s="152" t="s">
        <v>720</v>
      </c>
      <c r="X214" s="152" t="s">
        <v>923</v>
      </c>
      <c r="Y214" s="152" t="s">
        <v>71</v>
      </c>
      <c r="Z214" s="152" t="s">
        <v>2399</v>
      </c>
    </row>
    <row r="215" spans="1:26" ht="24.95" customHeight="1">
      <c r="A215" s="152" t="s">
        <v>2400</v>
      </c>
      <c r="B215" s="153">
        <v>45306</v>
      </c>
      <c r="C215" s="152" t="s">
        <v>720</v>
      </c>
      <c r="D215" s="152" t="s">
        <v>2401</v>
      </c>
      <c r="E215" s="152" t="s">
        <v>704</v>
      </c>
      <c r="F215" s="152" t="s">
        <v>2402</v>
      </c>
      <c r="G215" s="152" t="s">
        <v>2403</v>
      </c>
      <c r="H215" s="152" t="s">
        <v>65</v>
      </c>
      <c r="I215" s="152" t="s">
        <v>2404</v>
      </c>
      <c r="J215" s="165">
        <v>38393</v>
      </c>
      <c r="K215" s="152" t="s">
        <v>102</v>
      </c>
      <c r="L215" s="152" t="s">
        <v>349</v>
      </c>
      <c r="M215" s="152" t="s">
        <v>151</v>
      </c>
      <c r="N215" s="152" t="s">
        <v>720</v>
      </c>
      <c r="O215" s="152" t="s">
        <v>151</v>
      </c>
      <c r="P215" s="152" t="s">
        <v>720</v>
      </c>
      <c r="Q215" s="153">
        <v>45681</v>
      </c>
      <c r="R215" s="152" t="s">
        <v>2405</v>
      </c>
      <c r="S215" s="152" t="s">
        <v>69</v>
      </c>
      <c r="T215" s="193">
        <v>2676</v>
      </c>
      <c r="U215" s="152" t="s">
        <v>70</v>
      </c>
      <c r="V215" s="152" t="s">
        <v>720</v>
      </c>
      <c r="W215" s="152" t="s">
        <v>720</v>
      </c>
      <c r="X215" s="152" t="s">
        <v>2266</v>
      </c>
      <c r="Y215" s="152" t="s">
        <v>71</v>
      </c>
      <c r="Z215" s="152" t="s">
        <v>2406</v>
      </c>
    </row>
    <row r="216" spans="1:26" ht="24.95" customHeight="1">
      <c r="A216" s="152" t="s">
        <v>2407</v>
      </c>
      <c r="B216" s="153">
        <v>45669</v>
      </c>
      <c r="C216" s="152" t="s">
        <v>2408</v>
      </c>
      <c r="D216" s="152" t="s">
        <v>2409</v>
      </c>
      <c r="E216" s="152" t="s">
        <v>114</v>
      </c>
      <c r="F216" s="152" t="s">
        <v>2410</v>
      </c>
      <c r="G216" s="152" t="s">
        <v>2411</v>
      </c>
      <c r="H216" s="152" t="s">
        <v>65</v>
      </c>
      <c r="I216" s="152" t="s">
        <v>2412</v>
      </c>
      <c r="J216" s="165">
        <v>45687</v>
      </c>
      <c r="K216" s="152" t="s">
        <v>212</v>
      </c>
      <c r="L216" s="152" t="s">
        <v>1204</v>
      </c>
      <c r="M216" s="152" t="s">
        <v>212</v>
      </c>
      <c r="N216" s="152" t="s">
        <v>1205</v>
      </c>
      <c r="O216" s="152" t="s">
        <v>720</v>
      </c>
      <c r="P216" s="152" t="s">
        <v>720</v>
      </c>
      <c r="Q216" s="153">
        <v>45686</v>
      </c>
      <c r="R216" s="152" t="s">
        <v>2413</v>
      </c>
      <c r="S216" s="152" t="s">
        <v>69</v>
      </c>
      <c r="T216" s="193">
        <v>2890</v>
      </c>
      <c r="U216" s="152" t="s">
        <v>70</v>
      </c>
      <c r="V216" s="152" t="s">
        <v>70</v>
      </c>
      <c r="W216" s="152" t="s">
        <v>720</v>
      </c>
      <c r="X216" s="152" t="s">
        <v>820</v>
      </c>
      <c r="Y216" s="152" t="s">
        <v>71</v>
      </c>
      <c r="Z216" s="152" t="s">
        <v>1764</v>
      </c>
    </row>
    <row r="217" spans="1:26" ht="24.95" customHeight="1">
      <c r="A217" s="152" t="s">
        <v>2414</v>
      </c>
      <c r="B217" s="153">
        <v>45499</v>
      </c>
      <c r="C217" s="152" t="s">
        <v>2415</v>
      </c>
      <c r="D217" s="152" t="s">
        <v>2416</v>
      </c>
      <c r="E217" s="152" t="s">
        <v>1469</v>
      </c>
      <c r="F217" s="152" t="s">
        <v>1926</v>
      </c>
      <c r="G217" s="152" t="s">
        <v>1927</v>
      </c>
      <c r="H217" s="152" t="s">
        <v>65</v>
      </c>
      <c r="I217" s="152" t="s">
        <v>2417</v>
      </c>
      <c r="J217" s="165">
        <v>45524</v>
      </c>
      <c r="K217" s="152" t="s">
        <v>67</v>
      </c>
      <c r="L217" s="152" t="s">
        <v>2418</v>
      </c>
      <c r="M217" s="152" t="s">
        <v>67</v>
      </c>
      <c r="N217" s="152" t="s">
        <v>2419</v>
      </c>
      <c r="O217" s="152" t="s">
        <v>720</v>
      </c>
      <c r="P217" s="152" t="s">
        <v>720</v>
      </c>
      <c r="Q217" s="153">
        <v>45524</v>
      </c>
      <c r="R217" s="152" t="s">
        <v>1929</v>
      </c>
      <c r="S217" s="152" t="s">
        <v>94</v>
      </c>
      <c r="T217" s="193">
        <v>1696.24</v>
      </c>
      <c r="U217" s="152" t="s">
        <v>70</v>
      </c>
      <c r="V217" s="152" t="s">
        <v>720</v>
      </c>
      <c r="W217" s="152" t="s">
        <v>720</v>
      </c>
      <c r="X217" s="152" t="s">
        <v>1930</v>
      </c>
      <c r="Y217" s="152" t="s">
        <v>71</v>
      </c>
      <c r="Z217" s="152" t="s">
        <v>2420</v>
      </c>
    </row>
    <row r="218" spans="1:26" ht="24.95" customHeight="1">
      <c r="A218" s="152" t="s">
        <v>2421</v>
      </c>
      <c r="B218" s="153">
        <v>45653</v>
      </c>
      <c r="C218" s="152" t="s">
        <v>2422</v>
      </c>
      <c r="D218" s="152" t="s">
        <v>2423</v>
      </c>
      <c r="E218" s="152" t="s">
        <v>535</v>
      </c>
      <c r="F218" s="152" t="s">
        <v>1470</v>
      </c>
      <c r="G218" s="152" t="s">
        <v>2424</v>
      </c>
      <c r="H218" s="152" t="s">
        <v>65</v>
      </c>
      <c r="I218" s="152" t="s">
        <v>2425</v>
      </c>
      <c r="J218" s="165">
        <v>45685</v>
      </c>
      <c r="K218" s="152" t="s">
        <v>67</v>
      </c>
      <c r="L218" s="152" t="s">
        <v>2426</v>
      </c>
      <c r="M218" s="152" t="s">
        <v>67</v>
      </c>
      <c r="N218" s="152" t="s">
        <v>2427</v>
      </c>
      <c r="O218" s="152" t="s">
        <v>720</v>
      </c>
      <c r="P218" s="152" t="s">
        <v>720</v>
      </c>
      <c r="Q218" s="153">
        <v>45685</v>
      </c>
      <c r="R218" s="152" t="s">
        <v>1465</v>
      </c>
      <c r="S218" s="152" t="s">
        <v>94</v>
      </c>
      <c r="T218" s="193">
        <v>2805.49</v>
      </c>
      <c r="U218" s="152" t="s">
        <v>70</v>
      </c>
      <c r="V218" s="152" t="s">
        <v>70</v>
      </c>
      <c r="W218" s="152" t="s">
        <v>720</v>
      </c>
      <c r="X218" s="152" t="s">
        <v>1930</v>
      </c>
      <c r="Y218" s="152" t="s">
        <v>71</v>
      </c>
      <c r="Z218" s="152" t="s">
        <v>2428</v>
      </c>
    </row>
    <row r="219" spans="1:26" ht="24.95" customHeight="1">
      <c r="A219" s="152" t="s">
        <v>2429</v>
      </c>
      <c r="B219" s="153">
        <v>45650</v>
      </c>
      <c r="C219" s="152" t="s">
        <v>720</v>
      </c>
      <c r="D219" s="152" t="s">
        <v>2430</v>
      </c>
      <c r="E219" s="152" t="s">
        <v>773</v>
      </c>
      <c r="F219" s="152" t="s">
        <v>2431</v>
      </c>
      <c r="G219" s="152" t="s">
        <v>2432</v>
      </c>
      <c r="H219" s="152" t="s">
        <v>65</v>
      </c>
      <c r="I219" s="152" t="s">
        <v>2433</v>
      </c>
      <c r="J219" s="165">
        <v>45687</v>
      </c>
      <c r="K219" s="152" t="s">
        <v>102</v>
      </c>
      <c r="L219" s="152" t="s">
        <v>103</v>
      </c>
      <c r="M219" s="152" t="s">
        <v>720</v>
      </c>
      <c r="N219" s="152" t="s">
        <v>720</v>
      </c>
      <c r="O219" s="152" t="s">
        <v>720</v>
      </c>
      <c r="P219" s="152" t="s">
        <v>720</v>
      </c>
      <c r="Q219" s="153">
        <v>45686</v>
      </c>
      <c r="R219" s="152" t="s">
        <v>2434</v>
      </c>
      <c r="S219" s="152" t="s">
        <v>69</v>
      </c>
      <c r="T219" s="193">
        <v>1907</v>
      </c>
      <c r="U219" s="152" t="s">
        <v>70</v>
      </c>
      <c r="V219" s="152" t="s">
        <v>720</v>
      </c>
      <c r="W219" s="152" t="s">
        <v>720</v>
      </c>
      <c r="X219" s="152" t="s">
        <v>779</v>
      </c>
      <c r="Y219" s="152" t="s">
        <v>71</v>
      </c>
      <c r="Z219" s="152" t="s">
        <v>2435</v>
      </c>
    </row>
    <row r="220" spans="1:26" ht="24.95" customHeight="1">
      <c r="A220" s="152" t="s">
        <v>2436</v>
      </c>
      <c r="B220" s="153">
        <v>45686</v>
      </c>
      <c r="C220" s="152" t="s">
        <v>720</v>
      </c>
      <c r="D220" s="152" t="s">
        <v>2437</v>
      </c>
      <c r="E220" s="152" t="s">
        <v>997</v>
      </c>
      <c r="F220" s="152" t="s">
        <v>2438</v>
      </c>
      <c r="G220" s="152" t="s">
        <v>2439</v>
      </c>
      <c r="H220" s="152" t="s">
        <v>65</v>
      </c>
      <c r="I220" s="152" t="s">
        <v>2440</v>
      </c>
      <c r="J220" s="166">
        <v>45729</v>
      </c>
      <c r="K220" s="152" t="s">
        <v>1114</v>
      </c>
      <c r="L220" s="152" t="s">
        <v>720</v>
      </c>
      <c r="M220" s="152" t="s">
        <v>720</v>
      </c>
      <c r="N220" s="152" t="s">
        <v>720</v>
      </c>
      <c r="O220" s="152" t="s">
        <v>720</v>
      </c>
      <c r="P220" s="152" t="s">
        <v>720</v>
      </c>
      <c r="Q220" s="153">
        <v>45687</v>
      </c>
      <c r="R220" s="152" t="s">
        <v>1602</v>
      </c>
      <c r="S220" s="152" t="s">
        <v>69</v>
      </c>
      <c r="T220" s="193">
        <v>2392</v>
      </c>
      <c r="U220" s="152" t="s">
        <v>70</v>
      </c>
      <c r="V220" s="152" t="s">
        <v>720</v>
      </c>
      <c r="W220" s="152" t="s">
        <v>720</v>
      </c>
      <c r="X220" s="152" t="s">
        <v>1002</v>
      </c>
      <c r="Y220" s="152" t="s">
        <v>71</v>
      </c>
      <c r="Z220" s="152" t="s">
        <v>1947</v>
      </c>
    </row>
    <row r="221" spans="1:26" ht="24.95" customHeight="1">
      <c r="A221" s="152" t="s">
        <v>2441</v>
      </c>
      <c r="B221" s="153">
        <v>45678</v>
      </c>
      <c r="C221" s="152" t="s">
        <v>720</v>
      </c>
      <c r="D221" s="152" t="s">
        <v>2442</v>
      </c>
      <c r="E221" s="152" t="s">
        <v>1962</v>
      </c>
      <c r="F221" s="152" t="s">
        <v>2443</v>
      </c>
      <c r="G221" s="152" t="s">
        <v>2444</v>
      </c>
      <c r="H221" s="152" t="s">
        <v>65</v>
      </c>
      <c r="I221" s="152" t="s">
        <v>2445</v>
      </c>
      <c r="J221" s="166">
        <v>45733</v>
      </c>
      <c r="K221" s="152" t="s">
        <v>1114</v>
      </c>
      <c r="L221" s="152" t="s">
        <v>720</v>
      </c>
      <c r="M221" s="152" t="s">
        <v>720</v>
      </c>
      <c r="N221" s="152" t="s">
        <v>720</v>
      </c>
      <c r="O221" s="152" t="s">
        <v>720</v>
      </c>
      <c r="P221" s="152" t="s">
        <v>720</v>
      </c>
      <c r="Q221" s="153">
        <v>45688</v>
      </c>
      <c r="R221" s="152" t="s">
        <v>2108</v>
      </c>
      <c r="S221" s="152" t="s">
        <v>69</v>
      </c>
      <c r="T221" s="193">
        <v>2100</v>
      </c>
      <c r="U221" s="152" t="s">
        <v>70</v>
      </c>
      <c r="V221" s="152" t="s">
        <v>720</v>
      </c>
      <c r="W221" s="152" t="s">
        <v>720</v>
      </c>
      <c r="X221" s="152" t="s">
        <v>1967</v>
      </c>
      <c r="Y221" s="152" t="s">
        <v>71</v>
      </c>
      <c r="Z221" s="152" t="s">
        <v>2446</v>
      </c>
    </row>
    <row r="222" spans="1:26" ht="24.95" customHeight="1">
      <c r="A222" s="188" t="s">
        <v>2447</v>
      </c>
      <c r="B222" s="189">
        <v>45639</v>
      </c>
      <c r="C222" s="188" t="s">
        <v>720</v>
      </c>
      <c r="D222" s="188" t="s">
        <v>2448</v>
      </c>
      <c r="E222" s="188" t="s">
        <v>132</v>
      </c>
      <c r="F222" s="188" t="s">
        <v>2449</v>
      </c>
      <c r="G222" s="188" t="s">
        <v>2450</v>
      </c>
      <c r="H222" s="188" t="s">
        <v>65</v>
      </c>
      <c r="I222" s="188" t="s">
        <v>2451</v>
      </c>
      <c r="J222" s="190">
        <v>45688</v>
      </c>
      <c r="K222" s="188" t="s">
        <v>67</v>
      </c>
      <c r="L222" s="188" t="s">
        <v>418</v>
      </c>
      <c r="M222" s="188" t="s">
        <v>720</v>
      </c>
      <c r="N222" s="188" t="s">
        <v>720</v>
      </c>
      <c r="O222" s="188" t="s">
        <v>720</v>
      </c>
      <c r="P222" s="188" t="s">
        <v>720</v>
      </c>
      <c r="Q222" s="189">
        <v>45693</v>
      </c>
      <c r="R222" s="188" t="s">
        <v>2452</v>
      </c>
      <c r="S222" s="188" t="s">
        <v>69</v>
      </c>
      <c r="T222" s="194">
        <v>3370</v>
      </c>
      <c r="U222" s="188" t="s">
        <v>70</v>
      </c>
      <c r="V222" s="188" t="s">
        <v>720</v>
      </c>
      <c r="W222" s="188" t="s">
        <v>720</v>
      </c>
      <c r="X222" s="188" t="s">
        <v>923</v>
      </c>
      <c r="Y222" s="188" t="s">
        <v>71</v>
      </c>
      <c r="Z222" s="188" t="s">
        <v>1459</v>
      </c>
    </row>
    <row r="223" spans="1:26" ht="24.95" customHeight="1">
      <c r="A223" s="152" t="s">
        <v>2453</v>
      </c>
      <c r="B223" s="153">
        <v>45715</v>
      </c>
      <c r="C223" s="152" t="s">
        <v>720</v>
      </c>
      <c r="D223" s="152" t="s">
        <v>2454</v>
      </c>
      <c r="E223" s="152" t="s">
        <v>773</v>
      </c>
      <c r="F223" s="152" t="s">
        <v>900</v>
      </c>
      <c r="G223" s="152" t="s">
        <v>901</v>
      </c>
      <c r="H223" s="152" t="s">
        <v>65</v>
      </c>
      <c r="I223" s="152" t="s">
        <v>2455</v>
      </c>
      <c r="J223" s="165">
        <v>45688</v>
      </c>
      <c r="K223" s="152" t="s">
        <v>194</v>
      </c>
      <c r="L223" s="152" t="s">
        <v>195</v>
      </c>
      <c r="M223" s="152" t="s">
        <v>720</v>
      </c>
      <c r="N223" s="152" t="s">
        <v>720</v>
      </c>
      <c r="O223" s="152" t="s">
        <v>720</v>
      </c>
      <c r="P223" s="152" t="s">
        <v>720</v>
      </c>
      <c r="Q223" s="153">
        <v>45693</v>
      </c>
      <c r="R223" s="152" t="s">
        <v>905</v>
      </c>
      <c r="S223" s="152" t="s">
        <v>69</v>
      </c>
      <c r="T223" s="193">
        <v>2310</v>
      </c>
      <c r="U223" s="152" t="s">
        <v>70</v>
      </c>
      <c r="V223" s="152" t="s">
        <v>720</v>
      </c>
      <c r="W223" s="152" t="s">
        <v>720</v>
      </c>
      <c r="X223" s="152" t="s">
        <v>779</v>
      </c>
      <c r="Y223" s="152" t="s">
        <v>71</v>
      </c>
      <c r="Z223" s="152" t="s">
        <v>1141</v>
      </c>
    </row>
    <row r="224" spans="1:26" ht="24.95" customHeight="1">
      <c r="A224" s="152" t="s">
        <v>2456</v>
      </c>
      <c r="B224" s="153">
        <v>45487</v>
      </c>
      <c r="C224" s="152" t="s">
        <v>720</v>
      </c>
      <c r="D224" s="152" t="s">
        <v>2457</v>
      </c>
      <c r="E224" s="152" t="s">
        <v>2458</v>
      </c>
      <c r="F224" s="152" t="s">
        <v>2459</v>
      </c>
      <c r="G224" s="152" t="s">
        <v>2460</v>
      </c>
      <c r="H224" s="152" t="s">
        <v>65</v>
      </c>
      <c r="I224" s="152" t="s">
        <v>2461</v>
      </c>
      <c r="J224" s="165">
        <v>45492</v>
      </c>
      <c r="K224" s="152" t="s">
        <v>67</v>
      </c>
      <c r="L224" s="152" t="s">
        <v>2462</v>
      </c>
      <c r="M224" s="152" t="s">
        <v>77</v>
      </c>
      <c r="N224" s="152" t="s">
        <v>2463</v>
      </c>
      <c r="O224" s="152" t="s">
        <v>720</v>
      </c>
      <c r="P224" s="152" t="s">
        <v>720</v>
      </c>
      <c r="Q224" s="153">
        <v>45492</v>
      </c>
      <c r="R224" s="152" t="s">
        <v>2015</v>
      </c>
      <c r="S224" s="152" t="s">
        <v>69</v>
      </c>
      <c r="T224" s="193">
        <v>2500</v>
      </c>
      <c r="U224" s="152" t="s">
        <v>70</v>
      </c>
      <c r="V224" s="152" t="s">
        <v>77</v>
      </c>
      <c r="W224" s="152" t="s">
        <v>720</v>
      </c>
      <c r="X224" s="152" t="s">
        <v>2464</v>
      </c>
      <c r="Y224" s="152" t="s">
        <v>71</v>
      </c>
      <c r="Z224" s="152" t="s">
        <v>2465</v>
      </c>
    </row>
    <row r="225" spans="1:26" ht="24.95" customHeight="1">
      <c r="A225" s="152" t="s">
        <v>2466</v>
      </c>
      <c r="B225" s="153">
        <v>45691</v>
      </c>
      <c r="C225" s="152" t="s">
        <v>720</v>
      </c>
      <c r="D225" s="152" t="s">
        <v>2467</v>
      </c>
      <c r="E225" s="152" t="s">
        <v>570</v>
      </c>
      <c r="F225" s="152" t="s">
        <v>2468</v>
      </c>
      <c r="G225" s="152" t="s">
        <v>2469</v>
      </c>
      <c r="H225" s="152" t="s">
        <v>65</v>
      </c>
      <c r="I225" s="152" t="s">
        <v>2470</v>
      </c>
      <c r="J225" s="165">
        <v>45694</v>
      </c>
      <c r="K225" s="152" t="s">
        <v>127</v>
      </c>
      <c r="L225" s="152" t="s">
        <v>2471</v>
      </c>
      <c r="M225" s="152" t="s">
        <v>720</v>
      </c>
      <c r="N225" s="152" t="s">
        <v>720</v>
      </c>
      <c r="O225" s="152" t="s">
        <v>720</v>
      </c>
      <c r="P225" s="152" t="s">
        <v>720</v>
      </c>
      <c r="Q225" s="153">
        <v>45694</v>
      </c>
      <c r="R225" s="152" t="s">
        <v>2472</v>
      </c>
      <c r="S225" s="152" t="s">
        <v>69</v>
      </c>
      <c r="T225" s="193">
        <v>2780</v>
      </c>
      <c r="U225" s="152" t="s">
        <v>70</v>
      </c>
      <c r="V225" s="152" t="s">
        <v>720</v>
      </c>
      <c r="W225" s="152" t="s">
        <v>720</v>
      </c>
      <c r="X225" s="152" t="s">
        <v>844</v>
      </c>
      <c r="Y225" s="152" t="s">
        <v>71</v>
      </c>
      <c r="Z225" s="152" t="s">
        <v>2473</v>
      </c>
    </row>
    <row r="226" spans="1:26" ht="24.95" customHeight="1">
      <c r="A226" s="152" t="s">
        <v>2474</v>
      </c>
      <c r="B226" s="153">
        <v>45685</v>
      </c>
      <c r="C226" s="152" t="s">
        <v>720</v>
      </c>
      <c r="D226" s="152" t="s">
        <v>2475</v>
      </c>
      <c r="E226" s="152" t="s">
        <v>132</v>
      </c>
      <c r="F226" s="152" t="s">
        <v>2476</v>
      </c>
      <c r="G226" s="152" t="s">
        <v>2477</v>
      </c>
      <c r="H226" s="152" t="s">
        <v>65</v>
      </c>
      <c r="I226" s="152" t="s">
        <v>2478</v>
      </c>
      <c r="J226" s="165">
        <v>45693</v>
      </c>
      <c r="K226" s="152" t="s">
        <v>67</v>
      </c>
      <c r="L226" s="152" t="s">
        <v>118</v>
      </c>
      <c r="M226" s="152" t="s">
        <v>720</v>
      </c>
      <c r="N226" s="152" t="s">
        <v>720</v>
      </c>
      <c r="O226" s="152" t="s">
        <v>720</v>
      </c>
      <c r="P226" s="152" t="s">
        <v>720</v>
      </c>
      <c r="Q226" s="153">
        <v>45694</v>
      </c>
      <c r="R226" s="152" t="s">
        <v>2479</v>
      </c>
      <c r="S226" s="152" t="s">
        <v>69</v>
      </c>
      <c r="T226" s="193">
        <v>2160</v>
      </c>
      <c r="U226" s="152" t="s">
        <v>70</v>
      </c>
      <c r="V226" s="152" t="s">
        <v>720</v>
      </c>
      <c r="W226" s="152" t="s">
        <v>720</v>
      </c>
      <c r="X226" s="152" t="s">
        <v>923</v>
      </c>
      <c r="Y226" s="152" t="s">
        <v>71</v>
      </c>
      <c r="Z226" s="152" t="s">
        <v>2480</v>
      </c>
    </row>
    <row r="227" spans="1:26" ht="24.95" customHeight="1">
      <c r="A227" s="152" t="s">
        <v>2481</v>
      </c>
      <c r="B227" s="153">
        <v>45660</v>
      </c>
      <c r="C227" s="152" t="s">
        <v>2482</v>
      </c>
      <c r="D227" s="152" t="s">
        <v>2483</v>
      </c>
      <c r="E227" s="152" t="s">
        <v>570</v>
      </c>
      <c r="F227" s="152" t="s">
        <v>2484</v>
      </c>
      <c r="G227" s="152" t="s">
        <v>2485</v>
      </c>
      <c r="H227" s="152" t="s">
        <v>65</v>
      </c>
      <c r="I227" s="152" t="s">
        <v>2486</v>
      </c>
      <c r="J227" s="165">
        <v>45666</v>
      </c>
      <c r="K227" s="152" t="s">
        <v>67</v>
      </c>
      <c r="L227" s="152" t="s">
        <v>2487</v>
      </c>
      <c r="M227" s="152" t="s">
        <v>67</v>
      </c>
      <c r="N227" s="152" t="s">
        <v>2488</v>
      </c>
      <c r="O227" s="152" t="s">
        <v>127</v>
      </c>
      <c r="P227" s="152" t="s">
        <v>2489</v>
      </c>
      <c r="Q227" s="153">
        <v>45694</v>
      </c>
      <c r="R227" s="152" t="s">
        <v>2214</v>
      </c>
      <c r="S227" s="152" t="s">
        <v>69</v>
      </c>
      <c r="T227" s="193">
        <v>2900</v>
      </c>
      <c r="U227" s="152" t="s">
        <v>70</v>
      </c>
      <c r="V227" s="152" t="s">
        <v>70</v>
      </c>
      <c r="W227" s="152" t="s">
        <v>70</v>
      </c>
      <c r="X227" s="152" t="s">
        <v>1279</v>
      </c>
      <c r="Y227" s="152" t="s">
        <v>71</v>
      </c>
      <c r="Z227" s="152" t="s">
        <v>2490</v>
      </c>
    </row>
    <row r="228" spans="1:26" ht="24.95" customHeight="1">
      <c r="A228" s="152" t="s">
        <v>2491</v>
      </c>
      <c r="B228" s="153">
        <v>45692</v>
      </c>
      <c r="C228" s="152" t="s">
        <v>720</v>
      </c>
      <c r="D228" s="152" t="s">
        <v>2492</v>
      </c>
      <c r="E228" s="152" t="s">
        <v>773</v>
      </c>
      <c r="F228" s="152" t="s">
        <v>900</v>
      </c>
      <c r="G228" s="152" t="s">
        <v>901</v>
      </c>
      <c r="H228" s="152" t="s">
        <v>65</v>
      </c>
      <c r="I228" s="152" t="s">
        <v>2493</v>
      </c>
      <c r="J228" s="165">
        <v>45706</v>
      </c>
      <c r="K228" s="152" t="s">
        <v>194</v>
      </c>
      <c r="L228" s="152" t="s">
        <v>196</v>
      </c>
      <c r="M228" s="152" t="s">
        <v>194</v>
      </c>
      <c r="N228" s="152" t="s">
        <v>2494</v>
      </c>
      <c r="O228" s="152" t="s">
        <v>720</v>
      </c>
      <c r="P228" s="152" t="s">
        <v>720</v>
      </c>
      <c r="Q228" s="153">
        <v>45698</v>
      </c>
      <c r="R228" s="152" t="s">
        <v>905</v>
      </c>
      <c r="S228" s="152" t="s">
        <v>69</v>
      </c>
      <c r="T228" s="193">
        <v>2310</v>
      </c>
      <c r="U228" s="152" t="s">
        <v>70</v>
      </c>
      <c r="V228" s="152" t="s">
        <v>70</v>
      </c>
      <c r="W228" s="152" t="s">
        <v>720</v>
      </c>
      <c r="X228" s="152" t="s">
        <v>779</v>
      </c>
      <c r="Y228" s="152" t="s">
        <v>71</v>
      </c>
      <c r="Z228" s="152" t="s">
        <v>1271</v>
      </c>
    </row>
    <row r="229" spans="1:26" ht="24.95" customHeight="1">
      <c r="A229" s="152" t="s">
        <v>2495</v>
      </c>
      <c r="B229" s="153">
        <v>45698</v>
      </c>
      <c r="C229" s="152" t="s">
        <v>2496</v>
      </c>
      <c r="D229" s="152" t="s">
        <v>2497</v>
      </c>
      <c r="E229" s="152" t="s">
        <v>880</v>
      </c>
      <c r="F229" s="152" t="s">
        <v>2498</v>
      </c>
      <c r="G229" s="152" t="s">
        <v>2499</v>
      </c>
      <c r="H229" s="152" t="s">
        <v>65</v>
      </c>
      <c r="I229" s="152" t="s">
        <v>2500</v>
      </c>
      <c r="J229" s="165">
        <v>45708</v>
      </c>
      <c r="K229" s="152" t="s">
        <v>67</v>
      </c>
      <c r="L229" s="152" t="s">
        <v>2501</v>
      </c>
      <c r="M229" s="152" t="s">
        <v>720</v>
      </c>
      <c r="N229" s="152" t="s">
        <v>720</v>
      </c>
      <c r="O229" s="152" t="s">
        <v>720</v>
      </c>
      <c r="P229" s="152" t="s">
        <v>720</v>
      </c>
      <c r="Q229" s="153">
        <v>45700</v>
      </c>
      <c r="R229" s="152" t="s">
        <v>2502</v>
      </c>
      <c r="S229" s="152" t="s">
        <v>69</v>
      </c>
      <c r="T229" s="193">
        <v>3228.77</v>
      </c>
      <c r="U229" s="152" t="s">
        <v>70</v>
      </c>
      <c r="V229" s="152" t="s">
        <v>720</v>
      </c>
      <c r="W229" s="152" t="s">
        <v>720</v>
      </c>
      <c r="X229" s="152" t="s">
        <v>886</v>
      </c>
      <c r="Y229" s="152" t="s">
        <v>71</v>
      </c>
      <c r="Z229" s="152" t="s">
        <v>2503</v>
      </c>
    </row>
    <row r="230" spans="1:26" ht="24.95" customHeight="1">
      <c r="A230" s="152" t="s">
        <v>2504</v>
      </c>
      <c r="B230" s="153">
        <v>45687</v>
      </c>
      <c r="C230" s="152" t="s">
        <v>2505</v>
      </c>
      <c r="D230" s="152" t="s">
        <v>2506</v>
      </c>
      <c r="E230" s="152" t="s">
        <v>880</v>
      </c>
      <c r="F230" s="152" t="s">
        <v>1429</v>
      </c>
      <c r="G230" s="152" t="s">
        <v>2507</v>
      </c>
      <c r="H230" s="152" t="s">
        <v>65</v>
      </c>
      <c r="I230" s="152" t="s">
        <v>2508</v>
      </c>
      <c r="J230" s="165">
        <v>45700</v>
      </c>
      <c r="K230" s="152" t="s">
        <v>67</v>
      </c>
      <c r="L230" s="152" t="s">
        <v>118</v>
      </c>
      <c r="M230" s="152" t="s">
        <v>67</v>
      </c>
      <c r="N230" s="152" t="s">
        <v>2509</v>
      </c>
      <c r="O230" s="152" t="s">
        <v>720</v>
      </c>
      <c r="P230" s="152" t="s">
        <v>720</v>
      </c>
      <c r="Q230" s="153">
        <v>45700</v>
      </c>
      <c r="R230" s="152" t="s">
        <v>2502</v>
      </c>
      <c r="S230" s="152" t="s">
        <v>69</v>
      </c>
      <c r="T230" s="193">
        <v>3228.77</v>
      </c>
      <c r="U230" s="152" t="s">
        <v>70</v>
      </c>
      <c r="V230" s="152" t="s">
        <v>70</v>
      </c>
      <c r="W230" s="152" t="s">
        <v>720</v>
      </c>
      <c r="X230" s="152" t="s">
        <v>886</v>
      </c>
      <c r="Y230" s="152" t="s">
        <v>71</v>
      </c>
      <c r="Z230" s="152" t="s">
        <v>2510</v>
      </c>
    </row>
    <row r="231" spans="1:26" ht="24.95" customHeight="1">
      <c r="A231" s="152" t="s">
        <v>2511</v>
      </c>
      <c r="B231" s="153">
        <v>45699</v>
      </c>
      <c r="C231" s="152" t="s">
        <v>720</v>
      </c>
      <c r="D231" s="152" t="s">
        <v>2512</v>
      </c>
      <c r="E231" s="152" t="s">
        <v>773</v>
      </c>
      <c r="F231" s="152" t="s">
        <v>900</v>
      </c>
      <c r="G231" s="152" t="s">
        <v>901</v>
      </c>
      <c r="H231" s="152" t="s">
        <v>65</v>
      </c>
      <c r="I231" s="152" t="s">
        <v>2513</v>
      </c>
      <c r="J231" s="165">
        <v>45706</v>
      </c>
      <c r="K231" s="152" t="s">
        <v>194</v>
      </c>
      <c r="L231" s="152" t="s">
        <v>2514</v>
      </c>
      <c r="M231" s="152" t="s">
        <v>720</v>
      </c>
      <c r="N231" s="152" t="s">
        <v>720</v>
      </c>
      <c r="O231" s="152" t="s">
        <v>720</v>
      </c>
      <c r="P231" s="152" t="s">
        <v>720</v>
      </c>
      <c r="Q231" s="153">
        <v>45705</v>
      </c>
      <c r="R231" s="152" t="s">
        <v>905</v>
      </c>
      <c r="S231" s="152" t="s">
        <v>69</v>
      </c>
      <c r="T231" s="193">
        <v>2310</v>
      </c>
      <c r="U231" s="152" t="s">
        <v>70</v>
      </c>
      <c r="V231" s="152" t="s">
        <v>720</v>
      </c>
      <c r="W231" s="152" t="s">
        <v>720</v>
      </c>
      <c r="X231" s="152" t="s">
        <v>1979</v>
      </c>
      <c r="Y231" s="152" t="s">
        <v>71</v>
      </c>
      <c r="Z231" s="152" t="s">
        <v>2515</v>
      </c>
    </row>
    <row r="232" spans="1:26" ht="24.95" customHeight="1">
      <c r="A232" s="152" t="s">
        <v>2516</v>
      </c>
      <c r="B232" s="153">
        <v>45696</v>
      </c>
      <c r="C232" s="152" t="s">
        <v>2517</v>
      </c>
      <c r="D232" s="152" t="s">
        <v>2518</v>
      </c>
      <c r="E232" s="152" t="s">
        <v>570</v>
      </c>
      <c r="F232" s="152" t="s">
        <v>2519</v>
      </c>
      <c r="G232" s="152" t="s">
        <v>2520</v>
      </c>
      <c r="H232" s="152" t="s">
        <v>65</v>
      </c>
      <c r="I232" s="152" t="s">
        <v>2521</v>
      </c>
      <c r="J232" s="165">
        <v>45698</v>
      </c>
      <c r="K232" s="152" t="s">
        <v>149</v>
      </c>
      <c r="L232" s="152" t="s">
        <v>1387</v>
      </c>
      <c r="M232" s="152" t="s">
        <v>720</v>
      </c>
      <c r="N232" s="152" t="s">
        <v>720</v>
      </c>
      <c r="O232" s="152" t="s">
        <v>720</v>
      </c>
      <c r="P232" s="152" t="s">
        <v>720</v>
      </c>
      <c r="Q232" s="153">
        <v>45707</v>
      </c>
      <c r="R232" s="152" t="s">
        <v>1815</v>
      </c>
      <c r="S232" s="152" t="s">
        <v>69</v>
      </c>
      <c r="T232" s="193">
        <v>2750</v>
      </c>
      <c r="U232" s="152" t="s">
        <v>70</v>
      </c>
      <c r="V232" s="152" t="s">
        <v>720</v>
      </c>
      <c r="W232" s="152" t="s">
        <v>720</v>
      </c>
      <c r="X232" s="152" t="s">
        <v>1279</v>
      </c>
      <c r="Y232" s="152" t="s">
        <v>71</v>
      </c>
      <c r="Z232" s="152" t="s">
        <v>1907</v>
      </c>
    </row>
    <row r="233" spans="1:26" ht="24.95" customHeight="1">
      <c r="A233" s="152" t="s">
        <v>2522</v>
      </c>
      <c r="B233" s="153">
        <v>45703</v>
      </c>
      <c r="C233" s="152" t="s">
        <v>720</v>
      </c>
      <c r="D233" s="152" t="s">
        <v>2523</v>
      </c>
      <c r="E233" s="152" t="s">
        <v>62</v>
      </c>
      <c r="F233" s="152" t="s">
        <v>63</v>
      </c>
      <c r="G233" s="152" t="s">
        <v>64</v>
      </c>
      <c r="H233" s="152" t="s">
        <v>65</v>
      </c>
      <c r="I233" s="152" t="s">
        <v>2524</v>
      </c>
      <c r="J233" s="165">
        <v>45712</v>
      </c>
      <c r="K233" s="152" t="s">
        <v>67</v>
      </c>
      <c r="L233" s="152" t="s">
        <v>2525</v>
      </c>
      <c r="M233" s="152" t="s">
        <v>67</v>
      </c>
      <c r="N233" s="152" t="s">
        <v>2526</v>
      </c>
      <c r="O233" s="152" t="s">
        <v>127</v>
      </c>
      <c r="P233" s="152" t="s">
        <v>2527</v>
      </c>
      <c r="Q233" s="153">
        <v>45708</v>
      </c>
      <c r="R233" s="152" t="s">
        <v>2528</v>
      </c>
      <c r="S233" s="152" t="s">
        <v>69</v>
      </c>
      <c r="T233" s="193">
        <v>1673.16</v>
      </c>
      <c r="U233" s="152" t="s">
        <v>70</v>
      </c>
      <c r="V233" s="152" t="s">
        <v>70</v>
      </c>
      <c r="W233" s="152" t="s">
        <v>70</v>
      </c>
      <c r="X233" s="152" t="s">
        <v>789</v>
      </c>
      <c r="Y233" s="152" t="s">
        <v>71</v>
      </c>
      <c r="Z233" s="152" t="s">
        <v>2529</v>
      </c>
    </row>
    <row r="234" spans="1:26" ht="24.95" customHeight="1">
      <c r="A234" s="152" t="s">
        <v>2530</v>
      </c>
      <c r="B234" s="153">
        <v>45711</v>
      </c>
      <c r="C234" s="152" t="s">
        <v>720</v>
      </c>
      <c r="D234" s="152" t="s">
        <v>2531</v>
      </c>
      <c r="E234" s="152" t="s">
        <v>2353</v>
      </c>
      <c r="F234" s="152" t="s">
        <v>2532</v>
      </c>
      <c r="G234" s="152" t="s">
        <v>2533</v>
      </c>
      <c r="H234" s="152" t="s">
        <v>65</v>
      </c>
      <c r="I234" s="152" t="s">
        <v>2534</v>
      </c>
      <c r="J234" s="166">
        <v>45786</v>
      </c>
      <c r="K234" s="152" t="s">
        <v>67</v>
      </c>
      <c r="L234" s="152" t="s">
        <v>126</v>
      </c>
      <c r="M234" s="152" t="s">
        <v>720</v>
      </c>
      <c r="N234" s="152" t="s">
        <v>720</v>
      </c>
      <c r="O234" s="152" t="s">
        <v>720</v>
      </c>
      <c r="P234" s="152" t="s">
        <v>720</v>
      </c>
      <c r="Q234" s="153">
        <v>45712</v>
      </c>
      <c r="R234" s="152" t="s">
        <v>2535</v>
      </c>
      <c r="S234" s="152" t="s">
        <v>69</v>
      </c>
      <c r="T234" s="193">
        <v>3401.93</v>
      </c>
      <c r="U234" s="152" t="s">
        <v>70</v>
      </c>
      <c r="V234" s="152" t="s">
        <v>720</v>
      </c>
      <c r="W234" s="152" t="s">
        <v>720</v>
      </c>
      <c r="X234" s="152" t="s">
        <v>2353</v>
      </c>
      <c r="Y234" s="152" t="s">
        <v>71</v>
      </c>
      <c r="Z234" s="152" t="s">
        <v>2071</v>
      </c>
    </row>
    <row r="235" spans="1:26" ht="24.95" customHeight="1">
      <c r="A235" s="152" t="s">
        <v>2536</v>
      </c>
      <c r="B235" s="153">
        <v>45706</v>
      </c>
      <c r="C235" s="152" t="s">
        <v>720</v>
      </c>
      <c r="D235" s="152" t="s">
        <v>2537</v>
      </c>
      <c r="E235" s="152" t="s">
        <v>80</v>
      </c>
      <c r="F235" s="152" t="s">
        <v>2538</v>
      </c>
      <c r="G235" s="152" t="s">
        <v>2539</v>
      </c>
      <c r="H235" s="152" t="s">
        <v>65</v>
      </c>
      <c r="I235" s="152" t="s">
        <v>2540</v>
      </c>
      <c r="J235" s="166">
        <v>45723</v>
      </c>
      <c r="K235" s="152" t="s">
        <v>67</v>
      </c>
      <c r="L235" s="152" t="s">
        <v>2541</v>
      </c>
      <c r="M235" s="152" t="s">
        <v>720</v>
      </c>
      <c r="N235" s="152" t="s">
        <v>720</v>
      </c>
      <c r="O235" s="152" t="s">
        <v>720</v>
      </c>
      <c r="P235" s="152" t="s">
        <v>720</v>
      </c>
      <c r="Q235" s="153">
        <v>45713</v>
      </c>
      <c r="R235" s="152" t="s">
        <v>975</v>
      </c>
      <c r="S235" s="152" t="s">
        <v>69</v>
      </c>
      <c r="T235" s="193">
        <v>2590</v>
      </c>
      <c r="U235" s="152" t="s">
        <v>70</v>
      </c>
      <c r="V235" s="152" t="s">
        <v>720</v>
      </c>
      <c r="W235" s="152" t="s">
        <v>720</v>
      </c>
      <c r="X235" s="152" t="s">
        <v>812</v>
      </c>
      <c r="Y235" s="152" t="s">
        <v>71</v>
      </c>
      <c r="Z235" s="152" t="s">
        <v>2542</v>
      </c>
    </row>
    <row r="236" spans="1:26" ht="24.95" customHeight="1">
      <c r="A236" s="152" t="s">
        <v>2543</v>
      </c>
      <c r="B236" s="153">
        <v>45712</v>
      </c>
      <c r="C236" s="152" t="s">
        <v>720</v>
      </c>
      <c r="D236" s="152" t="s">
        <v>2544</v>
      </c>
      <c r="E236" s="152" t="s">
        <v>80</v>
      </c>
      <c r="F236" s="152" t="s">
        <v>2545</v>
      </c>
      <c r="G236" s="152" t="s">
        <v>2546</v>
      </c>
      <c r="H236" s="152" t="s">
        <v>65</v>
      </c>
      <c r="I236" s="152" t="s">
        <v>2547</v>
      </c>
      <c r="J236" s="166">
        <v>45717</v>
      </c>
      <c r="K236" s="152" t="s">
        <v>67</v>
      </c>
      <c r="L236" s="152" t="s">
        <v>2548</v>
      </c>
      <c r="M236" s="152" t="s">
        <v>720</v>
      </c>
      <c r="N236" s="152" t="s">
        <v>720</v>
      </c>
      <c r="O236" s="152" t="s">
        <v>720</v>
      </c>
      <c r="P236" s="152" t="s">
        <v>720</v>
      </c>
      <c r="Q236" s="153">
        <v>45714</v>
      </c>
      <c r="R236" s="152" t="s">
        <v>2549</v>
      </c>
      <c r="S236" s="152" t="s">
        <v>69</v>
      </c>
      <c r="T236" s="193">
        <v>2690</v>
      </c>
      <c r="U236" s="152" t="s">
        <v>70</v>
      </c>
      <c r="V236" s="152" t="s">
        <v>720</v>
      </c>
      <c r="W236" s="152" t="s">
        <v>720</v>
      </c>
      <c r="X236" s="152" t="s">
        <v>812</v>
      </c>
      <c r="Y236" s="152" t="s">
        <v>71</v>
      </c>
      <c r="Z236" s="152" t="s">
        <v>2550</v>
      </c>
    </row>
    <row r="237" spans="1:26" ht="24.95" customHeight="1">
      <c r="A237" s="152" t="s">
        <v>2551</v>
      </c>
      <c r="B237" s="153">
        <v>45678</v>
      </c>
      <c r="C237" s="152" t="s">
        <v>720</v>
      </c>
      <c r="D237" s="152" t="s">
        <v>2552</v>
      </c>
      <c r="E237" s="152" t="s">
        <v>824</v>
      </c>
      <c r="F237" s="152" t="s">
        <v>2553</v>
      </c>
      <c r="G237" s="152" t="s">
        <v>2554</v>
      </c>
      <c r="H237" s="152" t="s">
        <v>65</v>
      </c>
      <c r="I237" s="152" t="s">
        <v>2555</v>
      </c>
      <c r="J237" s="165">
        <v>45721</v>
      </c>
      <c r="K237" s="152" t="s">
        <v>102</v>
      </c>
      <c r="L237" s="152" t="s">
        <v>2556</v>
      </c>
      <c r="M237" s="152" t="s">
        <v>720</v>
      </c>
      <c r="N237" s="152" t="s">
        <v>720</v>
      </c>
      <c r="O237" s="152" t="s">
        <v>720</v>
      </c>
      <c r="P237" s="152" t="s">
        <v>720</v>
      </c>
      <c r="Q237" s="153">
        <v>45719</v>
      </c>
      <c r="R237" s="152" t="s">
        <v>2557</v>
      </c>
      <c r="S237" s="152" t="s">
        <v>69</v>
      </c>
      <c r="T237" s="193">
        <v>2110</v>
      </c>
      <c r="U237" s="152" t="s">
        <v>70</v>
      </c>
      <c r="V237" s="152" t="s">
        <v>720</v>
      </c>
      <c r="W237" s="152" t="s">
        <v>720</v>
      </c>
      <c r="X237" s="152" t="s">
        <v>866</v>
      </c>
      <c r="Y237" s="152" t="s">
        <v>71</v>
      </c>
      <c r="Z237" s="152" t="s">
        <v>2558</v>
      </c>
    </row>
    <row r="238" spans="1:26" ht="24.95" customHeight="1">
      <c r="A238" s="152" t="s">
        <v>2559</v>
      </c>
      <c r="B238" s="153">
        <v>45690</v>
      </c>
      <c r="C238" s="152" t="s">
        <v>720</v>
      </c>
      <c r="D238" s="152" t="s">
        <v>2560</v>
      </c>
      <c r="E238" s="152" t="s">
        <v>824</v>
      </c>
      <c r="F238" s="152" t="s">
        <v>2561</v>
      </c>
      <c r="G238" s="152" t="s">
        <v>2562</v>
      </c>
      <c r="H238" s="152" t="s">
        <v>65</v>
      </c>
      <c r="I238" s="152" t="s">
        <v>2563</v>
      </c>
      <c r="J238" s="166">
        <v>45697</v>
      </c>
      <c r="K238" s="152" t="s">
        <v>149</v>
      </c>
      <c r="L238" s="152" t="s">
        <v>2564</v>
      </c>
      <c r="M238" s="152" t="s">
        <v>720</v>
      </c>
      <c r="N238" s="152" t="s">
        <v>720</v>
      </c>
      <c r="O238" s="152" t="s">
        <v>720</v>
      </c>
      <c r="P238" s="152" t="s">
        <v>720</v>
      </c>
      <c r="Q238" s="153">
        <v>45719</v>
      </c>
      <c r="R238" s="152" t="s">
        <v>2565</v>
      </c>
      <c r="S238" s="152" t="s">
        <v>69</v>
      </c>
      <c r="T238" s="193">
        <v>3570</v>
      </c>
      <c r="U238" s="152" t="s">
        <v>70</v>
      </c>
      <c r="V238" s="152" t="s">
        <v>720</v>
      </c>
      <c r="W238" s="152" t="s">
        <v>720</v>
      </c>
      <c r="X238" s="152" t="s">
        <v>866</v>
      </c>
      <c r="Y238" s="152" t="s">
        <v>71</v>
      </c>
      <c r="Z238" s="152" t="s">
        <v>2566</v>
      </c>
    </row>
    <row r="239" spans="1:26" ht="24.95" customHeight="1">
      <c r="A239" s="152" t="s">
        <v>2567</v>
      </c>
      <c r="B239" s="153">
        <v>45687</v>
      </c>
      <c r="C239" s="152" t="s">
        <v>720</v>
      </c>
      <c r="D239" s="152" t="s">
        <v>2568</v>
      </c>
      <c r="E239" s="152" t="s">
        <v>1563</v>
      </c>
      <c r="F239" s="152" t="s">
        <v>2569</v>
      </c>
      <c r="G239" s="152" t="s">
        <v>2570</v>
      </c>
      <c r="H239" s="152" t="s">
        <v>65</v>
      </c>
      <c r="I239" s="152" t="s">
        <v>2571</v>
      </c>
      <c r="J239" s="165">
        <v>45697</v>
      </c>
      <c r="K239" s="152" t="s">
        <v>102</v>
      </c>
      <c r="L239" s="152" t="s">
        <v>2572</v>
      </c>
      <c r="M239" s="152" t="s">
        <v>720</v>
      </c>
      <c r="N239" s="152" t="s">
        <v>720</v>
      </c>
      <c r="O239" s="152" t="s">
        <v>720</v>
      </c>
      <c r="P239" s="152" t="s">
        <v>720</v>
      </c>
      <c r="Q239" s="153">
        <v>45719</v>
      </c>
      <c r="R239" s="152" t="s">
        <v>2573</v>
      </c>
      <c r="S239" s="152" t="s">
        <v>69</v>
      </c>
      <c r="T239" s="193">
        <v>2270</v>
      </c>
      <c r="U239" s="152" t="s">
        <v>70</v>
      </c>
      <c r="V239" s="152" t="s">
        <v>720</v>
      </c>
      <c r="W239" s="152" t="s">
        <v>720</v>
      </c>
      <c r="X239" s="152" t="s">
        <v>866</v>
      </c>
      <c r="Y239" s="152" t="s">
        <v>71</v>
      </c>
      <c r="Z239" s="152" t="s">
        <v>942</v>
      </c>
    </row>
    <row r="240" spans="1:26" ht="24.95" customHeight="1">
      <c r="A240" s="152" t="s">
        <v>2574</v>
      </c>
      <c r="B240" s="153">
        <v>45639</v>
      </c>
      <c r="C240" s="152" t="s">
        <v>720</v>
      </c>
      <c r="D240" s="152" t="s">
        <v>2575</v>
      </c>
      <c r="E240" s="152" t="s">
        <v>848</v>
      </c>
      <c r="F240" s="152" t="s">
        <v>2576</v>
      </c>
      <c r="G240" s="152" t="s">
        <v>2577</v>
      </c>
      <c r="H240" s="152" t="s">
        <v>65</v>
      </c>
      <c r="I240" s="152" t="s">
        <v>2578</v>
      </c>
      <c r="J240" s="165">
        <v>45695</v>
      </c>
      <c r="K240" s="152" t="s">
        <v>67</v>
      </c>
      <c r="L240" s="152" t="s">
        <v>700</v>
      </c>
      <c r="M240" s="152" t="s">
        <v>720</v>
      </c>
      <c r="N240" s="152" t="s">
        <v>720</v>
      </c>
      <c r="O240" s="152" t="s">
        <v>720</v>
      </c>
      <c r="P240" s="152" t="s">
        <v>720</v>
      </c>
      <c r="Q240" s="153">
        <v>45695</v>
      </c>
      <c r="R240" s="152" t="s">
        <v>2579</v>
      </c>
      <c r="S240" s="152" t="s">
        <v>69</v>
      </c>
      <c r="T240" s="193">
        <v>3043.2</v>
      </c>
      <c r="U240" s="152" t="s">
        <v>70</v>
      </c>
      <c r="V240" s="152" t="s">
        <v>720</v>
      </c>
      <c r="W240" s="152" t="s">
        <v>720</v>
      </c>
      <c r="X240" s="152" t="s">
        <v>941</v>
      </c>
      <c r="Y240" s="152" t="s">
        <v>71</v>
      </c>
      <c r="Z240" s="152" t="s">
        <v>2580</v>
      </c>
    </row>
    <row r="241" spans="1:26" ht="24.95" customHeight="1">
      <c r="A241" s="152" t="s">
        <v>2581</v>
      </c>
      <c r="B241" s="153">
        <v>45672</v>
      </c>
      <c r="C241" s="152" t="s">
        <v>720</v>
      </c>
      <c r="D241" s="152" t="s">
        <v>2582</v>
      </c>
      <c r="E241" s="152" t="s">
        <v>848</v>
      </c>
      <c r="F241" s="152" t="s">
        <v>2402</v>
      </c>
      <c r="G241" s="152" t="s">
        <v>2403</v>
      </c>
      <c r="H241" s="152" t="s">
        <v>65</v>
      </c>
      <c r="I241" s="152" t="s">
        <v>2583</v>
      </c>
      <c r="J241" s="165">
        <v>45698</v>
      </c>
      <c r="K241" s="152" t="s">
        <v>102</v>
      </c>
      <c r="L241" s="152" t="s">
        <v>349</v>
      </c>
      <c r="M241" s="152" t="s">
        <v>720</v>
      </c>
      <c r="N241" s="152" t="s">
        <v>720</v>
      </c>
      <c r="O241" s="152" t="s">
        <v>720</v>
      </c>
      <c r="P241" s="152" t="s">
        <v>720</v>
      </c>
      <c r="Q241" s="153">
        <v>45698</v>
      </c>
      <c r="R241" s="152" t="s">
        <v>2259</v>
      </c>
      <c r="S241" s="152" t="s">
        <v>69</v>
      </c>
      <c r="T241" s="193">
        <v>2676.55</v>
      </c>
      <c r="U241" s="152" t="s">
        <v>70</v>
      </c>
      <c r="V241" s="152" t="s">
        <v>720</v>
      </c>
      <c r="W241" s="152" t="s">
        <v>720</v>
      </c>
      <c r="X241" s="152" t="s">
        <v>941</v>
      </c>
      <c r="Y241" s="152" t="s">
        <v>71</v>
      </c>
      <c r="Z241" s="152" t="s">
        <v>2406</v>
      </c>
    </row>
    <row r="242" spans="1:26" ht="24.95" customHeight="1">
      <c r="A242" s="152" t="s">
        <v>2584</v>
      </c>
      <c r="B242" s="153">
        <v>45695</v>
      </c>
      <c r="C242" s="152" t="s">
        <v>720</v>
      </c>
      <c r="D242" s="152" t="s">
        <v>2585</v>
      </c>
      <c r="E242" s="152" t="s">
        <v>848</v>
      </c>
      <c r="F242" s="152" t="s">
        <v>2586</v>
      </c>
      <c r="G242" s="152" t="s">
        <v>2587</v>
      </c>
      <c r="H242" s="152" t="s">
        <v>65</v>
      </c>
      <c r="I242" s="152" t="s">
        <v>2588</v>
      </c>
      <c r="J242" s="165">
        <v>45747</v>
      </c>
      <c r="K242" s="152" t="s">
        <v>102</v>
      </c>
      <c r="L242" s="152" t="s">
        <v>2589</v>
      </c>
      <c r="M242" s="152" t="s">
        <v>720</v>
      </c>
      <c r="N242" s="152" t="s">
        <v>720</v>
      </c>
      <c r="O242" s="152" t="s">
        <v>720</v>
      </c>
      <c r="P242" s="152" t="s">
        <v>720</v>
      </c>
      <c r="Q242" s="153">
        <v>45719</v>
      </c>
      <c r="R242" s="152" t="s">
        <v>2590</v>
      </c>
      <c r="S242" s="152" t="s">
        <v>69</v>
      </c>
      <c r="T242" s="193">
        <v>2376.5500000000002</v>
      </c>
      <c r="U242" s="152" t="s">
        <v>70</v>
      </c>
      <c r="V242" s="152" t="s">
        <v>720</v>
      </c>
      <c r="W242" s="152" t="s">
        <v>720</v>
      </c>
      <c r="X242" s="152" t="s">
        <v>941</v>
      </c>
      <c r="Y242" s="152" t="s">
        <v>71</v>
      </c>
      <c r="Z242" s="152" t="s">
        <v>855</v>
      </c>
    </row>
    <row r="243" spans="1:26" ht="24.95" customHeight="1">
      <c r="A243" s="152" t="s">
        <v>2591</v>
      </c>
      <c r="B243" s="153">
        <v>45678</v>
      </c>
      <c r="C243" s="152" t="s">
        <v>720</v>
      </c>
      <c r="D243" s="152" t="s">
        <v>2592</v>
      </c>
      <c r="E243" s="152" t="s">
        <v>824</v>
      </c>
      <c r="F243" s="152" t="s">
        <v>2593</v>
      </c>
      <c r="G243" s="152" t="s">
        <v>2594</v>
      </c>
      <c r="H243" s="152" t="s">
        <v>65</v>
      </c>
      <c r="I243" s="152" t="s">
        <v>2595</v>
      </c>
      <c r="J243" s="165">
        <v>45722</v>
      </c>
      <c r="K243" s="152" t="s">
        <v>149</v>
      </c>
      <c r="L243" s="152" t="s">
        <v>477</v>
      </c>
      <c r="M243" s="152" t="s">
        <v>720</v>
      </c>
      <c r="N243" s="152" t="s">
        <v>720</v>
      </c>
      <c r="O243" s="152" t="s">
        <v>720</v>
      </c>
      <c r="P243" s="152" t="s">
        <v>720</v>
      </c>
      <c r="Q243" s="153">
        <v>45720</v>
      </c>
      <c r="R243" s="152" t="s">
        <v>2596</v>
      </c>
      <c r="S243" s="152" t="s">
        <v>69</v>
      </c>
      <c r="T243" s="193">
        <v>2420</v>
      </c>
      <c r="U243" s="152" t="s">
        <v>70</v>
      </c>
      <c r="V243" s="152" t="s">
        <v>720</v>
      </c>
      <c r="W243" s="152" t="s">
        <v>720</v>
      </c>
      <c r="X243" s="152" t="s">
        <v>866</v>
      </c>
      <c r="Y243" s="152" t="s">
        <v>71</v>
      </c>
      <c r="Z243" s="152" t="s">
        <v>2597</v>
      </c>
    </row>
    <row r="244" spans="1:26" ht="24.95" customHeight="1">
      <c r="A244" s="152" t="s">
        <v>2598</v>
      </c>
      <c r="B244" s="153">
        <v>45715</v>
      </c>
      <c r="C244" s="152" t="s">
        <v>2599</v>
      </c>
      <c r="D244" s="152" t="s">
        <v>2600</v>
      </c>
      <c r="E244" s="152" t="s">
        <v>880</v>
      </c>
      <c r="F244" s="152" t="s">
        <v>1429</v>
      </c>
      <c r="G244" s="152" t="s">
        <v>1430</v>
      </c>
      <c r="H244" s="152" t="s">
        <v>65</v>
      </c>
      <c r="I244" s="152" t="s">
        <v>2601</v>
      </c>
      <c r="J244" s="165">
        <v>45723</v>
      </c>
      <c r="K244" s="152" t="s">
        <v>67</v>
      </c>
      <c r="L244" s="152" t="s">
        <v>2602</v>
      </c>
      <c r="M244" s="152" t="s">
        <v>67</v>
      </c>
      <c r="N244" s="152" t="s">
        <v>2603</v>
      </c>
      <c r="O244" s="152" t="s">
        <v>67</v>
      </c>
      <c r="P244" s="152" t="s">
        <v>2604</v>
      </c>
      <c r="Q244" s="153">
        <v>45720</v>
      </c>
      <c r="R244" s="152" t="s">
        <v>2605</v>
      </c>
      <c r="S244" s="152" t="s">
        <v>69</v>
      </c>
      <c r="T244" s="193">
        <v>3160.71</v>
      </c>
      <c r="U244" s="152" t="s">
        <v>70</v>
      </c>
      <c r="V244" s="152" t="s">
        <v>70</v>
      </c>
      <c r="W244" s="152" t="s">
        <v>70</v>
      </c>
      <c r="X244" s="152" t="s">
        <v>886</v>
      </c>
      <c r="Y244" s="152" t="s">
        <v>71</v>
      </c>
      <c r="Z244" s="152" t="s">
        <v>2510</v>
      </c>
    </row>
    <row r="245" spans="1:26" ht="24.95" customHeight="1">
      <c r="A245" s="152" t="s">
        <v>2606</v>
      </c>
      <c r="B245" s="153">
        <v>45685</v>
      </c>
      <c r="C245" s="152" t="s">
        <v>2607</v>
      </c>
      <c r="D245" s="152" t="s">
        <v>2608</v>
      </c>
      <c r="E245" s="152" t="s">
        <v>1283</v>
      </c>
      <c r="F245" s="152" t="s">
        <v>2609</v>
      </c>
      <c r="G245" s="152" t="s">
        <v>2610</v>
      </c>
      <c r="H245" s="152" t="s">
        <v>65</v>
      </c>
      <c r="I245" s="152" t="s">
        <v>2611</v>
      </c>
      <c r="J245" s="165">
        <v>45688</v>
      </c>
      <c r="K245" s="152" t="s">
        <v>67</v>
      </c>
      <c r="L245" s="152" t="s">
        <v>2612</v>
      </c>
      <c r="M245" s="152" t="s">
        <v>67</v>
      </c>
      <c r="N245" s="152" t="s">
        <v>2613</v>
      </c>
      <c r="O245" s="152" t="s">
        <v>720</v>
      </c>
      <c r="P245" s="152" t="s">
        <v>720</v>
      </c>
      <c r="Q245" s="153">
        <v>45688</v>
      </c>
      <c r="R245" s="152" t="s">
        <v>1719</v>
      </c>
      <c r="S245" s="152" t="s">
        <v>69</v>
      </c>
      <c r="T245" s="193">
        <v>3000</v>
      </c>
      <c r="U245" s="152" t="s">
        <v>70</v>
      </c>
      <c r="V245" s="152" t="s">
        <v>70</v>
      </c>
      <c r="W245" s="152" t="s">
        <v>720</v>
      </c>
      <c r="X245" s="152" t="s">
        <v>1816</v>
      </c>
      <c r="Y245" s="152" t="s">
        <v>71</v>
      </c>
      <c r="Z245" s="152" t="s">
        <v>1900</v>
      </c>
    </row>
    <row r="246" spans="1:26" ht="24.95" customHeight="1">
      <c r="A246" s="152" t="s">
        <v>2614</v>
      </c>
      <c r="B246" s="153">
        <v>45685</v>
      </c>
      <c r="C246" s="152" t="s">
        <v>720</v>
      </c>
      <c r="D246" s="152" t="s">
        <v>2615</v>
      </c>
      <c r="E246" s="152" t="s">
        <v>1283</v>
      </c>
      <c r="F246" s="152" t="s">
        <v>2616</v>
      </c>
      <c r="G246" s="152" t="s">
        <v>2617</v>
      </c>
      <c r="H246" s="152" t="s">
        <v>65</v>
      </c>
      <c r="I246" s="152" t="s">
        <v>2618</v>
      </c>
      <c r="J246" s="165">
        <v>45688</v>
      </c>
      <c r="K246" s="152" t="s">
        <v>67</v>
      </c>
      <c r="L246" s="152" t="s">
        <v>2619</v>
      </c>
      <c r="M246" s="152" t="s">
        <v>720</v>
      </c>
      <c r="N246" s="152" t="s">
        <v>720</v>
      </c>
      <c r="O246" s="152" t="s">
        <v>720</v>
      </c>
      <c r="P246" s="152" t="s">
        <v>720</v>
      </c>
      <c r="Q246" s="153">
        <v>45688</v>
      </c>
      <c r="R246" s="152" t="s">
        <v>1719</v>
      </c>
      <c r="S246" s="152" t="s">
        <v>69</v>
      </c>
      <c r="T246" s="193">
        <v>3000</v>
      </c>
      <c r="U246" s="152" t="s">
        <v>70</v>
      </c>
      <c r="V246" s="152" t="s">
        <v>720</v>
      </c>
      <c r="W246" s="152" t="s">
        <v>720</v>
      </c>
      <c r="X246" s="152" t="s">
        <v>1816</v>
      </c>
      <c r="Y246" s="152" t="s">
        <v>71</v>
      </c>
      <c r="Z246" s="152" t="s">
        <v>2620</v>
      </c>
    </row>
    <row r="247" spans="1:26" ht="24.95" customHeight="1">
      <c r="A247" s="152" t="s">
        <v>2621</v>
      </c>
      <c r="B247" s="153">
        <v>45719</v>
      </c>
      <c r="C247" s="152" t="s">
        <v>720</v>
      </c>
      <c r="D247" s="152" t="s">
        <v>2622</v>
      </c>
      <c r="E247" s="152" t="s">
        <v>824</v>
      </c>
      <c r="F247" s="152" t="s">
        <v>2623</v>
      </c>
      <c r="G247" s="152" t="s">
        <v>2624</v>
      </c>
      <c r="H247" s="152" t="s">
        <v>65</v>
      </c>
      <c r="I247" s="152" t="s">
        <v>2625</v>
      </c>
      <c r="J247" s="165">
        <v>45734</v>
      </c>
      <c r="K247" s="152" t="s">
        <v>149</v>
      </c>
      <c r="L247" s="152" t="s">
        <v>326</v>
      </c>
      <c r="M247" s="152" t="s">
        <v>149</v>
      </c>
      <c r="N247" s="152" t="s">
        <v>2626</v>
      </c>
      <c r="O247" s="152" t="s">
        <v>149</v>
      </c>
      <c r="P247" s="152" t="s">
        <v>2627</v>
      </c>
      <c r="Q247" s="153">
        <v>45721</v>
      </c>
      <c r="R247" s="152" t="s">
        <v>2628</v>
      </c>
      <c r="S247" s="152" t="s">
        <v>69</v>
      </c>
      <c r="T247" s="193">
        <v>2120</v>
      </c>
      <c r="U247" s="152" t="s">
        <v>70</v>
      </c>
      <c r="V247" s="152" t="s">
        <v>70</v>
      </c>
      <c r="W247" s="152" t="s">
        <v>70</v>
      </c>
      <c r="X247" s="152" t="s">
        <v>866</v>
      </c>
      <c r="Y247" s="152" t="s">
        <v>71</v>
      </c>
      <c r="Z247" s="152" t="s">
        <v>2629</v>
      </c>
    </row>
    <row r="248" spans="1:26" ht="24.95" customHeight="1">
      <c r="A248" s="152" t="s">
        <v>2630</v>
      </c>
      <c r="B248" s="153">
        <v>45721</v>
      </c>
      <c r="C248" s="152" t="s">
        <v>2631</v>
      </c>
      <c r="D248" s="152" t="s">
        <v>2632</v>
      </c>
      <c r="E248" s="152" t="s">
        <v>132</v>
      </c>
      <c r="F248" s="152" t="s">
        <v>2633</v>
      </c>
      <c r="G248" s="152" t="s">
        <v>2634</v>
      </c>
      <c r="H248" s="152" t="s">
        <v>65</v>
      </c>
      <c r="I248" s="152" t="s">
        <v>2635</v>
      </c>
      <c r="J248" s="165">
        <v>45721</v>
      </c>
      <c r="K248" s="152" t="s">
        <v>67</v>
      </c>
      <c r="L248" s="152" t="s">
        <v>2636</v>
      </c>
      <c r="M248" s="152" t="s">
        <v>720</v>
      </c>
      <c r="N248" s="152" t="s">
        <v>720</v>
      </c>
      <c r="O248" s="152" t="s">
        <v>720</v>
      </c>
      <c r="P248" s="152" t="s">
        <v>720</v>
      </c>
      <c r="Q248" s="153">
        <v>45722</v>
      </c>
      <c r="R248" s="152" t="s">
        <v>2637</v>
      </c>
      <c r="S248" s="152" t="s">
        <v>69</v>
      </c>
      <c r="T248" s="193">
        <v>2170</v>
      </c>
      <c r="U248" s="152" t="s">
        <v>70</v>
      </c>
      <c r="V248" s="152" t="s">
        <v>720</v>
      </c>
      <c r="W248" s="152" t="s">
        <v>720</v>
      </c>
      <c r="X248" s="152" t="s">
        <v>844</v>
      </c>
      <c r="Y248" s="152" t="s">
        <v>71</v>
      </c>
      <c r="Z248" s="152" t="s">
        <v>2638</v>
      </c>
    </row>
    <row r="249" spans="1:26" ht="24.95" customHeight="1">
      <c r="A249" s="152" t="s">
        <v>2639</v>
      </c>
      <c r="B249" s="153">
        <v>45694</v>
      </c>
      <c r="C249" s="152" t="s">
        <v>720</v>
      </c>
      <c r="D249" s="152" t="s">
        <v>2640</v>
      </c>
      <c r="E249" s="152" t="s">
        <v>114</v>
      </c>
      <c r="F249" s="152" t="s">
        <v>803</v>
      </c>
      <c r="G249" s="152" t="s">
        <v>804</v>
      </c>
      <c r="H249" s="152" t="s">
        <v>65</v>
      </c>
      <c r="I249" s="152" t="s">
        <v>2641</v>
      </c>
      <c r="J249" s="166">
        <v>45756</v>
      </c>
      <c r="K249" s="152" t="s">
        <v>149</v>
      </c>
      <c r="L249" s="152" t="s">
        <v>2642</v>
      </c>
      <c r="M249" s="152" t="s">
        <v>149</v>
      </c>
      <c r="N249" s="152" t="s">
        <v>2643</v>
      </c>
      <c r="O249" s="152" t="s">
        <v>149</v>
      </c>
      <c r="P249" s="152" t="s">
        <v>2644</v>
      </c>
      <c r="Q249" s="153">
        <v>45729</v>
      </c>
      <c r="R249" s="152" t="s">
        <v>2645</v>
      </c>
      <c r="S249" s="152" t="s">
        <v>69</v>
      </c>
      <c r="T249" s="193">
        <v>9190</v>
      </c>
      <c r="U249" s="152" t="s">
        <v>70</v>
      </c>
      <c r="V249" s="152" t="s">
        <v>70</v>
      </c>
      <c r="W249" s="152" t="s">
        <v>70</v>
      </c>
      <c r="X249" s="152" t="s">
        <v>820</v>
      </c>
      <c r="Y249" s="152" t="s">
        <v>71</v>
      </c>
      <c r="Z249" s="152" t="s">
        <v>2646</v>
      </c>
    </row>
    <row r="250" spans="1:26" ht="24.95" customHeight="1">
      <c r="A250" s="152" t="s">
        <v>2647</v>
      </c>
      <c r="B250" s="153">
        <v>45726</v>
      </c>
      <c r="C250" s="152" t="s">
        <v>720</v>
      </c>
      <c r="D250" s="152" t="s">
        <v>2648</v>
      </c>
      <c r="E250" s="152" t="s">
        <v>62</v>
      </c>
      <c r="F250" s="152" t="s">
        <v>1592</v>
      </c>
      <c r="G250" s="152" t="s">
        <v>1593</v>
      </c>
      <c r="H250" s="152" t="s">
        <v>65</v>
      </c>
      <c r="I250" s="152" t="s">
        <v>2649</v>
      </c>
      <c r="J250" s="166">
        <v>45734</v>
      </c>
      <c r="K250" s="152" t="s">
        <v>67</v>
      </c>
      <c r="L250" s="152" t="s">
        <v>391</v>
      </c>
      <c r="M250" s="152" t="s">
        <v>67</v>
      </c>
      <c r="N250" s="152" t="s">
        <v>675</v>
      </c>
      <c r="O250" s="152" t="s">
        <v>67</v>
      </c>
      <c r="P250" s="152" t="s">
        <v>693</v>
      </c>
      <c r="Q250" s="153">
        <v>45733</v>
      </c>
      <c r="R250" s="152" t="s">
        <v>2650</v>
      </c>
      <c r="S250" s="152" t="s">
        <v>94</v>
      </c>
      <c r="T250" s="193">
        <v>1628.95</v>
      </c>
      <c r="U250" s="152" t="s">
        <v>70</v>
      </c>
      <c r="V250" s="152" t="s">
        <v>70</v>
      </c>
      <c r="W250" s="152" t="s">
        <v>70</v>
      </c>
      <c r="X250" s="152" t="s">
        <v>2194</v>
      </c>
      <c r="Y250" s="152" t="s">
        <v>71</v>
      </c>
      <c r="Z250" s="152" t="s">
        <v>1915</v>
      </c>
    </row>
    <row r="251" spans="1:26" ht="24.95" customHeight="1">
      <c r="A251" s="152" t="s">
        <v>2651</v>
      </c>
      <c r="B251" s="153">
        <v>45730</v>
      </c>
      <c r="C251" s="152" t="s">
        <v>720</v>
      </c>
      <c r="D251" s="152" t="s">
        <v>2652</v>
      </c>
      <c r="E251" s="152" t="s">
        <v>880</v>
      </c>
      <c r="F251" s="152" t="s">
        <v>2152</v>
      </c>
      <c r="G251" s="152" t="s">
        <v>2153</v>
      </c>
      <c r="H251" s="152" t="s">
        <v>65</v>
      </c>
      <c r="I251" s="152" t="s">
        <v>2653</v>
      </c>
      <c r="J251" s="165">
        <v>45740</v>
      </c>
      <c r="K251" s="152" t="s">
        <v>67</v>
      </c>
      <c r="L251" s="152" t="s">
        <v>2654</v>
      </c>
      <c r="M251" s="152" t="s">
        <v>67</v>
      </c>
      <c r="N251" s="152" t="s">
        <v>693</v>
      </c>
      <c r="O251" s="152" t="s">
        <v>67</v>
      </c>
      <c r="P251" s="152" t="s">
        <v>391</v>
      </c>
      <c r="Q251" s="153">
        <v>45733</v>
      </c>
      <c r="R251" s="152" t="s">
        <v>885</v>
      </c>
      <c r="S251" s="152" t="s">
        <v>94</v>
      </c>
      <c r="T251" s="193">
        <v>3090.99</v>
      </c>
      <c r="U251" s="152" t="s">
        <v>70</v>
      </c>
      <c r="V251" s="152" t="s">
        <v>70</v>
      </c>
      <c r="W251" s="152" t="s">
        <v>70</v>
      </c>
      <c r="X251" s="152" t="s">
        <v>2167</v>
      </c>
      <c r="Y251" s="152" t="s">
        <v>71</v>
      </c>
      <c r="Z251" s="152" t="s">
        <v>1915</v>
      </c>
    </row>
    <row r="252" spans="1:26" ht="24.95" customHeight="1">
      <c r="A252" s="152" t="s">
        <v>2655</v>
      </c>
      <c r="B252" s="156">
        <v>45716</v>
      </c>
      <c r="C252" s="152" t="s">
        <v>720</v>
      </c>
      <c r="D252" s="152" t="s">
        <v>2656</v>
      </c>
      <c r="E252" s="152" t="s">
        <v>80</v>
      </c>
      <c r="F252" s="152" t="s">
        <v>2657</v>
      </c>
      <c r="G252" s="152" t="s">
        <v>2658</v>
      </c>
      <c r="H252" s="152" t="s">
        <v>65</v>
      </c>
      <c r="I252" s="152" t="s">
        <v>2659</v>
      </c>
      <c r="J252" s="166">
        <v>45733</v>
      </c>
      <c r="K252" s="152" t="s">
        <v>67</v>
      </c>
      <c r="L252" s="152" t="s">
        <v>2660</v>
      </c>
      <c r="M252" s="152" t="s">
        <v>77</v>
      </c>
      <c r="N252" s="152" t="s">
        <v>2661</v>
      </c>
      <c r="O252" s="152" t="s">
        <v>77</v>
      </c>
      <c r="P252" s="152" t="s">
        <v>2662</v>
      </c>
      <c r="Q252" s="157">
        <v>45733</v>
      </c>
      <c r="R252" s="152" t="s">
        <v>2413</v>
      </c>
      <c r="S252" s="152" t="s">
        <v>69</v>
      </c>
      <c r="T252" s="193">
        <v>2890</v>
      </c>
      <c r="U252" s="152" t="s">
        <v>70</v>
      </c>
      <c r="V252" s="152" t="s">
        <v>77</v>
      </c>
      <c r="W252" s="152" t="s">
        <v>77</v>
      </c>
      <c r="X252" s="152" t="s">
        <v>812</v>
      </c>
      <c r="Y252" s="152" t="s">
        <v>71</v>
      </c>
      <c r="Z252" s="152" t="s">
        <v>2663</v>
      </c>
    </row>
    <row r="253" spans="1:26" ht="24.95" customHeight="1">
      <c r="A253" s="152" t="s">
        <v>2664</v>
      </c>
      <c r="B253" s="153">
        <v>45720</v>
      </c>
      <c r="C253" s="152" t="s">
        <v>720</v>
      </c>
      <c r="D253" s="152" t="s">
        <v>2665</v>
      </c>
      <c r="E253" s="152" t="s">
        <v>114</v>
      </c>
      <c r="F253" s="152" t="s">
        <v>2666</v>
      </c>
      <c r="G253" s="152" t="s">
        <v>2667</v>
      </c>
      <c r="H253" s="152" t="s">
        <v>65</v>
      </c>
      <c r="I253" s="152" t="s">
        <v>2668</v>
      </c>
      <c r="J253" s="166">
        <v>45733</v>
      </c>
      <c r="K253" s="152" t="s">
        <v>67</v>
      </c>
      <c r="L253" s="152" t="s">
        <v>2669</v>
      </c>
      <c r="M253" s="152" t="s">
        <v>720</v>
      </c>
      <c r="N253" s="152" t="s">
        <v>720</v>
      </c>
      <c r="O253" s="152" t="s">
        <v>720</v>
      </c>
      <c r="P253" s="152" t="s">
        <v>720</v>
      </c>
      <c r="Q253" s="153">
        <v>45733</v>
      </c>
      <c r="R253" s="152" t="s">
        <v>1409</v>
      </c>
      <c r="S253" s="152" t="s">
        <v>69</v>
      </c>
      <c r="T253" s="193">
        <v>2090</v>
      </c>
      <c r="U253" s="152" t="s">
        <v>70</v>
      </c>
      <c r="V253" s="152" t="s">
        <v>720</v>
      </c>
      <c r="W253" s="152" t="s">
        <v>720</v>
      </c>
      <c r="X253" s="152" t="s">
        <v>820</v>
      </c>
      <c r="Y253" s="152" t="s">
        <v>71</v>
      </c>
      <c r="Z253" s="152" t="s">
        <v>2670</v>
      </c>
    </row>
    <row r="254" spans="1:26" ht="24.95" customHeight="1">
      <c r="A254" s="152" t="s">
        <v>2671</v>
      </c>
      <c r="B254" s="153">
        <v>45718</v>
      </c>
      <c r="C254" s="152" t="s">
        <v>720</v>
      </c>
      <c r="D254" s="152" t="s">
        <v>2672</v>
      </c>
      <c r="E254" s="152" t="s">
        <v>114</v>
      </c>
      <c r="F254" s="152" t="s">
        <v>2673</v>
      </c>
      <c r="G254" s="152" t="s">
        <v>2674</v>
      </c>
      <c r="H254" s="152" t="s">
        <v>65</v>
      </c>
      <c r="I254" s="152" t="s">
        <v>2675</v>
      </c>
      <c r="J254" s="166">
        <v>45765</v>
      </c>
      <c r="K254" s="152" t="s">
        <v>293</v>
      </c>
      <c r="L254" s="152" t="s">
        <v>2676</v>
      </c>
      <c r="M254" s="152" t="s">
        <v>720</v>
      </c>
      <c r="N254" s="152" t="s">
        <v>720</v>
      </c>
      <c r="O254" s="152" t="s">
        <v>720</v>
      </c>
      <c r="P254" s="152" t="s">
        <v>720</v>
      </c>
      <c r="Q254" s="153">
        <v>45733</v>
      </c>
      <c r="R254" s="152" t="s">
        <v>2549</v>
      </c>
      <c r="S254" s="152" t="s">
        <v>69</v>
      </c>
      <c r="T254" s="193">
        <v>2690</v>
      </c>
      <c r="U254" s="152" t="s">
        <v>70</v>
      </c>
      <c r="V254" s="152" t="s">
        <v>720</v>
      </c>
      <c r="W254" s="152" t="s">
        <v>720</v>
      </c>
      <c r="X254" s="152" t="s">
        <v>820</v>
      </c>
      <c r="Y254" s="152" t="s">
        <v>71</v>
      </c>
      <c r="Z254" s="152" t="s">
        <v>2324</v>
      </c>
    </row>
    <row r="255" spans="1:26" ht="24.95" customHeight="1">
      <c r="A255" s="152" t="s">
        <v>2677</v>
      </c>
      <c r="B255" s="153">
        <v>45646</v>
      </c>
      <c r="C255" s="152" t="s">
        <v>720</v>
      </c>
      <c r="D255" s="152" t="s">
        <v>2678</v>
      </c>
      <c r="E255" s="152" t="s">
        <v>824</v>
      </c>
      <c r="F255" s="152" t="s">
        <v>2679</v>
      </c>
      <c r="G255" s="152" t="s">
        <v>2680</v>
      </c>
      <c r="H255" s="152" t="s">
        <v>65</v>
      </c>
      <c r="I255" s="152" t="s">
        <v>2681</v>
      </c>
      <c r="J255" s="165">
        <v>45734</v>
      </c>
      <c r="K255" s="152" t="s">
        <v>149</v>
      </c>
      <c r="L255" s="152" t="s">
        <v>326</v>
      </c>
      <c r="M255" s="152" t="s">
        <v>149</v>
      </c>
      <c r="N255" s="152" t="s">
        <v>2682</v>
      </c>
      <c r="O255" s="152" t="s">
        <v>720</v>
      </c>
      <c r="P255" s="152" t="s">
        <v>720</v>
      </c>
      <c r="Q255" s="153">
        <v>45734</v>
      </c>
      <c r="R255" s="152" t="s">
        <v>2683</v>
      </c>
      <c r="S255" s="152" t="s">
        <v>69</v>
      </c>
      <c r="T255" s="193">
        <v>2291</v>
      </c>
      <c r="U255" s="152" t="s">
        <v>70</v>
      </c>
      <c r="V255" s="152" t="s">
        <v>70</v>
      </c>
      <c r="W255" s="152" t="s">
        <v>720</v>
      </c>
      <c r="X255" s="152" t="s">
        <v>866</v>
      </c>
      <c r="Y255" s="152" t="s">
        <v>71</v>
      </c>
      <c r="Z255" s="152" t="s">
        <v>2684</v>
      </c>
    </row>
    <row r="256" spans="1:26" ht="24.95" customHeight="1">
      <c r="A256" s="152" t="s">
        <v>2685</v>
      </c>
      <c r="B256" s="153">
        <v>45734</v>
      </c>
      <c r="C256" s="152" t="s">
        <v>720</v>
      </c>
      <c r="D256" s="152" t="s">
        <v>2686</v>
      </c>
      <c r="E256" s="152" t="s">
        <v>1563</v>
      </c>
      <c r="F256" s="152" t="s">
        <v>2687</v>
      </c>
      <c r="G256" s="152" t="s">
        <v>2688</v>
      </c>
      <c r="H256" s="152" t="s">
        <v>65</v>
      </c>
      <c r="I256" s="152" t="s">
        <v>2689</v>
      </c>
      <c r="J256" s="165">
        <v>45747</v>
      </c>
      <c r="K256" s="152" t="s">
        <v>1114</v>
      </c>
      <c r="L256" s="152" t="s">
        <v>2690</v>
      </c>
      <c r="M256" s="152" t="s">
        <v>720</v>
      </c>
      <c r="N256" s="152" t="s">
        <v>720</v>
      </c>
      <c r="O256" s="152" t="s">
        <v>720</v>
      </c>
      <c r="P256" s="152" t="s">
        <v>720</v>
      </c>
      <c r="Q256" s="153">
        <v>45734</v>
      </c>
      <c r="R256" s="152" t="s">
        <v>2691</v>
      </c>
      <c r="S256" s="152" t="s">
        <v>69</v>
      </c>
      <c r="T256" s="193">
        <v>1930</v>
      </c>
      <c r="U256" s="152" t="s">
        <v>70</v>
      </c>
      <c r="V256" s="152" t="s">
        <v>720</v>
      </c>
      <c r="W256" s="152" t="s">
        <v>720</v>
      </c>
      <c r="X256" s="152" t="s">
        <v>1401</v>
      </c>
      <c r="Y256" s="152" t="s">
        <v>71</v>
      </c>
      <c r="Z256" s="152" t="s">
        <v>1640</v>
      </c>
    </row>
    <row r="257" spans="1:26" ht="24.95" customHeight="1">
      <c r="A257" s="152" t="s">
        <v>2692</v>
      </c>
      <c r="B257" s="153">
        <v>45730</v>
      </c>
      <c r="C257" s="152" t="s">
        <v>720</v>
      </c>
      <c r="D257" s="152" t="s">
        <v>2693</v>
      </c>
      <c r="E257" s="152" t="s">
        <v>997</v>
      </c>
      <c r="F257" s="152" t="s">
        <v>2694</v>
      </c>
      <c r="G257" s="152" t="s">
        <v>2695</v>
      </c>
      <c r="H257" s="152" t="s">
        <v>65</v>
      </c>
      <c r="I257" s="152" t="s">
        <v>2696</v>
      </c>
      <c r="J257" s="165">
        <v>45753</v>
      </c>
      <c r="K257" s="152" t="s">
        <v>67</v>
      </c>
      <c r="L257" s="152" t="s">
        <v>1653</v>
      </c>
      <c r="M257" s="152" t="s">
        <v>720</v>
      </c>
      <c r="N257" s="152" t="s">
        <v>720</v>
      </c>
      <c r="O257" s="152" t="s">
        <v>720</v>
      </c>
      <c r="P257" s="152" t="s">
        <v>720</v>
      </c>
      <c r="Q257" s="153">
        <v>45735</v>
      </c>
      <c r="R257" s="152" t="s">
        <v>1602</v>
      </c>
      <c r="S257" s="152" t="s">
        <v>69</v>
      </c>
      <c r="T257" s="193">
        <v>2392</v>
      </c>
      <c r="U257" s="152" t="s">
        <v>70</v>
      </c>
      <c r="V257" s="152" t="s">
        <v>720</v>
      </c>
      <c r="W257" s="152" t="s">
        <v>720</v>
      </c>
      <c r="X257" s="152" t="s">
        <v>1967</v>
      </c>
      <c r="Y257" s="152" t="s">
        <v>71</v>
      </c>
      <c r="Z257" s="152" t="s">
        <v>2063</v>
      </c>
    </row>
    <row r="258" spans="1:26" ht="24.95" customHeight="1">
      <c r="A258" s="152" t="s">
        <v>2697</v>
      </c>
      <c r="B258" s="153">
        <v>45730</v>
      </c>
      <c r="C258" s="152" t="s">
        <v>720</v>
      </c>
      <c r="D258" s="152" t="s">
        <v>2698</v>
      </c>
      <c r="E258" s="152" t="s">
        <v>62</v>
      </c>
      <c r="F258" s="152" t="s">
        <v>63</v>
      </c>
      <c r="G258" s="152" t="s">
        <v>64</v>
      </c>
      <c r="H258" s="152" t="s">
        <v>65</v>
      </c>
      <c r="I258" s="152" t="s">
        <v>2699</v>
      </c>
      <c r="J258" s="166">
        <v>45743</v>
      </c>
      <c r="K258" s="152" t="s">
        <v>67</v>
      </c>
      <c r="L258" s="152" t="s">
        <v>531</v>
      </c>
      <c r="M258" s="152" t="s">
        <v>720</v>
      </c>
      <c r="N258" s="152" t="s">
        <v>720</v>
      </c>
      <c r="O258" s="152" t="s">
        <v>720</v>
      </c>
      <c r="P258" s="152" t="s">
        <v>720</v>
      </c>
      <c r="Q258" s="153">
        <v>45736</v>
      </c>
      <c r="R258" s="152" t="s">
        <v>2700</v>
      </c>
      <c r="S258" s="152" t="s">
        <v>69</v>
      </c>
      <c r="T258" s="193">
        <v>1623.42</v>
      </c>
      <c r="U258" s="152" t="s">
        <v>70</v>
      </c>
      <c r="V258" s="152" t="s">
        <v>720</v>
      </c>
      <c r="W258" s="152" t="s">
        <v>720</v>
      </c>
      <c r="X258" s="152" t="s">
        <v>789</v>
      </c>
      <c r="Y258" s="152" t="s">
        <v>71</v>
      </c>
      <c r="Z258" s="152" t="s">
        <v>2701</v>
      </c>
    </row>
    <row r="259" spans="1:26" ht="24.95" customHeight="1">
      <c r="A259" s="154" t="s">
        <v>2702</v>
      </c>
      <c r="B259" s="155">
        <v>45676</v>
      </c>
      <c r="C259" s="154" t="s">
        <v>2703</v>
      </c>
      <c r="D259" s="154" t="s">
        <v>2704</v>
      </c>
      <c r="E259" s="159" t="s">
        <v>1121</v>
      </c>
      <c r="F259" s="154" t="s">
        <v>1607</v>
      </c>
      <c r="G259" s="154" t="s">
        <v>1608</v>
      </c>
      <c r="H259" s="154" t="s">
        <v>65</v>
      </c>
      <c r="I259" s="154" t="s">
        <v>2705</v>
      </c>
      <c r="J259" s="167">
        <v>45728</v>
      </c>
      <c r="K259" s="154" t="s">
        <v>214</v>
      </c>
      <c r="L259" s="154" t="s">
        <v>2706</v>
      </c>
      <c r="M259" s="154" t="s">
        <v>293</v>
      </c>
      <c r="N259" s="154" t="s">
        <v>2707</v>
      </c>
      <c r="O259" s="154" t="s">
        <v>720</v>
      </c>
      <c r="P259" s="154" t="s">
        <v>720</v>
      </c>
      <c r="Q259" s="155">
        <v>45728</v>
      </c>
      <c r="R259" s="154" t="s">
        <v>819</v>
      </c>
      <c r="S259" s="154" t="s">
        <v>69</v>
      </c>
      <c r="T259" s="193">
        <v>2290</v>
      </c>
      <c r="U259" s="154" t="s">
        <v>142</v>
      </c>
      <c r="V259" s="154" t="s">
        <v>70</v>
      </c>
      <c r="W259" s="154" t="s">
        <v>720</v>
      </c>
      <c r="X259" s="154" t="s">
        <v>1611</v>
      </c>
      <c r="Y259" s="154" t="s">
        <v>71</v>
      </c>
      <c r="Z259" s="154" t="s">
        <v>2708</v>
      </c>
    </row>
    <row r="260" spans="1:26" ht="24.95" customHeight="1">
      <c r="A260" s="152" t="s">
        <v>2709</v>
      </c>
      <c r="B260" s="153">
        <v>45735</v>
      </c>
      <c r="C260" s="152" t="s">
        <v>720</v>
      </c>
      <c r="D260" s="152" t="s">
        <v>2710</v>
      </c>
      <c r="E260" s="152" t="s">
        <v>114</v>
      </c>
      <c r="F260" s="152" t="s">
        <v>2711</v>
      </c>
      <c r="G260" s="152" t="s">
        <v>2712</v>
      </c>
      <c r="H260" s="152" t="s">
        <v>65</v>
      </c>
      <c r="I260" s="152" t="s">
        <v>2713</v>
      </c>
      <c r="J260" s="166">
        <v>45741</v>
      </c>
      <c r="K260" s="152" t="s">
        <v>212</v>
      </c>
      <c r="L260" s="152" t="s">
        <v>2714</v>
      </c>
      <c r="M260" s="152" t="s">
        <v>285</v>
      </c>
      <c r="N260" s="152" t="s">
        <v>2715</v>
      </c>
      <c r="O260" s="152" t="s">
        <v>720</v>
      </c>
      <c r="P260" s="152" t="s">
        <v>720</v>
      </c>
      <c r="Q260" s="153">
        <v>45740</v>
      </c>
      <c r="R260" s="152" t="s">
        <v>2716</v>
      </c>
      <c r="S260" s="152" t="s">
        <v>69</v>
      </c>
      <c r="T260" s="193">
        <v>3690</v>
      </c>
      <c r="U260" s="152" t="s">
        <v>70</v>
      </c>
      <c r="V260" s="152" t="s">
        <v>77</v>
      </c>
      <c r="W260" s="152" t="s">
        <v>720</v>
      </c>
      <c r="X260" s="152" t="s">
        <v>820</v>
      </c>
      <c r="Y260" s="152" t="s">
        <v>71</v>
      </c>
      <c r="Z260" s="152" t="s">
        <v>2717</v>
      </c>
    </row>
    <row r="261" spans="1:26" ht="24.95" customHeight="1">
      <c r="A261" s="152" t="s">
        <v>2718</v>
      </c>
      <c r="B261" s="153">
        <v>45740</v>
      </c>
      <c r="C261" s="152" t="s">
        <v>720</v>
      </c>
      <c r="D261" s="152" t="s">
        <v>2719</v>
      </c>
      <c r="E261" s="152" t="s">
        <v>870</v>
      </c>
      <c r="F261" s="152" t="s">
        <v>871</v>
      </c>
      <c r="G261" s="152" t="s">
        <v>1889</v>
      </c>
      <c r="H261" s="152" t="s">
        <v>65</v>
      </c>
      <c r="I261" s="152" t="s">
        <v>2720</v>
      </c>
      <c r="J261" s="166">
        <v>45776</v>
      </c>
      <c r="K261" s="152" t="s">
        <v>67</v>
      </c>
      <c r="L261" s="152" t="s">
        <v>1892</v>
      </c>
      <c r="M261" s="152" t="s">
        <v>720</v>
      </c>
      <c r="N261" s="152" t="s">
        <v>720</v>
      </c>
      <c r="O261" s="152" t="s">
        <v>720</v>
      </c>
      <c r="P261" s="152" t="s">
        <v>720</v>
      </c>
      <c r="Q261" s="153">
        <v>45740</v>
      </c>
      <c r="R261" s="152" t="s">
        <v>2721</v>
      </c>
      <c r="S261" s="152" t="s">
        <v>69</v>
      </c>
      <c r="T261" s="193">
        <v>2460</v>
      </c>
      <c r="U261" s="152" t="s">
        <v>70</v>
      </c>
      <c r="V261" s="152" t="s">
        <v>720</v>
      </c>
      <c r="W261" s="152" t="s">
        <v>720</v>
      </c>
      <c r="X261" s="152" t="s">
        <v>1799</v>
      </c>
      <c r="Y261" s="152" t="s">
        <v>71</v>
      </c>
      <c r="Z261" s="152" t="s">
        <v>2722</v>
      </c>
    </row>
    <row r="262" spans="1:26" ht="24.95" customHeight="1">
      <c r="A262" s="152" t="s">
        <v>2723</v>
      </c>
      <c r="B262" s="153">
        <v>45741</v>
      </c>
      <c r="C262" s="152" t="s">
        <v>720</v>
      </c>
      <c r="D262" s="152" t="s">
        <v>2724</v>
      </c>
      <c r="E262" s="152" t="s">
        <v>1041</v>
      </c>
      <c r="F262" s="152" t="s">
        <v>871</v>
      </c>
      <c r="G262" s="152" t="s">
        <v>1889</v>
      </c>
      <c r="H262" s="152" t="s">
        <v>65</v>
      </c>
      <c r="I262" s="152" t="s">
        <v>2725</v>
      </c>
      <c r="J262" s="165">
        <v>45786</v>
      </c>
      <c r="K262" s="152" t="s">
        <v>67</v>
      </c>
      <c r="L262" s="152" t="s">
        <v>1892</v>
      </c>
      <c r="M262" s="152" t="s">
        <v>720</v>
      </c>
      <c r="N262" s="152" t="s">
        <v>720</v>
      </c>
      <c r="O262" s="152" t="s">
        <v>720</v>
      </c>
      <c r="P262" s="152" t="s">
        <v>720</v>
      </c>
      <c r="Q262" s="153">
        <v>45741</v>
      </c>
      <c r="R262" s="152" t="s">
        <v>2721</v>
      </c>
      <c r="S262" s="152" t="s">
        <v>69</v>
      </c>
      <c r="T262" s="193">
        <v>2460</v>
      </c>
      <c r="U262" s="152" t="s">
        <v>70</v>
      </c>
      <c r="V262" s="152" t="s">
        <v>720</v>
      </c>
      <c r="W262" s="152" t="s">
        <v>720</v>
      </c>
      <c r="X262" s="152" t="s">
        <v>1799</v>
      </c>
      <c r="Y262" s="152" t="s">
        <v>71</v>
      </c>
      <c r="Z262" s="152" t="s">
        <v>2726</v>
      </c>
    </row>
    <row r="263" spans="1:26" ht="24.95" customHeight="1">
      <c r="A263" s="152" t="s">
        <v>2727</v>
      </c>
      <c r="B263" s="153">
        <v>45736</v>
      </c>
      <c r="C263" s="152" t="s">
        <v>2728</v>
      </c>
      <c r="D263" s="152" t="s">
        <v>2729</v>
      </c>
      <c r="E263" s="152" t="s">
        <v>880</v>
      </c>
      <c r="F263" s="152" t="s">
        <v>2730</v>
      </c>
      <c r="G263" s="152" t="s">
        <v>2731</v>
      </c>
      <c r="H263" s="152" t="s">
        <v>65</v>
      </c>
      <c r="I263" s="152" t="s">
        <v>2732</v>
      </c>
      <c r="J263" s="165">
        <v>45748</v>
      </c>
      <c r="K263" s="152" t="s">
        <v>149</v>
      </c>
      <c r="L263" s="152" t="s">
        <v>2733</v>
      </c>
      <c r="M263" s="152" t="s">
        <v>149</v>
      </c>
      <c r="N263" s="152" t="s">
        <v>2734</v>
      </c>
      <c r="O263" s="152" t="s">
        <v>720</v>
      </c>
      <c r="P263" s="152" t="s">
        <v>720</v>
      </c>
      <c r="Q263" s="153">
        <v>45742</v>
      </c>
      <c r="R263" s="152" t="s">
        <v>885</v>
      </c>
      <c r="S263" s="152" t="s">
        <v>94</v>
      </c>
      <c r="T263" s="193">
        <v>3091.89</v>
      </c>
      <c r="U263" s="152" t="s">
        <v>70</v>
      </c>
      <c r="V263" s="152" t="s">
        <v>70</v>
      </c>
      <c r="W263" s="152" t="s">
        <v>720</v>
      </c>
      <c r="X263" s="152" t="s">
        <v>2167</v>
      </c>
      <c r="Y263" s="152" t="s">
        <v>71</v>
      </c>
      <c r="Z263" s="152" t="s">
        <v>2735</v>
      </c>
    </row>
    <row r="264" spans="1:26" ht="24.95" customHeight="1">
      <c r="A264" s="152" t="s">
        <v>2736</v>
      </c>
      <c r="B264" s="153">
        <v>45741</v>
      </c>
      <c r="C264" s="152" t="s">
        <v>720</v>
      </c>
      <c r="D264" s="152" t="s">
        <v>2737</v>
      </c>
      <c r="E264" s="152" t="s">
        <v>824</v>
      </c>
      <c r="F264" s="152" t="s">
        <v>1657</v>
      </c>
      <c r="G264" s="152" t="s">
        <v>1658</v>
      </c>
      <c r="H264" s="152" t="s">
        <v>65</v>
      </c>
      <c r="I264" s="152" t="s">
        <v>2738</v>
      </c>
      <c r="J264" s="166">
        <v>45756</v>
      </c>
      <c r="K264" s="152" t="s">
        <v>67</v>
      </c>
      <c r="L264" s="152" t="s">
        <v>454</v>
      </c>
      <c r="M264" s="152" t="s">
        <v>720</v>
      </c>
      <c r="N264" s="152" t="s">
        <v>720</v>
      </c>
      <c r="O264" s="152" t="s">
        <v>720</v>
      </c>
      <c r="P264" s="152" t="s">
        <v>720</v>
      </c>
      <c r="Q264" s="153">
        <v>45742</v>
      </c>
      <c r="R264" s="152" t="s">
        <v>967</v>
      </c>
      <c r="S264" s="152" t="s">
        <v>69</v>
      </c>
      <c r="T264" s="193">
        <v>3090</v>
      </c>
      <c r="U264" s="152" t="s">
        <v>70</v>
      </c>
      <c r="V264" s="152" t="s">
        <v>720</v>
      </c>
      <c r="W264" s="152" t="s">
        <v>720</v>
      </c>
      <c r="X264" s="152" t="s">
        <v>866</v>
      </c>
      <c r="Y264" s="152" t="s">
        <v>71</v>
      </c>
      <c r="Z264" s="152" t="s">
        <v>1685</v>
      </c>
    </row>
    <row r="265" spans="1:26" ht="24.95" customHeight="1">
      <c r="A265" s="152" t="s">
        <v>2739</v>
      </c>
      <c r="B265" s="156">
        <v>45736</v>
      </c>
      <c r="C265" s="152" t="s">
        <v>720</v>
      </c>
      <c r="D265" s="152" t="s">
        <v>2740</v>
      </c>
      <c r="E265" s="152" t="s">
        <v>997</v>
      </c>
      <c r="F265" s="152" t="s">
        <v>2741</v>
      </c>
      <c r="G265" s="152" t="s">
        <v>2742</v>
      </c>
      <c r="H265" s="152" t="s">
        <v>65</v>
      </c>
      <c r="I265" s="152" t="s">
        <v>2743</v>
      </c>
      <c r="J265" s="165">
        <v>45754</v>
      </c>
      <c r="K265" s="152" t="s">
        <v>102</v>
      </c>
      <c r="L265" s="152" t="s">
        <v>2744</v>
      </c>
      <c r="M265" s="152" t="s">
        <v>720</v>
      </c>
      <c r="N265" s="152" t="s">
        <v>720</v>
      </c>
      <c r="O265" s="152"/>
      <c r="P265" s="152" t="s">
        <v>720</v>
      </c>
      <c r="Q265" s="157">
        <v>45742</v>
      </c>
      <c r="R265" s="152" t="s">
        <v>2745</v>
      </c>
      <c r="S265" s="152" t="s">
        <v>69</v>
      </c>
      <c r="T265" s="193">
        <v>3510</v>
      </c>
      <c r="U265" s="152" t="s">
        <v>70</v>
      </c>
      <c r="V265" s="152" t="s">
        <v>720</v>
      </c>
      <c r="W265" s="152" t="s">
        <v>720</v>
      </c>
      <c r="X265" s="152" t="s">
        <v>2746</v>
      </c>
      <c r="Y265" s="152" t="s">
        <v>71</v>
      </c>
      <c r="Z265" s="152" t="s">
        <v>2747</v>
      </c>
    </row>
    <row r="266" spans="1:26" ht="24.95" customHeight="1">
      <c r="A266" s="152" t="s">
        <v>2748</v>
      </c>
      <c r="B266" s="153">
        <v>45692</v>
      </c>
      <c r="C266" s="152" t="s">
        <v>2749</v>
      </c>
      <c r="D266" s="152" t="s">
        <v>2750</v>
      </c>
      <c r="E266" s="152" t="s">
        <v>1283</v>
      </c>
      <c r="F266" s="152" t="s">
        <v>2751</v>
      </c>
      <c r="G266" s="152" t="s">
        <v>2752</v>
      </c>
      <c r="H266" s="152" t="s">
        <v>65</v>
      </c>
      <c r="I266" s="152" t="s">
        <v>2753</v>
      </c>
      <c r="J266" s="165">
        <v>45693</v>
      </c>
      <c r="K266" s="152" t="s">
        <v>293</v>
      </c>
      <c r="L266" s="152" t="s">
        <v>2754</v>
      </c>
      <c r="M266" s="152" t="s">
        <v>67</v>
      </c>
      <c r="N266" s="152" t="s">
        <v>720</v>
      </c>
      <c r="O266" s="152" t="s">
        <v>77</v>
      </c>
      <c r="P266" s="152" t="s">
        <v>720</v>
      </c>
      <c r="Q266" s="153">
        <v>45693</v>
      </c>
      <c r="R266" s="152" t="s">
        <v>1719</v>
      </c>
      <c r="S266" s="152" t="s">
        <v>69</v>
      </c>
      <c r="T266" s="193">
        <v>3000</v>
      </c>
      <c r="U266" s="152" t="s">
        <v>70</v>
      </c>
      <c r="V266" s="152" t="s">
        <v>70</v>
      </c>
      <c r="W266" s="152" t="s">
        <v>77</v>
      </c>
      <c r="X266" s="152" t="s">
        <v>2755</v>
      </c>
      <c r="Y266" s="152" t="s">
        <v>71</v>
      </c>
      <c r="Z266" s="152" t="s">
        <v>2756</v>
      </c>
    </row>
    <row r="267" spans="1:26" ht="24.95" customHeight="1">
      <c r="A267" s="152" t="s">
        <v>2757</v>
      </c>
      <c r="B267" s="153">
        <v>45694</v>
      </c>
      <c r="C267" s="152" t="s">
        <v>720</v>
      </c>
      <c r="D267" s="152" t="s">
        <v>2758</v>
      </c>
      <c r="E267" s="152" t="s">
        <v>1283</v>
      </c>
      <c r="F267" s="152" t="s">
        <v>2759</v>
      </c>
      <c r="G267" s="152" t="s">
        <v>2760</v>
      </c>
      <c r="H267" s="152" t="s">
        <v>65</v>
      </c>
      <c r="I267" s="152" t="s">
        <v>2761</v>
      </c>
      <c r="J267" s="165">
        <v>45696</v>
      </c>
      <c r="K267" s="152" t="s">
        <v>67</v>
      </c>
      <c r="L267" s="152" t="s">
        <v>2762</v>
      </c>
      <c r="M267" s="152" t="s">
        <v>720</v>
      </c>
      <c r="N267" s="152" t="s">
        <v>720</v>
      </c>
      <c r="O267" s="152" t="s">
        <v>720</v>
      </c>
      <c r="P267" s="152" t="s">
        <v>720</v>
      </c>
      <c r="Q267" s="153">
        <v>45696</v>
      </c>
      <c r="R267" s="152" t="s">
        <v>1719</v>
      </c>
      <c r="S267" s="152" t="s">
        <v>69</v>
      </c>
      <c r="T267" s="193">
        <v>3000</v>
      </c>
      <c r="U267" s="152" t="s">
        <v>70</v>
      </c>
      <c r="V267" s="152" t="s">
        <v>720</v>
      </c>
      <c r="W267" s="152" t="s">
        <v>720</v>
      </c>
      <c r="X267" s="152" t="s">
        <v>1816</v>
      </c>
      <c r="Y267" s="152" t="s">
        <v>71</v>
      </c>
      <c r="Z267" s="152" t="s">
        <v>1817</v>
      </c>
    </row>
    <row r="268" spans="1:26" ht="24.95" customHeight="1">
      <c r="A268" s="152" t="s">
        <v>2763</v>
      </c>
      <c r="B268" s="153">
        <v>45734</v>
      </c>
      <c r="C268" s="152" t="s">
        <v>720</v>
      </c>
      <c r="D268" s="152" t="s">
        <v>2764</v>
      </c>
      <c r="E268" s="152" t="s">
        <v>570</v>
      </c>
      <c r="F268" s="152" t="s">
        <v>2314</v>
      </c>
      <c r="G268" s="152" t="s">
        <v>2315</v>
      </c>
      <c r="H268" s="152" t="s">
        <v>65</v>
      </c>
      <c r="I268" s="152" t="s">
        <v>2765</v>
      </c>
      <c r="J268" s="166">
        <v>45744</v>
      </c>
      <c r="K268" s="152" t="s">
        <v>67</v>
      </c>
      <c r="L268" s="152" t="s">
        <v>391</v>
      </c>
      <c r="M268" s="152" t="s">
        <v>720</v>
      </c>
      <c r="N268" s="152" t="s">
        <v>720</v>
      </c>
      <c r="O268" s="152" t="s">
        <v>720</v>
      </c>
      <c r="P268" s="152" t="s">
        <v>720</v>
      </c>
      <c r="Q268" s="153">
        <v>45744</v>
      </c>
      <c r="R268" s="152" t="s">
        <v>2766</v>
      </c>
      <c r="S268" s="152" t="s">
        <v>69</v>
      </c>
      <c r="T268" s="193">
        <v>2080</v>
      </c>
      <c r="U268" s="152" t="s">
        <v>70</v>
      </c>
      <c r="V268" s="152" t="s">
        <v>720</v>
      </c>
      <c r="W268" s="152" t="s">
        <v>720</v>
      </c>
      <c r="X268" s="152" t="s">
        <v>1279</v>
      </c>
      <c r="Y268" s="152" t="s">
        <v>71</v>
      </c>
      <c r="Z268" s="152" t="s">
        <v>2767</v>
      </c>
    </row>
    <row r="269" spans="1:26" ht="24.95" customHeight="1">
      <c r="A269" s="152" t="s">
        <v>2768</v>
      </c>
      <c r="B269" s="153">
        <v>45741</v>
      </c>
      <c r="C269" s="152" t="s">
        <v>2769</v>
      </c>
      <c r="D269" s="152" t="s">
        <v>2770</v>
      </c>
      <c r="E269" s="152" t="s">
        <v>570</v>
      </c>
      <c r="F269" s="152" t="s">
        <v>2771</v>
      </c>
      <c r="G269" s="152" t="s">
        <v>2772</v>
      </c>
      <c r="H269" s="152" t="s">
        <v>65</v>
      </c>
      <c r="I269" s="152" t="s">
        <v>2773</v>
      </c>
      <c r="J269" s="165">
        <v>45743</v>
      </c>
      <c r="K269" s="152" t="s">
        <v>293</v>
      </c>
      <c r="L269" s="152" t="s">
        <v>2774</v>
      </c>
      <c r="M269" s="152" t="s">
        <v>77</v>
      </c>
      <c r="N269" s="152" t="s">
        <v>2775</v>
      </c>
      <c r="O269" s="152" t="s">
        <v>720</v>
      </c>
      <c r="P269" s="152" t="s">
        <v>720</v>
      </c>
      <c r="Q269" s="153">
        <v>45748</v>
      </c>
      <c r="R269" s="152" t="s">
        <v>2776</v>
      </c>
      <c r="S269" s="152" t="s">
        <v>69</v>
      </c>
      <c r="T269" s="193">
        <v>2830</v>
      </c>
      <c r="U269" s="152" t="s">
        <v>70</v>
      </c>
      <c r="V269" s="152" t="s">
        <v>77</v>
      </c>
      <c r="W269" s="152" t="s">
        <v>720</v>
      </c>
      <c r="X269" s="152" t="s">
        <v>1620</v>
      </c>
      <c r="Y269" s="152" t="s">
        <v>71</v>
      </c>
      <c r="Z269" s="152" t="s">
        <v>2777</v>
      </c>
    </row>
    <row r="270" spans="1:26" ht="24.95" customHeight="1">
      <c r="A270" s="152" t="s">
        <v>2778</v>
      </c>
      <c r="B270" s="153">
        <v>45745</v>
      </c>
      <c r="C270" s="152" t="s">
        <v>720</v>
      </c>
      <c r="D270" s="152" t="s">
        <v>2779</v>
      </c>
      <c r="E270" s="152" t="s">
        <v>824</v>
      </c>
      <c r="F270" s="152" t="s">
        <v>2780</v>
      </c>
      <c r="G270" s="152" t="s">
        <v>2781</v>
      </c>
      <c r="H270" s="152" t="s">
        <v>65</v>
      </c>
      <c r="I270" s="152" t="s">
        <v>2782</v>
      </c>
      <c r="J270" s="166">
        <v>45769</v>
      </c>
      <c r="K270" s="152" t="s">
        <v>1114</v>
      </c>
      <c r="L270" s="152" t="s">
        <v>2783</v>
      </c>
      <c r="M270" s="152" t="s">
        <v>720</v>
      </c>
      <c r="N270" s="152" t="s">
        <v>720</v>
      </c>
      <c r="O270" s="152" t="s">
        <v>720</v>
      </c>
      <c r="P270" s="152" t="s">
        <v>720</v>
      </c>
      <c r="Q270" s="153">
        <v>45754</v>
      </c>
      <c r="R270" s="152" t="s">
        <v>2691</v>
      </c>
      <c r="S270" s="152" t="s">
        <v>69</v>
      </c>
      <c r="T270" s="193">
        <v>1930</v>
      </c>
      <c r="U270" s="152" t="s">
        <v>70</v>
      </c>
      <c r="V270" s="152" t="s">
        <v>720</v>
      </c>
      <c r="W270" s="152" t="s">
        <v>720</v>
      </c>
      <c r="X270" s="152" t="s">
        <v>866</v>
      </c>
      <c r="Y270" s="152" t="s">
        <v>71</v>
      </c>
      <c r="Z270" s="152" t="s">
        <v>2784</v>
      </c>
    </row>
    <row r="271" spans="1:26" ht="24.95" customHeight="1">
      <c r="A271" s="152" t="s">
        <v>2785</v>
      </c>
      <c r="B271" s="153">
        <v>45716</v>
      </c>
      <c r="C271" s="152" t="s">
        <v>720</v>
      </c>
      <c r="D271" s="152" t="s">
        <v>2786</v>
      </c>
      <c r="E271" s="152" t="s">
        <v>1563</v>
      </c>
      <c r="F271" s="152" t="s">
        <v>2787</v>
      </c>
      <c r="G271" s="152" t="s">
        <v>2680</v>
      </c>
      <c r="H271" s="152" t="s">
        <v>65</v>
      </c>
      <c r="I271" s="152" t="s">
        <v>2788</v>
      </c>
      <c r="J271" s="166">
        <v>45756</v>
      </c>
      <c r="K271" s="152" t="s">
        <v>149</v>
      </c>
      <c r="L271" s="152" t="s">
        <v>2789</v>
      </c>
      <c r="M271" s="152" t="s">
        <v>720</v>
      </c>
      <c r="N271" s="152" t="s">
        <v>720</v>
      </c>
      <c r="O271" s="152" t="s">
        <v>720</v>
      </c>
      <c r="P271" s="152" t="s">
        <v>720</v>
      </c>
      <c r="Q271" s="153">
        <v>45754</v>
      </c>
      <c r="R271" s="152" t="s">
        <v>2790</v>
      </c>
      <c r="S271" s="152" t="s">
        <v>69</v>
      </c>
      <c r="T271" s="193">
        <v>1947</v>
      </c>
      <c r="U271" s="152" t="s">
        <v>70</v>
      </c>
      <c r="V271" s="152" t="s">
        <v>720</v>
      </c>
      <c r="W271" s="152" t="s">
        <v>720</v>
      </c>
      <c r="X271" s="152" t="s">
        <v>1401</v>
      </c>
      <c r="Y271" s="152" t="s">
        <v>71</v>
      </c>
      <c r="Z271" s="152" t="s">
        <v>2597</v>
      </c>
    </row>
    <row r="272" spans="1:26" ht="24.95" customHeight="1">
      <c r="A272" t="s">
        <v>2791</v>
      </c>
      <c r="B272" s="160">
        <v>45733</v>
      </c>
      <c r="D272" t="s">
        <v>2792</v>
      </c>
      <c r="E272" t="s">
        <v>880</v>
      </c>
      <c r="F272" t="s">
        <v>2793</v>
      </c>
      <c r="G272" t="s">
        <v>2794</v>
      </c>
      <c r="H272" t="s">
        <v>65</v>
      </c>
      <c r="I272" t="s">
        <v>2795</v>
      </c>
      <c r="J272" s="168">
        <v>45737</v>
      </c>
      <c r="K272" t="s">
        <v>67</v>
      </c>
      <c r="L272" t="s">
        <v>2122</v>
      </c>
      <c r="M272" t="s">
        <v>67</v>
      </c>
      <c r="N272" t="s">
        <v>1825</v>
      </c>
      <c r="O272" s="162" t="s">
        <v>67</v>
      </c>
      <c r="P272" t="s">
        <v>2796</v>
      </c>
      <c r="Q272" s="161">
        <v>45734</v>
      </c>
      <c r="R272">
        <v>4000</v>
      </c>
      <c r="S272" t="s">
        <v>94</v>
      </c>
      <c r="T272" s="195">
        <v>3085.27</v>
      </c>
      <c r="U272" t="s">
        <v>70</v>
      </c>
      <c r="V272" t="s">
        <v>70</v>
      </c>
      <c r="W272" t="s">
        <v>70</v>
      </c>
      <c r="X272" t="s">
        <v>886</v>
      </c>
      <c r="Y272" t="s">
        <v>71</v>
      </c>
      <c r="Z272" t="s">
        <v>1829</v>
      </c>
    </row>
    <row r="273" spans="1:26" ht="24.95" customHeight="1">
      <c r="A273" s="162" t="s">
        <v>2797</v>
      </c>
      <c r="B273" s="160">
        <v>45554</v>
      </c>
      <c r="D273" t="s">
        <v>2798</v>
      </c>
      <c r="E273" s="158" t="s">
        <v>1121</v>
      </c>
      <c r="F273" t="s">
        <v>1607</v>
      </c>
      <c r="G273" t="s">
        <v>1608</v>
      </c>
      <c r="H273" t="s">
        <v>65</v>
      </c>
      <c r="I273" t="s">
        <v>2799</v>
      </c>
      <c r="J273" s="168">
        <v>45617</v>
      </c>
      <c r="K273" t="s">
        <v>212</v>
      </c>
      <c r="L273" t="s">
        <v>861</v>
      </c>
      <c r="Q273" s="161">
        <v>45617</v>
      </c>
      <c r="R273">
        <v>2290</v>
      </c>
      <c r="S273" t="s">
        <v>69</v>
      </c>
      <c r="T273" s="195">
        <v>2290</v>
      </c>
      <c r="U273" t="s">
        <v>70</v>
      </c>
      <c r="X273" t="s">
        <v>1958</v>
      </c>
      <c r="Y273" t="s">
        <v>71</v>
      </c>
      <c r="Z273" t="s">
        <v>1541</v>
      </c>
    </row>
    <row r="274" spans="1:26" ht="24.95" customHeight="1">
      <c r="A274" s="162" t="s">
        <v>2800</v>
      </c>
      <c r="B274" s="160">
        <v>45590</v>
      </c>
      <c r="D274" t="s">
        <v>2801</v>
      </c>
      <c r="E274" s="158" t="s">
        <v>1121</v>
      </c>
      <c r="F274" t="s">
        <v>1607</v>
      </c>
      <c r="G274" t="s">
        <v>1608</v>
      </c>
      <c r="H274" t="s">
        <v>65</v>
      </c>
      <c r="I274" t="s">
        <v>2802</v>
      </c>
      <c r="J274" s="168">
        <v>45701</v>
      </c>
      <c r="K274" t="s">
        <v>149</v>
      </c>
      <c r="L274" t="s">
        <v>2803</v>
      </c>
      <c r="Q274" s="161">
        <v>45701</v>
      </c>
      <c r="R274">
        <v>2290</v>
      </c>
      <c r="S274" t="s">
        <v>69</v>
      </c>
      <c r="T274" s="195">
        <v>2290</v>
      </c>
      <c r="U274" t="s">
        <v>70</v>
      </c>
      <c r="X274" t="s">
        <v>1958</v>
      </c>
      <c r="Y274" t="s">
        <v>71</v>
      </c>
      <c r="Z274" t="s">
        <v>2804</v>
      </c>
    </row>
    <row r="275" spans="1:26" ht="24.95" customHeight="1">
      <c r="A275" t="s">
        <v>2805</v>
      </c>
      <c r="B275" s="160">
        <v>45684</v>
      </c>
      <c r="D275" t="s">
        <v>2806</v>
      </c>
      <c r="E275" t="s">
        <v>132</v>
      </c>
      <c r="F275" t="s">
        <v>2807</v>
      </c>
      <c r="G275" t="s">
        <v>1840</v>
      </c>
      <c r="H275" t="s">
        <v>65</v>
      </c>
      <c r="I275" t="s">
        <v>2808</v>
      </c>
      <c r="J275" s="168">
        <v>45687</v>
      </c>
      <c r="K275" t="s">
        <v>102</v>
      </c>
      <c r="L275" t="s">
        <v>1842</v>
      </c>
      <c r="Q275" s="161">
        <v>45688</v>
      </c>
      <c r="R275">
        <v>2530</v>
      </c>
      <c r="S275" t="s">
        <v>69</v>
      </c>
      <c r="T275" s="195">
        <v>2530</v>
      </c>
      <c r="U275" t="s">
        <v>70</v>
      </c>
      <c r="X275" t="s">
        <v>923</v>
      </c>
      <c r="Y275" t="s">
        <v>71</v>
      </c>
      <c r="Z275" t="s">
        <v>2809</v>
      </c>
    </row>
    <row r="276" spans="1:26" ht="24.95" customHeight="1">
      <c r="A276" s="162" t="s">
        <v>2810</v>
      </c>
      <c r="B276" s="160">
        <v>45641</v>
      </c>
      <c r="D276" t="s">
        <v>2811</v>
      </c>
      <c r="E276" t="s">
        <v>132</v>
      </c>
      <c r="F276" t="s">
        <v>2812</v>
      </c>
      <c r="G276" t="s">
        <v>2813</v>
      </c>
      <c r="H276" t="s">
        <v>65</v>
      </c>
      <c r="I276" t="s">
        <v>2814</v>
      </c>
      <c r="J276" s="168">
        <v>45670</v>
      </c>
      <c r="K276" t="s">
        <v>293</v>
      </c>
      <c r="L276" t="s">
        <v>2815</v>
      </c>
      <c r="M276" t="s">
        <v>212</v>
      </c>
      <c r="N276" t="s">
        <v>2816</v>
      </c>
      <c r="O276" t="s">
        <v>212</v>
      </c>
      <c r="P276" t="s">
        <v>2817</v>
      </c>
      <c r="Q276" s="161">
        <v>45671</v>
      </c>
      <c r="R276">
        <v>7490</v>
      </c>
      <c r="S276" t="s">
        <v>69</v>
      </c>
      <c r="T276" s="195">
        <v>7490</v>
      </c>
      <c r="U276" t="s">
        <v>70</v>
      </c>
      <c r="V276" t="s">
        <v>70</v>
      </c>
      <c r="W276" t="s">
        <v>70</v>
      </c>
      <c r="X276" t="s">
        <v>923</v>
      </c>
      <c r="Y276" t="s">
        <v>71</v>
      </c>
      <c r="Z276" t="s">
        <v>2818</v>
      </c>
    </row>
    <row r="277" spans="1:26" ht="24.95" customHeight="1">
      <c r="A277" s="163" t="s">
        <v>2819</v>
      </c>
      <c r="B277" s="160">
        <v>45790</v>
      </c>
      <c r="D277" t="s">
        <v>2820</v>
      </c>
      <c r="E277" t="s">
        <v>1283</v>
      </c>
      <c r="F277" t="s">
        <v>2821</v>
      </c>
      <c r="G277" t="s">
        <v>2822</v>
      </c>
      <c r="H277" t="s">
        <v>65</v>
      </c>
      <c r="I277" t="s">
        <v>2823</v>
      </c>
      <c r="J277" s="168">
        <v>45735</v>
      </c>
      <c r="K277" t="s">
        <v>67</v>
      </c>
      <c r="L277" t="s">
        <v>2824</v>
      </c>
      <c r="M277" t="s">
        <v>67</v>
      </c>
      <c r="N277" t="s">
        <v>2825</v>
      </c>
      <c r="O277" t="s">
        <v>67</v>
      </c>
      <c r="P277" t="s">
        <v>1520</v>
      </c>
      <c r="Q277" s="161">
        <v>45735</v>
      </c>
      <c r="R277">
        <v>2100</v>
      </c>
      <c r="S277" t="s">
        <v>69</v>
      </c>
      <c r="T277" s="195">
        <v>2100</v>
      </c>
      <c r="U277" t="s">
        <v>70</v>
      </c>
      <c r="V277" t="s">
        <v>70</v>
      </c>
      <c r="W277" t="s">
        <v>70</v>
      </c>
      <c r="X277" t="s">
        <v>2826</v>
      </c>
      <c r="Y277" t="s">
        <v>71</v>
      </c>
      <c r="Z277" t="s">
        <v>2827</v>
      </c>
    </row>
    <row r="278" spans="1:26" ht="24.95" customHeight="1">
      <c r="A278" s="162" t="s">
        <v>2828</v>
      </c>
      <c r="B278" s="160">
        <v>45727</v>
      </c>
      <c r="D278" t="s">
        <v>2829</v>
      </c>
      <c r="E278" t="s">
        <v>132</v>
      </c>
      <c r="F278" t="s">
        <v>2019</v>
      </c>
      <c r="G278" t="s">
        <v>1184</v>
      </c>
      <c r="H278" t="s">
        <v>65</v>
      </c>
      <c r="I278" t="s">
        <v>2830</v>
      </c>
      <c r="J278" s="168">
        <v>45744</v>
      </c>
      <c r="K278" t="s">
        <v>67</v>
      </c>
      <c r="L278" t="s">
        <v>1187</v>
      </c>
      <c r="M278" t="s">
        <v>67</v>
      </c>
      <c r="N278" t="s">
        <v>1186</v>
      </c>
      <c r="Q278" s="161">
        <v>45744</v>
      </c>
      <c r="R278">
        <v>2910</v>
      </c>
      <c r="S278" t="s">
        <v>69</v>
      </c>
      <c r="T278" s="195">
        <v>2910</v>
      </c>
      <c r="U278" t="s">
        <v>70</v>
      </c>
      <c r="V278" t="s">
        <v>70</v>
      </c>
      <c r="X278" t="s">
        <v>923</v>
      </c>
      <c r="Y278" t="s">
        <v>71</v>
      </c>
      <c r="Z278" t="s">
        <v>1189</v>
      </c>
    </row>
    <row r="279" spans="1:26" ht="24.95" customHeight="1">
      <c r="A279" s="162" t="s">
        <v>2831</v>
      </c>
      <c r="B279" s="160">
        <v>45583</v>
      </c>
      <c r="D279" t="s">
        <v>2832</v>
      </c>
      <c r="E279" t="s">
        <v>62</v>
      </c>
      <c r="F279" t="s">
        <v>1169</v>
      </c>
      <c r="G279" t="s">
        <v>1170</v>
      </c>
      <c r="H279" t="s">
        <v>65</v>
      </c>
      <c r="I279" t="s">
        <v>2833</v>
      </c>
      <c r="J279" s="168">
        <v>45604</v>
      </c>
      <c r="K279" t="s">
        <v>67</v>
      </c>
      <c r="L279" t="s">
        <v>2834</v>
      </c>
      <c r="M279" t="s">
        <v>67</v>
      </c>
      <c r="N279" t="s">
        <v>2835</v>
      </c>
      <c r="O279" t="s">
        <v>2836</v>
      </c>
      <c r="P279">
        <v>50414</v>
      </c>
      <c r="Q279" s="161">
        <v>45593</v>
      </c>
      <c r="R279">
        <v>2049</v>
      </c>
      <c r="S279" t="s">
        <v>94</v>
      </c>
      <c r="T279" s="195">
        <v>1580.54</v>
      </c>
      <c r="U279" t="s">
        <v>70</v>
      </c>
      <c r="V279" t="s">
        <v>70</v>
      </c>
      <c r="W279" t="s">
        <v>70</v>
      </c>
      <c r="X279" t="s">
        <v>789</v>
      </c>
      <c r="Y279" t="s">
        <v>71</v>
      </c>
      <c r="Z279" t="s">
        <v>2837</v>
      </c>
    </row>
    <row r="280" spans="1:26" ht="24.95" customHeight="1">
      <c r="A280" s="162" t="s">
        <v>2797</v>
      </c>
      <c r="B280" s="160">
        <v>45554</v>
      </c>
      <c r="D280" t="s">
        <v>2798</v>
      </c>
      <c r="E280" s="158" t="s">
        <v>1121</v>
      </c>
      <c r="F280" t="s">
        <v>1607</v>
      </c>
      <c r="G280" t="s">
        <v>1608</v>
      </c>
      <c r="H280" t="s">
        <v>65</v>
      </c>
      <c r="I280" t="s">
        <v>2799</v>
      </c>
      <c r="J280" s="168">
        <v>45617</v>
      </c>
      <c r="K280" t="s">
        <v>212</v>
      </c>
      <c r="L280" t="s">
        <v>861</v>
      </c>
      <c r="Q280" s="161">
        <v>45617</v>
      </c>
      <c r="R280">
        <v>2290</v>
      </c>
      <c r="S280" t="s">
        <v>69</v>
      </c>
      <c r="T280" s="195">
        <v>2290</v>
      </c>
      <c r="U280" t="s">
        <v>70</v>
      </c>
      <c r="X280" t="s">
        <v>1958</v>
      </c>
      <c r="Y280" t="s">
        <v>71</v>
      </c>
      <c r="Z280" t="s">
        <v>1541</v>
      </c>
    </row>
    <row r="281" spans="1:26" ht="24.95" customHeight="1">
      <c r="A281" t="s">
        <v>2838</v>
      </c>
      <c r="B281" s="160">
        <v>45695</v>
      </c>
      <c r="D281" t="s">
        <v>2839</v>
      </c>
      <c r="E281" t="s">
        <v>870</v>
      </c>
      <c r="F281" t="s">
        <v>2840</v>
      </c>
      <c r="G281" t="s">
        <v>2841</v>
      </c>
      <c r="H281" t="s">
        <v>65</v>
      </c>
      <c r="I281" t="s">
        <v>2842</v>
      </c>
      <c r="J281" s="168">
        <v>45792</v>
      </c>
      <c r="K281" t="s">
        <v>102</v>
      </c>
      <c r="L281">
        <v>519251215</v>
      </c>
      <c r="Q281" s="161">
        <v>45698</v>
      </c>
      <c r="R281">
        <v>2460</v>
      </c>
      <c r="S281" t="s">
        <v>69</v>
      </c>
      <c r="T281" s="195">
        <v>2460</v>
      </c>
      <c r="U281" t="s">
        <v>70</v>
      </c>
      <c r="X281" t="s">
        <v>1799</v>
      </c>
      <c r="Y281" t="s">
        <v>71</v>
      </c>
      <c r="Z281" t="s">
        <v>1370</v>
      </c>
    </row>
    <row r="282" spans="1:26" ht="24.95" customHeight="1">
      <c r="A282" t="s">
        <v>2843</v>
      </c>
      <c r="B282" s="160">
        <v>45324</v>
      </c>
      <c r="D282" t="s">
        <v>2844</v>
      </c>
      <c r="E282" t="s">
        <v>114</v>
      </c>
      <c r="F282" t="s">
        <v>2845</v>
      </c>
      <c r="G282" t="s">
        <v>2846</v>
      </c>
      <c r="H282" t="s">
        <v>65</v>
      </c>
      <c r="J282" s="168">
        <v>45363</v>
      </c>
      <c r="Q282" s="161"/>
      <c r="T282" s="195">
        <f>SUBTOTAL(9,T237:T271)</f>
        <v>97112.26</v>
      </c>
    </row>
    <row r="283" spans="1:26" ht="24.95" customHeight="1">
      <c r="B283" s="160"/>
      <c r="Q283" s="161">
        <v>45358</v>
      </c>
      <c r="R283">
        <v>2090</v>
      </c>
      <c r="S283" t="s">
        <v>2847</v>
      </c>
      <c r="T283" s="195">
        <v>2090</v>
      </c>
      <c r="U283" t="s">
        <v>70</v>
      </c>
      <c r="X283" t="s">
        <v>114</v>
      </c>
      <c r="Y283" t="s">
        <v>71</v>
      </c>
      <c r="Z283" t="s">
        <v>2848</v>
      </c>
    </row>
  </sheetData>
  <autoFilter ref="A1:AE283" xr:uid="{565588CF-729E-42D6-AD10-221ABDF39B9F}"/>
  <conditionalFormatting sqref="A275 A1:A272 A277 A281:A282">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1DB3-264C-43CF-8A47-C9BA874DC26C}">
  <dimension ref="A1:Q161"/>
  <sheetViews>
    <sheetView zoomScale="95" zoomScaleNormal="95" workbookViewId="0">
      <pane ySplit="1" topLeftCell="A2" activePane="bottomLeft" state="frozen"/>
      <selection pane="bottomLeft"/>
    </sheetView>
  </sheetViews>
  <sheetFormatPr defaultRowHeight="12.75" customHeight="1"/>
  <cols>
    <col min="1" max="1" width="79.42578125" customWidth="1"/>
    <col min="2" max="3" width="20.5703125" customWidth="1"/>
    <col min="4" max="5" width="20.5703125" style="107" customWidth="1"/>
    <col min="6" max="6" width="20.5703125" customWidth="1"/>
    <col min="7" max="9" width="19.42578125" customWidth="1"/>
    <col min="10" max="13" width="19.5703125" customWidth="1"/>
    <col min="14" max="16" width="19.42578125" customWidth="1"/>
  </cols>
  <sheetData>
    <row r="1" spans="1:16" s="58" customFormat="1" ht="89.25">
      <c r="A1" s="197" t="s">
        <v>2849</v>
      </c>
      <c r="B1" s="59" t="s">
        <v>2850</v>
      </c>
      <c r="C1" s="59" t="s">
        <v>2851</v>
      </c>
      <c r="D1" s="109" t="s">
        <v>2852</v>
      </c>
      <c r="E1" s="130" t="s">
        <v>2853</v>
      </c>
      <c r="F1" s="59" t="s">
        <v>2854</v>
      </c>
      <c r="G1" s="59" t="s">
        <v>2855</v>
      </c>
      <c r="H1" s="59" t="s">
        <v>2856</v>
      </c>
      <c r="I1" s="59" t="s">
        <v>2857</v>
      </c>
      <c r="J1" s="59" t="s">
        <v>2858</v>
      </c>
      <c r="K1" s="59" t="s">
        <v>2859</v>
      </c>
      <c r="L1" s="59" t="s">
        <v>2860</v>
      </c>
      <c r="M1" s="59" t="s">
        <v>2861</v>
      </c>
      <c r="N1" s="59" t="s">
        <v>2862</v>
      </c>
      <c r="O1" s="59" t="s">
        <v>2863</v>
      </c>
      <c r="P1" s="59" t="s">
        <v>2864</v>
      </c>
    </row>
    <row r="2" spans="1:16" s="58" customFormat="1">
      <c r="A2" s="84" t="s">
        <v>2865</v>
      </c>
      <c r="B2" s="143">
        <v>5787.3</v>
      </c>
      <c r="C2" s="81"/>
      <c r="D2" s="104"/>
      <c r="E2" s="104"/>
      <c r="F2" s="144">
        <v>5787.3</v>
      </c>
      <c r="G2" s="78"/>
      <c r="H2" s="78"/>
      <c r="I2" s="78"/>
      <c r="J2" s="80"/>
      <c r="K2" s="79"/>
      <c r="L2" s="78"/>
      <c r="M2" s="78"/>
      <c r="N2" s="78"/>
      <c r="O2" s="78"/>
      <c r="P2" s="78"/>
    </row>
    <row r="3" spans="1:16" s="58" customFormat="1">
      <c r="A3" s="84" t="s">
        <v>2866</v>
      </c>
      <c r="B3" s="72"/>
      <c r="C3" s="81"/>
      <c r="D3" s="104"/>
      <c r="E3" s="104"/>
      <c r="F3" s="66"/>
      <c r="G3" s="78"/>
      <c r="H3" s="78"/>
      <c r="I3" s="78"/>
      <c r="J3" s="80"/>
      <c r="K3" s="79"/>
      <c r="L3" s="78"/>
      <c r="M3" s="78"/>
      <c r="N3" s="78"/>
      <c r="O3" s="78"/>
      <c r="P3" s="78"/>
    </row>
    <row r="4" spans="1:16" s="58" customFormat="1">
      <c r="A4" s="84" t="s">
        <v>2867</v>
      </c>
      <c r="B4" s="72"/>
      <c r="C4" s="81"/>
      <c r="D4" s="110">
        <v>6063.29</v>
      </c>
      <c r="E4" s="131"/>
      <c r="G4" s="78"/>
      <c r="H4" s="78"/>
      <c r="I4" s="78"/>
      <c r="J4" s="111">
        <v>2845.33</v>
      </c>
      <c r="K4" s="79"/>
      <c r="L4" s="78"/>
      <c r="M4" s="78"/>
      <c r="N4" s="78"/>
      <c r="O4" s="78"/>
      <c r="P4" s="78"/>
    </row>
    <row r="5" spans="1:16" s="91" customFormat="1">
      <c r="A5" s="88" t="s">
        <v>2868</v>
      </c>
      <c r="B5" s="114">
        <v>8963.2199999999993</v>
      </c>
      <c r="C5" s="90"/>
      <c r="D5" s="104">
        <v>4000</v>
      </c>
      <c r="E5" s="132">
        <v>3182.1100000000006</v>
      </c>
      <c r="F5" s="122"/>
      <c r="L5" s="92">
        <v>1781.11</v>
      </c>
    </row>
    <row r="6" spans="1:16" s="91" customFormat="1">
      <c r="A6" s="88" t="s">
        <v>2869</v>
      </c>
      <c r="B6" s="114">
        <v>9053.51</v>
      </c>
      <c r="C6" s="90"/>
      <c r="D6" s="104"/>
      <c r="E6" s="104">
        <v>9053.51</v>
      </c>
      <c r="F6" s="103">
        <v>0</v>
      </c>
      <c r="J6" s="92"/>
      <c r="K6" s="93"/>
      <c r="L6" s="131">
        <v>3590.18</v>
      </c>
    </row>
    <row r="7" spans="1:16" s="91" customFormat="1">
      <c r="A7" s="88" t="s">
        <v>2870</v>
      </c>
      <c r="B7" s="114">
        <v>8814.69</v>
      </c>
      <c r="C7" s="90"/>
      <c r="D7" s="104"/>
      <c r="E7" s="104"/>
      <c r="F7" s="139">
        <v>5618.45</v>
      </c>
      <c r="J7" s="92"/>
      <c r="K7" s="93"/>
      <c r="L7" s="131">
        <v>3196.24</v>
      </c>
    </row>
    <row r="8" spans="1:16" s="58" customFormat="1">
      <c r="A8" s="84" t="s">
        <v>2871</v>
      </c>
      <c r="B8" s="72"/>
      <c r="C8" s="81"/>
      <c r="D8" s="104"/>
      <c r="E8" s="104"/>
      <c r="F8" s="66"/>
      <c r="G8" s="78"/>
      <c r="H8" s="78"/>
      <c r="I8" s="78"/>
      <c r="J8" s="80"/>
      <c r="K8" s="79"/>
      <c r="L8" s="78"/>
      <c r="M8" s="78"/>
      <c r="N8" s="78"/>
      <c r="O8" s="78"/>
      <c r="P8" s="78"/>
    </row>
    <row r="9" spans="1:16" s="58" customFormat="1">
      <c r="A9" s="84" t="s">
        <v>2872</v>
      </c>
      <c r="B9" s="72"/>
      <c r="C9" s="81"/>
      <c r="D9" s="104"/>
      <c r="E9" s="104"/>
      <c r="F9" s="66"/>
      <c r="G9" s="78"/>
      <c r="H9" s="78"/>
      <c r="I9" s="78"/>
      <c r="J9" s="80"/>
      <c r="K9" s="79"/>
      <c r="L9" s="78"/>
      <c r="M9" s="78"/>
      <c r="N9" s="78"/>
      <c r="O9" s="78"/>
      <c r="P9" s="78"/>
    </row>
    <row r="10" spans="1:16" s="91" customFormat="1">
      <c r="A10" s="88" t="s">
        <v>2873</v>
      </c>
      <c r="B10" s="89">
        <v>0</v>
      </c>
      <c r="C10" s="90"/>
      <c r="D10" s="104">
        <v>0</v>
      </c>
      <c r="E10" s="104">
        <v>0</v>
      </c>
      <c r="F10" s="103"/>
      <c r="J10" s="92"/>
      <c r="K10" s="93"/>
    </row>
    <row r="11" spans="1:16" s="91" customFormat="1" ht="15">
      <c r="A11" s="119" t="s">
        <v>2874</v>
      </c>
      <c r="B11" s="114">
        <v>23380.21</v>
      </c>
      <c r="C11" s="90"/>
      <c r="D11" s="103"/>
      <c r="E11" s="104">
        <v>10500</v>
      </c>
      <c r="F11" s="122">
        <v>12880.21</v>
      </c>
      <c r="J11" s="92"/>
      <c r="K11" s="93"/>
    </row>
    <row r="12" spans="1:16" s="91" customFormat="1" ht="15">
      <c r="A12" s="119" t="s">
        <v>2875</v>
      </c>
      <c r="B12" s="114">
        <v>23479.7</v>
      </c>
      <c r="C12" s="90"/>
      <c r="D12" s="103"/>
      <c r="E12" s="104"/>
      <c r="F12" s="103"/>
      <c r="J12" s="92"/>
      <c r="K12" s="93"/>
    </row>
    <row r="13" spans="1:16" s="58" customFormat="1">
      <c r="A13" s="84" t="s">
        <v>2876</v>
      </c>
      <c r="B13" s="72"/>
      <c r="C13" s="81"/>
      <c r="D13" s="104"/>
      <c r="E13" s="104"/>
      <c r="F13" s="66"/>
      <c r="G13" s="78"/>
      <c r="H13" s="78"/>
      <c r="I13" s="78"/>
      <c r="J13" s="80"/>
      <c r="K13" s="79"/>
      <c r="L13" s="78"/>
      <c r="M13" s="78"/>
      <c r="N13" s="78"/>
      <c r="O13" s="78"/>
      <c r="P13" s="78"/>
    </row>
    <row r="14" spans="1:16" s="58" customFormat="1">
      <c r="A14" s="84" t="s">
        <v>2877</v>
      </c>
      <c r="B14" s="72"/>
      <c r="C14" s="81"/>
      <c r="D14" s="104"/>
      <c r="E14" s="104"/>
      <c r="F14" s="66"/>
      <c r="G14" s="78"/>
      <c r="H14" s="78"/>
      <c r="I14" s="78"/>
      <c r="J14" s="80"/>
      <c r="K14" s="79"/>
      <c r="L14" s="78"/>
      <c r="M14" s="78"/>
      <c r="N14" s="78"/>
      <c r="O14" s="78"/>
      <c r="P14" s="78"/>
    </row>
    <row r="15" spans="1:16" s="58" customFormat="1">
      <c r="A15" s="85" t="s">
        <v>2878</v>
      </c>
      <c r="B15" s="72"/>
      <c r="C15" s="81"/>
      <c r="D15" s="104"/>
      <c r="E15" s="104"/>
      <c r="F15" s="66"/>
      <c r="G15" s="78"/>
      <c r="H15" s="78"/>
      <c r="I15" s="78"/>
      <c r="J15" s="80"/>
      <c r="K15" s="79"/>
      <c r="L15" s="78"/>
      <c r="M15" s="78"/>
      <c r="N15" s="78"/>
      <c r="O15" s="78"/>
      <c r="P15" s="78"/>
    </row>
    <row r="16" spans="1:16" s="58" customFormat="1">
      <c r="A16" s="84" t="s">
        <v>2879</v>
      </c>
      <c r="B16" s="72"/>
      <c r="C16" s="81"/>
      <c r="D16" s="104"/>
      <c r="E16" s="104"/>
      <c r="F16" s="66"/>
      <c r="G16" s="78"/>
      <c r="H16" s="78"/>
      <c r="I16" s="78"/>
      <c r="J16" s="80"/>
      <c r="K16" s="79"/>
      <c r="L16" s="78"/>
      <c r="M16" s="78"/>
      <c r="N16" s="78"/>
      <c r="O16" s="78"/>
      <c r="P16" s="78"/>
    </row>
    <row r="17" spans="1:16" s="58" customFormat="1">
      <c r="A17" s="84" t="s">
        <v>2880</v>
      </c>
      <c r="B17" s="72"/>
      <c r="C17" s="81"/>
      <c r="D17" s="104"/>
      <c r="E17" s="104"/>
      <c r="F17" s="66"/>
      <c r="G17" s="78"/>
      <c r="H17" s="78"/>
      <c r="I17" s="78"/>
      <c r="J17" s="80"/>
      <c r="K17" s="79"/>
      <c r="L17" s="78"/>
      <c r="M17" s="78"/>
      <c r="N17" s="78"/>
      <c r="O17" s="78"/>
      <c r="P17" s="78"/>
    </row>
    <row r="18" spans="1:16" s="58" customFormat="1">
      <c r="A18" s="84" t="s">
        <v>2881</v>
      </c>
      <c r="B18" s="72"/>
      <c r="C18" s="81"/>
      <c r="D18" s="104"/>
      <c r="E18" s="104"/>
      <c r="F18" s="66"/>
      <c r="G18" s="78"/>
      <c r="H18" s="78"/>
      <c r="I18" s="78"/>
      <c r="J18" s="80"/>
      <c r="K18" s="79"/>
      <c r="L18" s="78"/>
      <c r="M18" s="78"/>
      <c r="N18" s="78"/>
      <c r="O18" s="78"/>
      <c r="P18" s="78"/>
    </row>
    <row r="19" spans="1:16" s="58" customFormat="1">
      <c r="A19" s="85" t="s">
        <v>2882</v>
      </c>
      <c r="B19" s="72"/>
      <c r="C19" s="81"/>
      <c r="D19" s="104"/>
      <c r="E19" s="104"/>
      <c r="F19" s="66"/>
      <c r="G19" s="78"/>
      <c r="H19" s="78"/>
      <c r="I19" s="78"/>
      <c r="J19" s="80"/>
      <c r="K19" s="79"/>
      <c r="L19" s="78"/>
      <c r="M19" s="78"/>
      <c r="N19" s="78"/>
      <c r="O19" s="78"/>
      <c r="P19" s="78"/>
    </row>
    <row r="20" spans="1:16" s="58" customFormat="1">
      <c r="A20" s="84" t="s">
        <v>2883</v>
      </c>
      <c r="B20" s="72"/>
      <c r="C20" s="81"/>
      <c r="D20" s="104"/>
      <c r="E20" s="104"/>
      <c r="F20" s="66"/>
      <c r="G20" s="78"/>
      <c r="H20" s="78"/>
      <c r="I20" s="78"/>
      <c r="J20" s="80"/>
      <c r="K20" s="79"/>
      <c r="L20" s="78"/>
      <c r="M20" s="78"/>
      <c r="N20" s="78"/>
      <c r="O20" s="78"/>
      <c r="P20" s="78"/>
    </row>
    <row r="21" spans="1:16" s="58" customFormat="1">
      <c r="A21" s="84" t="s">
        <v>2884</v>
      </c>
      <c r="B21" s="72"/>
      <c r="C21" s="81"/>
      <c r="D21" s="104"/>
      <c r="E21" s="104"/>
      <c r="F21" s="66"/>
      <c r="G21" s="78"/>
      <c r="H21" s="78"/>
      <c r="I21" s="78"/>
      <c r="J21" s="80"/>
      <c r="K21" s="79"/>
      <c r="L21" s="78"/>
      <c r="M21" s="78"/>
      <c r="N21" s="78"/>
      <c r="O21" s="78"/>
      <c r="P21" s="78"/>
    </row>
    <row r="22" spans="1:16" s="58" customFormat="1">
      <c r="A22" s="85" t="s">
        <v>2885</v>
      </c>
      <c r="B22" s="72"/>
      <c r="C22" s="81"/>
      <c r="D22" s="104"/>
      <c r="E22" s="104"/>
      <c r="F22" s="66"/>
      <c r="G22" s="78"/>
      <c r="H22" s="78"/>
      <c r="I22" s="78"/>
      <c r="J22" s="80"/>
      <c r="K22" s="79"/>
      <c r="L22" s="78"/>
      <c r="M22" s="78"/>
      <c r="N22" s="78"/>
      <c r="O22" s="78"/>
      <c r="P22" s="78"/>
    </row>
    <row r="23" spans="1:16" s="58" customFormat="1">
      <c r="A23" s="84" t="s">
        <v>2886</v>
      </c>
      <c r="B23" s="72"/>
      <c r="C23" s="81"/>
      <c r="D23" s="104"/>
      <c r="E23" s="104"/>
      <c r="F23" s="66"/>
      <c r="G23" s="78"/>
      <c r="H23" s="78"/>
      <c r="I23" s="78"/>
      <c r="J23" s="80"/>
      <c r="K23" s="79"/>
      <c r="L23" s="78"/>
      <c r="M23" s="78"/>
      <c r="N23" s="78"/>
      <c r="O23" s="78"/>
      <c r="P23" s="78"/>
    </row>
    <row r="24" spans="1:16" s="58" customFormat="1">
      <c r="A24" s="84" t="s">
        <v>2887</v>
      </c>
      <c r="B24" s="72"/>
      <c r="C24" s="81"/>
      <c r="D24" s="104"/>
      <c r="E24" s="104"/>
      <c r="F24" s="66"/>
      <c r="G24" s="78"/>
      <c r="H24" s="78"/>
      <c r="I24" s="78"/>
      <c r="J24" s="80"/>
      <c r="K24" s="79"/>
      <c r="L24" s="78"/>
      <c r="M24" s="78"/>
      <c r="N24" s="78"/>
      <c r="O24" s="78"/>
      <c r="P24" s="78"/>
    </row>
    <row r="25" spans="1:16" s="58" customFormat="1">
      <c r="A25" s="85" t="s">
        <v>2888</v>
      </c>
      <c r="B25" s="72"/>
      <c r="C25" s="81"/>
      <c r="D25" s="104"/>
      <c r="E25" s="104"/>
      <c r="F25" s="66"/>
      <c r="G25" s="78"/>
      <c r="H25" s="78"/>
      <c r="I25" s="78"/>
      <c r="J25" s="80"/>
      <c r="K25" s="79"/>
      <c r="L25" s="78"/>
      <c r="M25" s="78"/>
      <c r="N25" s="78"/>
      <c r="O25" s="78"/>
      <c r="P25" s="78"/>
    </row>
    <row r="26" spans="1:16" s="91" customFormat="1">
      <c r="A26" s="94" t="s">
        <v>2889</v>
      </c>
      <c r="B26" s="89">
        <v>1117</v>
      </c>
      <c r="C26" s="90"/>
      <c r="D26" s="104"/>
      <c r="E26" s="104">
        <v>0</v>
      </c>
      <c r="F26" s="103"/>
      <c r="J26" s="92"/>
      <c r="K26" s="93"/>
    </row>
    <row r="27" spans="1:16" s="91" customFormat="1">
      <c r="A27" s="118" t="s">
        <v>2890</v>
      </c>
      <c r="B27" s="89">
        <v>8167.53</v>
      </c>
      <c r="C27" s="90"/>
      <c r="D27" s="103"/>
      <c r="E27" s="104">
        <v>0</v>
      </c>
      <c r="F27" s="103">
        <v>3805.43</v>
      </c>
      <c r="J27" s="92"/>
      <c r="K27" s="93"/>
    </row>
    <row r="28" spans="1:16" s="91" customFormat="1">
      <c r="A28" s="118" t="s">
        <v>2891</v>
      </c>
      <c r="B28" s="89" t="s">
        <v>2892</v>
      </c>
      <c r="C28" s="90"/>
      <c r="D28" s="103"/>
      <c r="E28" s="104"/>
      <c r="F28" s="103">
        <v>0</v>
      </c>
      <c r="J28" s="92"/>
      <c r="K28" s="93"/>
    </row>
    <row r="29" spans="1:16" s="58" customFormat="1">
      <c r="A29" s="84" t="s">
        <v>2893</v>
      </c>
      <c r="B29" s="72"/>
      <c r="C29" s="81"/>
      <c r="D29" s="104"/>
      <c r="E29" s="104"/>
      <c r="F29" s="66"/>
      <c r="G29" s="78"/>
      <c r="H29" s="78"/>
      <c r="I29" s="78"/>
      <c r="J29" s="80"/>
      <c r="K29" s="79"/>
      <c r="L29" s="78"/>
      <c r="M29" s="78"/>
      <c r="N29" s="78"/>
      <c r="O29" s="78"/>
      <c r="P29" s="78"/>
    </row>
    <row r="30" spans="1:16" s="58" customFormat="1">
      <c r="A30" s="84" t="s">
        <v>2894</v>
      </c>
      <c r="B30" s="72"/>
      <c r="C30" s="81"/>
      <c r="D30" s="104"/>
      <c r="E30" s="104"/>
      <c r="F30" s="66"/>
      <c r="G30" s="78"/>
      <c r="H30" s="78"/>
      <c r="I30" s="78"/>
      <c r="J30" s="80"/>
      <c r="K30" s="79"/>
      <c r="L30" s="78"/>
      <c r="M30" s="78"/>
      <c r="N30" s="78"/>
      <c r="O30" s="78"/>
      <c r="P30" s="78"/>
    </row>
    <row r="31" spans="1:16" s="58" customFormat="1">
      <c r="A31" s="84" t="s">
        <v>2895</v>
      </c>
      <c r="B31" s="72"/>
      <c r="C31" s="81"/>
      <c r="D31" s="104"/>
      <c r="E31" s="104"/>
      <c r="F31" s="66"/>
      <c r="G31" s="78"/>
      <c r="H31" s="78"/>
      <c r="I31" s="78"/>
      <c r="J31" s="80"/>
      <c r="K31" s="79"/>
      <c r="L31" s="78"/>
      <c r="M31" s="78"/>
      <c r="N31" s="78"/>
      <c r="O31" s="78"/>
      <c r="P31" s="78"/>
    </row>
    <row r="32" spans="1:16" s="58" customFormat="1">
      <c r="A32" s="84" t="s">
        <v>2896</v>
      </c>
      <c r="B32" s="72"/>
      <c r="C32" s="81"/>
      <c r="D32" s="104"/>
      <c r="E32" s="104"/>
      <c r="F32" s="66"/>
      <c r="G32" s="78"/>
      <c r="H32" s="78"/>
      <c r="I32" s="78"/>
      <c r="J32" s="80"/>
      <c r="K32" s="79"/>
      <c r="L32" s="78"/>
      <c r="M32" s="78"/>
      <c r="N32" s="78"/>
      <c r="O32" s="78"/>
      <c r="P32" s="78"/>
    </row>
    <row r="33" spans="1:17" s="91" customFormat="1">
      <c r="A33" s="88" t="s">
        <v>2897</v>
      </c>
      <c r="B33" s="89">
        <v>30981.9</v>
      </c>
      <c r="C33" s="90"/>
      <c r="D33" s="104">
        <v>1750.25</v>
      </c>
      <c r="E33" s="104">
        <v>21310</v>
      </c>
      <c r="F33" s="103"/>
      <c r="H33" s="91">
        <v>2184</v>
      </c>
      <c r="J33" s="92"/>
      <c r="K33" s="93"/>
    </row>
    <row r="34" spans="1:17" s="91" customFormat="1">
      <c r="A34" s="88" t="s">
        <v>2898</v>
      </c>
      <c r="B34" s="114">
        <v>35753.160000000003</v>
      </c>
      <c r="C34" s="90"/>
      <c r="D34" s="104"/>
      <c r="E34" s="104">
        <v>6960</v>
      </c>
      <c r="F34" s="122">
        <v>25056</v>
      </c>
      <c r="I34" s="91">
        <v>2110</v>
      </c>
      <c r="J34" s="92"/>
      <c r="K34" s="93"/>
    </row>
    <row r="35" spans="1:17" s="91" customFormat="1">
      <c r="A35" s="88" t="s">
        <v>2899</v>
      </c>
      <c r="B35" s="114">
        <v>41886.36</v>
      </c>
      <c r="C35" s="90"/>
      <c r="D35" s="104"/>
      <c r="E35" s="104"/>
      <c r="F35" s="103">
        <v>8856</v>
      </c>
      <c r="J35" s="92"/>
      <c r="K35" s="93"/>
    </row>
    <row r="36" spans="1:17" s="58" customFormat="1">
      <c r="A36" s="84" t="s">
        <v>2900</v>
      </c>
      <c r="B36" s="72"/>
      <c r="C36" s="81"/>
      <c r="D36" s="104"/>
      <c r="E36" s="104"/>
      <c r="F36" s="66"/>
      <c r="G36" s="78"/>
      <c r="H36" s="78"/>
      <c r="I36" s="78"/>
      <c r="J36" s="80"/>
      <c r="K36" s="79"/>
      <c r="L36" s="78"/>
      <c r="M36" s="78"/>
      <c r="N36" s="78"/>
      <c r="O36" s="78"/>
      <c r="P36" s="78"/>
    </row>
    <row r="37" spans="1:17">
      <c r="A37" s="84" t="s">
        <v>2901</v>
      </c>
      <c r="B37" s="72"/>
      <c r="C37" s="81"/>
      <c r="D37" s="104"/>
      <c r="E37" s="104"/>
      <c r="F37" s="66"/>
      <c r="G37" s="71"/>
      <c r="H37" s="71"/>
      <c r="I37" s="71"/>
      <c r="J37" s="73"/>
      <c r="K37" s="74"/>
      <c r="L37" s="71"/>
      <c r="M37" s="71"/>
      <c r="N37" s="71"/>
      <c r="O37" s="71"/>
      <c r="P37" s="71"/>
      <c r="Q37" s="1"/>
    </row>
    <row r="38" spans="1:17">
      <c r="A38" s="85" t="s">
        <v>2902</v>
      </c>
      <c r="B38" s="72"/>
      <c r="C38" s="81"/>
      <c r="D38" s="104"/>
      <c r="E38" s="104"/>
      <c r="F38" s="66"/>
      <c r="G38" s="71"/>
      <c r="H38" s="71"/>
      <c r="I38" s="71"/>
      <c r="J38" s="73"/>
      <c r="K38" s="74"/>
      <c r="L38" s="71"/>
      <c r="M38" s="71"/>
      <c r="N38" s="71"/>
      <c r="O38" s="71"/>
      <c r="P38" s="71"/>
      <c r="Q38" s="1"/>
    </row>
    <row r="39" spans="1:17" s="98" customFormat="1">
      <c r="A39" s="94" t="s">
        <v>2903</v>
      </c>
      <c r="B39" s="89">
        <v>161345.22</v>
      </c>
      <c r="C39" s="90"/>
      <c r="D39" s="104">
        <v>6722.72</v>
      </c>
      <c r="E39" s="104">
        <v>98489.79</v>
      </c>
      <c r="F39" s="103"/>
      <c r="G39" s="95"/>
      <c r="H39" s="95"/>
      <c r="I39" s="95"/>
      <c r="J39" s="96"/>
      <c r="K39" s="97"/>
      <c r="L39" s="95">
        <v>5600</v>
      </c>
      <c r="M39" s="95"/>
      <c r="N39" s="95"/>
      <c r="O39" s="95"/>
      <c r="P39" s="95"/>
      <c r="Q39" s="95"/>
    </row>
    <row r="40" spans="1:17" s="98" customFormat="1">
      <c r="A40" s="94" t="s">
        <v>2904</v>
      </c>
      <c r="B40" s="114">
        <v>164425.66</v>
      </c>
      <c r="C40" s="90"/>
      <c r="D40" s="104"/>
      <c r="E40" s="104">
        <v>60680</v>
      </c>
      <c r="F40" s="122">
        <v>102351.72</v>
      </c>
      <c r="G40" s="95"/>
      <c r="H40" s="95"/>
      <c r="I40" s="95"/>
      <c r="J40" s="96"/>
      <c r="K40" s="97"/>
      <c r="L40" s="95"/>
      <c r="M40" s="95"/>
      <c r="N40" s="95"/>
      <c r="P40" s="117">
        <v>1393.94</v>
      </c>
      <c r="Q40" s="95"/>
    </row>
    <row r="41" spans="1:17" s="98" customFormat="1">
      <c r="A41" s="94" t="s">
        <v>2905</v>
      </c>
      <c r="B41" s="114">
        <v>166607.82</v>
      </c>
      <c r="C41" s="90"/>
      <c r="D41" s="104"/>
      <c r="E41" s="104"/>
      <c r="F41" s="148">
        <v>43380</v>
      </c>
      <c r="G41" s="95"/>
      <c r="H41" s="95"/>
      <c r="I41" s="95"/>
      <c r="J41" s="96"/>
      <c r="K41" s="97"/>
      <c r="L41" s="95"/>
      <c r="M41" s="95"/>
      <c r="N41" s="95"/>
      <c r="O41" s="95"/>
      <c r="P41" s="95"/>
      <c r="Q41" s="95"/>
    </row>
    <row r="42" spans="1:17">
      <c r="A42" s="84" t="s">
        <v>2906</v>
      </c>
      <c r="B42" s="72"/>
      <c r="C42" s="81"/>
      <c r="D42" s="104"/>
      <c r="E42" s="104"/>
      <c r="F42" s="66"/>
      <c r="G42" s="71"/>
      <c r="H42" s="71"/>
      <c r="I42" s="71"/>
      <c r="J42" s="73"/>
      <c r="K42" s="74"/>
      <c r="L42" s="71"/>
      <c r="M42" s="71"/>
      <c r="N42" s="71"/>
      <c r="O42" s="71"/>
      <c r="P42" s="71"/>
      <c r="Q42" s="1"/>
    </row>
    <row r="43" spans="1:17">
      <c r="A43" s="84" t="s">
        <v>2907</v>
      </c>
      <c r="B43" s="72"/>
      <c r="C43" s="81"/>
      <c r="D43" s="104"/>
      <c r="E43" s="104"/>
      <c r="F43" s="66"/>
      <c r="G43" s="71"/>
      <c r="H43" s="71"/>
      <c r="I43" s="71"/>
      <c r="J43" s="73"/>
      <c r="K43" s="74"/>
      <c r="L43" s="71"/>
      <c r="M43" s="71"/>
      <c r="N43" s="71"/>
      <c r="O43" s="71"/>
      <c r="P43" s="71"/>
      <c r="Q43" s="1"/>
    </row>
    <row r="44" spans="1:17">
      <c r="A44" s="84" t="s">
        <v>2908</v>
      </c>
      <c r="B44" s="72"/>
      <c r="C44" s="81"/>
      <c r="D44" s="104"/>
      <c r="E44" s="104"/>
      <c r="F44" s="66"/>
      <c r="G44" s="71"/>
      <c r="H44" s="71"/>
      <c r="I44" s="71"/>
      <c r="J44" s="73"/>
      <c r="K44" s="74"/>
      <c r="L44" s="71"/>
      <c r="M44" s="71"/>
      <c r="N44" s="71"/>
      <c r="O44" s="71"/>
      <c r="P44" s="71"/>
      <c r="Q44" s="1"/>
    </row>
    <row r="45" spans="1:17">
      <c r="A45" s="84" t="s">
        <v>2909</v>
      </c>
      <c r="B45" s="72"/>
      <c r="C45" s="81"/>
      <c r="D45" s="104"/>
      <c r="E45" s="104"/>
      <c r="F45" s="66"/>
      <c r="G45" s="71"/>
      <c r="H45" s="71"/>
      <c r="I45" s="71"/>
      <c r="J45" s="73"/>
      <c r="K45" s="74"/>
      <c r="L45" s="71"/>
      <c r="M45" s="71"/>
      <c r="N45" s="71"/>
      <c r="O45" s="71"/>
      <c r="P45" s="71"/>
      <c r="Q45" s="1"/>
    </row>
    <row r="46" spans="1:17">
      <c r="A46" s="84" t="s">
        <v>2910</v>
      </c>
      <c r="B46" s="72"/>
      <c r="C46" s="81"/>
      <c r="D46" s="104"/>
      <c r="E46" s="104"/>
      <c r="F46" s="66"/>
      <c r="G46" s="71"/>
      <c r="H46" s="71"/>
      <c r="I46" s="71"/>
      <c r="J46" s="73"/>
      <c r="K46" s="74"/>
      <c r="L46" s="71"/>
      <c r="M46" s="71"/>
      <c r="N46" s="71"/>
      <c r="O46" s="71"/>
      <c r="P46" s="71"/>
      <c r="Q46" s="1"/>
    </row>
    <row r="47" spans="1:17">
      <c r="A47" s="85" t="s">
        <v>2911</v>
      </c>
      <c r="B47" s="72"/>
      <c r="C47" s="81"/>
      <c r="D47" s="104"/>
      <c r="E47" s="104"/>
      <c r="F47" s="66"/>
      <c r="G47" s="71"/>
      <c r="H47" s="71"/>
      <c r="I47" s="71"/>
      <c r="J47" s="73"/>
      <c r="K47" s="74"/>
      <c r="L47" s="71"/>
      <c r="M47" s="71"/>
      <c r="N47" s="71"/>
      <c r="O47" s="71"/>
      <c r="P47" s="71"/>
      <c r="Q47" s="1"/>
    </row>
    <row r="48" spans="1:17">
      <c r="A48" s="84" t="s">
        <v>2912</v>
      </c>
      <c r="B48" s="72"/>
      <c r="C48" s="81"/>
      <c r="D48" s="104"/>
      <c r="E48" s="104"/>
      <c r="F48" s="66"/>
      <c r="G48" s="71"/>
      <c r="H48" s="71"/>
      <c r="I48" s="71"/>
      <c r="J48" s="73"/>
      <c r="K48" s="74"/>
      <c r="L48" s="71"/>
      <c r="M48" s="71"/>
      <c r="N48" s="71"/>
      <c r="O48" s="71"/>
      <c r="P48" s="71"/>
      <c r="Q48" s="1"/>
    </row>
    <row r="49" spans="1:17">
      <c r="A49" s="84" t="s">
        <v>2913</v>
      </c>
      <c r="B49" s="72"/>
      <c r="C49" s="81"/>
      <c r="D49" s="104"/>
      <c r="E49" s="104"/>
      <c r="F49" s="66"/>
      <c r="G49" s="71"/>
      <c r="H49" s="71"/>
      <c r="I49" s="71"/>
      <c r="J49" s="73"/>
      <c r="K49" s="74"/>
      <c r="L49" s="71"/>
      <c r="M49" s="71"/>
      <c r="N49" s="71"/>
      <c r="O49" s="71"/>
      <c r="P49" s="71"/>
      <c r="Q49" s="1"/>
    </row>
    <row r="50" spans="1:17">
      <c r="A50" s="84" t="s">
        <v>2914</v>
      </c>
      <c r="B50" s="72"/>
      <c r="C50" s="81"/>
      <c r="D50" s="104"/>
      <c r="E50" s="104"/>
      <c r="F50" s="66"/>
      <c r="G50" s="71"/>
      <c r="H50" s="71"/>
      <c r="I50" s="71"/>
      <c r="J50" s="73"/>
      <c r="K50" s="74"/>
      <c r="L50" s="71"/>
      <c r="M50" s="71"/>
      <c r="N50" s="71"/>
      <c r="O50" s="71"/>
      <c r="P50" s="71"/>
      <c r="Q50" s="1"/>
    </row>
    <row r="51" spans="1:17">
      <c r="A51" s="84" t="s">
        <v>2915</v>
      </c>
      <c r="B51" s="72"/>
      <c r="C51" s="81"/>
      <c r="D51" s="104"/>
      <c r="E51" s="104"/>
      <c r="F51" s="66"/>
      <c r="G51" s="71"/>
      <c r="H51" s="71"/>
      <c r="I51" s="71"/>
      <c r="J51" s="73"/>
      <c r="K51" s="74"/>
      <c r="L51" s="71"/>
      <c r="M51" s="71"/>
      <c r="N51" s="71"/>
      <c r="O51" s="71"/>
      <c r="P51" s="71"/>
      <c r="Q51" s="1"/>
    </row>
    <row r="52" spans="1:17">
      <c r="A52" s="84" t="s">
        <v>2916</v>
      </c>
      <c r="B52" s="72"/>
      <c r="C52" s="81"/>
      <c r="D52" s="104"/>
      <c r="E52" s="104"/>
      <c r="F52" s="66"/>
      <c r="G52" s="71"/>
      <c r="H52" s="71"/>
      <c r="I52" s="71"/>
      <c r="J52" s="73"/>
      <c r="K52" s="74"/>
      <c r="L52" s="71"/>
      <c r="M52" s="71"/>
      <c r="N52" s="71"/>
      <c r="O52" s="71"/>
      <c r="P52" s="71"/>
      <c r="Q52" s="1"/>
    </row>
    <row r="53" spans="1:17">
      <c r="A53" s="84" t="s">
        <v>2917</v>
      </c>
      <c r="B53" s="72"/>
      <c r="C53" s="81"/>
      <c r="D53" s="104"/>
      <c r="E53" s="104"/>
      <c r="F53" s="66"/>
      <c r="G53" s="71"/>
      <c r="H53" s="71"/>
      <c r="I53" s="71"/>
      <c r="J53" s="73"/>
      <c r="K53" s="74"/>
      <c r="L53" s="71"/>
      <c r="M53" s="71"/>
      <c r="N53" s="71"/>
      <c r="O53" s="71"/>
      <c r="P53" s="71"/>
      <c r="Q53" s="1"/>
    </row>
    <row r="54" spans="1:17">
      <c r="A54" s="84" t="s">
        <v>2918</v>
      </c>
      <c r="B54" s="72"/>
      <c r="C54" s="81"/>
      <c r="D54" s="104"/>
      <c r="E54" s="104"/>
      <c r="F54" s="66"/>
      <c r="G54" s="71"/>
      <c r="H54" s="71"/>
      <c r="I54" s="71"/>
      <c r="J54" s="73"/>
      <c r="K54" s="74"/>
      <c r="L54" s="71"/>
      <c r="M54" s="71"/>
      <c r="N54" s="71"/>
      <c r="O54" s="71"/>
      <c r="P54" s="71"/>
      <c r="Q54" s="1"/>
    </row>
    <row r="55" spans="1:17">
      <c r="A55" s="85" t="s">
        <v>2919</v>
      </c>
      <c r="B55" s="72"/>
      <c r="C55" s="81"/>
      <c r="D55" s="104"/>
      <c r="E55" s="104"/>
      <c r="F55" s="66"/>
      <c r="G55" s="71"/>
      <c r="H55" s="71"/>
      <c r="I55" s="71"/>
      <c r="J55" s="73"/>
      <c r="K55" s="74"/>
      <c r="L55" s="71"/>
      <c r="M55" s="71"/>
      <c r="N55" s="71"/>
      <c r="O55" s="71"/>
      <c r="P55" s="71"/>
      <c r="Q55" s="1"/>
    </row>
    <row r="56" spans="1:17" s="98" customFormat="1">
      <c r="A56" s="94" t="s">
        <v>2920</v>
      </c>
      <c r="B56" s="96">
        <v>2348.4</v>
      </c>
      <c r="C56" s="99"/>
      <c r="D56" s="105">
        <v>587.1</v>
      </c>
      <c r="E56" s="105">
        <v>0</v>
      </c>
      <c r="F56" s="95"/>
      <c r="G56" s="95"/>
      <c r="H56" s="95"/>
      <c r="I56" s="95"/>
      <c r="J56" s="96"/>
      <c r="K56" s="97"/>
      <c r="L56" s="95"/>
      <c r="M56" s="95"/>
      <c r="N56" s="95"/>
      <c r="O56" s="95"/>
      <c r="P56" s="95"/>
      <c r="Q56" s="95"/>
    </row>
    <row r="57" spans="1:17" s="98" customFormat="1">
      <c r="A57" s="94" t="s">
        <v>2921</v>
      </c>
      <c r="B57" s="96">
        <v>2304</v>
      </c>
      <c r="C57" s="99"/>
      <c r="D57" s="105"/>
      <c r="E57" s="105">
        <v>0</v>
      </c>
      <c r="F57" s="95">
        <v>2304</v>
      </c>
      <c r="G57" s="95"/>
      <c r="H57" s="95"/>
      <c r="I57" s="95"/>
      <c r="J57" s="96"/>
      <c r="K57" s="97"/>
      <c r="L57" s="95"/>
      <c r="M57" s="95"/>
      <c r="N57" s="95"/>
      <c r="O57" s="95"/>
      <c r="P57" s="95"/>
      <c r="Q57" s="95"/>
    </row>
    <row r="58" spans="1:17" s="98" customFormat="1">
      <c r="A58" s="94" t="s">
        <v>2922</v>
      </c>
      <c r="B58" s="115">
        <v>2350.08</v>
      </c>
      <c r="C58" s="99"/>
      <c r="D58" s="105"/>
      <c r="E58" s="105"/>
      <c r="F58" s="95"/>
      <c r="G58" s="95"/>
      <c r="H58" s="95"/>
      <c r="I58" s="95"/>
      <c r="J58" s="96"/>
      <c r="K58" s="97"/>
      <c r="L58" s="95"/>
      <c r="M58" s="95"/>
      <c r="N58" s="95"/>
      <c r="O58" s="95"/>
      <c r="P58" s="95"/>
      <c r="Q58" s="95"/>
    </row>
    <row r="59" spans="1:17">
      <c r="A59" s="84" t="s">
        <v>2923</v>
      </c>
      <c r="B59" s="73"/>
      <c r="C59" s="82"/>
      <c r="D59" s="105"/>
      <c r="E59" s="105"/>
      <c r="F59" s="71"/>
      <c r="G59" s="71"/>
      <c r="H59" s="71"/>
      <c r="I59" s="71"/>
      <c r="J59" s="73"/>
      <c r="K59" s="74"/>
      <c r="L59" s="71"/>
      <c r="M59" s="71"/>
      <c r="N59" s="71"/>
      <c r="O59" s="71"/>
      <c r="P59" s="71"/>
      <c r="Q59" s="1"/>
    </row>
    <row r="60" spans="1:17">
      <c r="A60" s="84" t="s">
        <v>2924</v>
      </c>
      <c r="B60" s="73"/>
      <c r="C60" s="82"/>
      <c r="D60" s="105"/>
      <c r="E60" s="105"/>
      <c r="F60" s="71"/>
      <c r="G60" s="71"/>
      <c r="H60" s="71"/>
      <c r="I60" s="71"/>
      <c r="J60" s="73"/>
      <c r="K60" s="74"/>
      <c r="L60" s="71"/>
      <c r="M60" s="71"/>
      <c r="N60" s="71"/>
      <c r="O60" s="71"/>
      <c r="P60" s="71"/>
      <c r="Q60" s="1"/>
    </row>
    <row r="61" spans="1:17">
      <c r="A61" s="84" t="s">
        <v>2925</v>
      </c>
      <c r="B61" s="73"/>
      <c r="C61" s="82"/>
      <c r="D61" s="105"/>
      <c r="E61" s="105"/>
      <c r="F61" s="71"/>
      <c r="G61" s="71"/>
      <c r="H61" s="71"/>
      <c r="I61" s="71"/>
      <c r="J61" s="73"/>
      <c r="K61" s="74"/>
      <c r="L61" s="71"/>
      <c r="M61" s="71"/>
      <c r="N61" s="71"/>
      <c r="O61" s="71"/>
      <c r="P61" s="71"/>
      <c r="Q61" s="1"/>
    </row>
    <row r="62" spans="1:17" s="98" customFormat="1">
      <c r="A62" s="88" t="s">
        <v>2926</v>
      </c>
      <c r="B62" s="96">
        <v>11304.01</v>
      </c>
      <c r="C62" s="99"/>
      <c r="D62" s="105">
        <v>2826</v>
      </c>
      <c r="E62" s="105">
        <v>8478.01</v>
      </c>
      <c r="F62" s="95"/>
      <c r="G62" s="95"/>
      <c r="H62" s="95"/>
      <c r="I62" s="95"/>
      <c r="J62" s="96"/>
      <c r="K62" s="97"/>
      <c r="L62" s="95"/>
      <c r="M62" s="95"/>
      <c r="N62" s="95"/>
      <c r="O62" s="95"/>
      <c r="P62" s="95"/>
      <c r="Q62" s="95"/>
    </row>
    <row r="63" spans="1:17" s="98" customFormat="1">
      <c r="A63" s="88" t="s">
        <v>2927</v>
      </c>
      <c r="B63" s="115">
        <v>45236.95</v>
      </c>
      <c r="C63" s="99"/>
      <c r="D63" s="105"/>
      <c r="E63" s="105">
        <v>2230</v>
      </c>
      <c r="F63" s="145">
        <v>10260</v>
      </c>
      <c r="G63" s="95"/>
      <c r="H63" s="95"/>
      <c r="I63" s="95"/>
      <c r="J63" s="96"/>
      <c r="K63" s="97"/>
      <c r="L63" s="95"/>
      <c r="M63" s="95"/>
      <c r="N63" s="95"/>
      <c r="O63" s="95"/>
      <c r="P63" s="95"/>
      <c r="Q63" s="95"/>
    </row>
    <row r="64" spans="1:17" s="98" customFormat="1">
      <c r="A64" s="88" t="s">
        <v>2928</v>
      </c>
      <c r="B64" s="115">
        <v>46141.69</v>
      </c>
      <c r="C64" s="99"/>
      <c r="D64" s="105"/>
      <c r="E64" s="105"/>
      <c r="F64" s="71"/>
      <c r="G64" s="95"/>
      <c r="H64" s="95"/>
      <c r="I64" s="95"/>
      <c r="J64" s="96"/>
      <c r="K64" s="97"/>
      <c r="L64" s="95"/>
      <c r="M64" s="95"/>
      <c r="N64" s="95"/>
      <c r="O64" s="95"/>
      <c r="P64" s="95"/>
      <c r="Q64" s="95"/>
    </row>
    <row r="65" spans="1:17">
      <c r="A65" s="84" t="s">
        <v>2929</v>
      </c>
      <c r="B65" s="73"/>
      <c r="C65" s="82"/>
      <c r="D65" s="105"/>
      <c r="E65" s="105"/>
      <c r="G65" s="71"/>
      <c r="H65" s="71"/>
      <c r="I65" s="71"/>
      <c r="J65" s="73"/>
      <c r="K65" s="74"/>
      <c r="L65" s="71"/>
      <c r="M65" s="71"/>
      <c r="N65" s="71"/>
      <c r="O65" s="71"/>
      <c r="P65" s="71"/>
      <c r="Q65" s="1"/>
    </row>
    <row r="66" spans="1:17">
      <c r="A66" s="84" t="s">
        <v>2930</v>
      </c>
      <c r="B66" s="73"/>
      <c r="C66" s="82"/>
      <c r="D66" s="105"/>
      <c r="E66" s="105"/>
      <c r="F66" s="71"/>
      <c r="G66" s="71"/>
      <c r="H66" s="71"/>
      <c r="I66" s="71"/>
      <c r="J66" s="73"/>
      <c r="K66" s="74"/>
      <c r="L66" s="71"/>
      <c r="M66" s="71"/>
      <c r="N66" s="71"/>
      <c r="O66" s="71"/>
      <c r="P66" s="71"/>
      <c r="Q66" s="1"/>
    </row>
    <row r="67" spans="1:17">
      <c r="A67" s="85" t="s">
        <v>2931</v>
      </c>
      <c r="B67" s="73"/>
      <c r="C67" s="82"/>
      <c r="D67" s="105"/>
      <c r="E67" s="105"/>
      <c r="F67" s="71"/>
      <c r="G67" s="71"/>
      <c r="H67" s="71"/>
      <c r="I67" s="71"/>
      <c r="J67" s="73"/>
      <c r="K67" s="74"/>
      <c r="L67" s="71"/>
      <c r="M67" s="71"/>
      <c r="N67" s="71"/>
      <c r="O67" s="71"/>
      <c r="P67" s="71"/>
      <c r="Q67" s="1"/>
    </row>
    <row r="68" spans="1:17">
      <c r="A68" s="85" t="s">
        <v>2932</v>
      </c>
      <c r="B68" s="73"/>
      <c r="C68" s="82"/>
      <c r="D68" s="105"/>
      <c r="E68" s="105"/>
      <c r="F68" s="71"/>
      <c r="G68" s="71"/>
      <c r="H68" s="71"/>
      <c r="I68" s="71"/>
      <c r="J68" s="73"/>
      <c r="K68" s="74"/>
      <c r="L68" s="71"/>
      <c r="M68" s="71"/>
      <c r="N68" s="71"/>
      <c r="O68" s="71"/>
      <c r="P68" s="71"/>
      <c r="Q68" s="1"/>
    </row>
    <row r="69" spans="1:17">
      <c r="A69" s="84" t="s">
        <v>2933</v>
      </c>
      <c r="B69" s="73"/>
      <c r="C69" s="82"/>
      <c r="D69" s="105"/>
      <c r="E69" s="105"/>
      <c r="F69" s="71"/>
      <c r="G69" s="71"/>
      <c r="H69" s="71"/>
      <c r="I69" s="71"/>
      <c r="J69" s="73"/>
      <c r="K69" s="74"/>
      <c r="L69" s="71"/>
      <c r="M69" s="71"/>
      <c r="N69" s="71"/>
      <c r="O69" s="71"/>
      <c r="P69" s="71"/>
      <c r="Q69" s="1"/>
    </row>
    <row r="70" spans="1:17">
      <c r="A70" s="84" t="s">
        <v>2934</v>
      </c>
      <c r="B70" s="73"/>
      <c r="C70" s="82"/>
      <c r="D70" s="105"/>
      <c r="E70" s="105"/>
      <c r="F70" s="71"/>
      <c r="G70" s="71"/>
      <c r="H70" s="71"/>
      <c r="I70" s="71"/>
      <c r="J70" s="73"/>
      <c r="K70" s="74"/>
      <c r="L70" s="71"/>
      <c r="M70" s="71"/>
      <c r="N70" s="71"/>
      <c r="O70" s="71"/>
      <c r="P70" s="71"/>
      <c r="Q70" s="1"/>
    </row>
    <row r="71" spans="1:17">
      <c r="A71" s="84" t="s">
        <v>2935</v>
      </c>
      <c r="B71" s="73"/>
      <c r="C71" s="82"/>
      <c r="D71" s="105"/>
      <c r="E71" s="105"/>
      <c r="F71" s="71"/>
      <c r="G71" s="71"/>
      <c r="H71" s="71"/>
      <c r="I71" s="71"/>
      <c r="J71" s="73"/>
      <c r="K71" s="74"/>
      <c r="L71" s="71"/>
      <c r="M71" s="71"/>
      <c r="N71" s="71"/>
      <c r="O71" s="71"/>
      <c r="P71" s="71"/>
      <c r="Q71" s="1"/>
    </row>
    <row r="72" spans="1:17">
      <c r="A72" s="85" t="s">
        <v>2936</v>
      </c>
      <c r="B72" s="73"/>
      <c r="C72" s="82"/>
      <c r="D72" s="105"/>
      <c r="E72" s="105"/>
      <c r="F72" s="71"/>
      <c r="G72" s="71"/>
      <c r="H72" s="71"/>
      <c r="I72" s="71"/>
      <c r="J72" s="73"/>
      <c r="K72" s="74"/>
      <c r="L72" s="71"/>
      <c r="M72" s="71"/>
      <c r="N72" s="71"/>
      <c r="O72" s="71"/>
      <c r="P72" s="71"/>
      <c r="Q72" s="1"/>
    </row>
    <row r="73" spans="1:17">
      <c r="A73" s="84" t="s">
        <v>2937</v>
      </c>
      <c r="B73" s="73"/>
      <c r="C73" s="82"/>
      <c r="D73" s="105"/>
      <c r="E73" s="105"/>
      <c r="F73" s="71"/>
      <c r="G73" s="71"/>
      <c r="H73" s="71"/>
      <c r="I73" s="71"/>
      <c r="J73" s="73"/>
      <c r="K73" s="74"/>
      <c r="L73" s="71"/>
      <c r="M73" s="71"/>
      <c r="N73" s="71"/>
      <c r="O73" s="71"/>
      <c r="P73" s="71"/>
      <c r="Q73" s="1"/>
    </row>
    <row r="74" spans="1:17">
      <c r="A74" s="84" t="s">
        <v>2938</v>
      </c>
      <c r="B74" s="73"/>
      <c r="C74" s="82"/>
      <c r="D74" s="105"/>
      <c r="E74" s="105"/>
      <c r="F74" s="71"/>
      <c r="G74" s="71"/>
      <c r="H74" s="71"/>
      <c r="I74" s="71"/>
      <c r="J74" s="73"/>
      <c r="K74" s="74"/>
      <c r="L74" s="71"/>
      <c r="M74" s="71"/>
      <c r="N74" s="71"/>
      <c r="O74" s="71"/>
      <c r="P74" s="71"/>
      <c r="Q74" s="1"/>
    </row>
    <row r="75" spans="1:17">
      <c r="A75" s="84" t="s">
        <v>2939</v>
      </c>
      <c r="B75" s="73"/>
      <c r="C75" s="82"/>
      <c r="D75" s="105"/>
      <c r="E75" s="105"/>
      <c r="F75" s="71"/>
      <c r="G75" s="71"/>
      <c r="H75" s="71"/>
      <c r="I75" s="71"/>
      <c r="J75" s="73"/>
      <c r="K75" s="74"/>
      <c r="L75" s="71"/>
      <c r="M75" s="71"/>
      <c r="N75" s="71"/>
      <c r="O75" s="71"/>
      <c r="P75" s="71"/>
      <c r="Q75" s="1"/>
    </row>
    <row r="76" spans="1:17">
      <c r="A76" s="84" t="s">
        <v>2940</v>
      </c>
      <c r="B76" s="73"/>
      <c r="C76" s="82"/>
      <c r="D76" s="105"/>
      <c r="E76" s="105"/>
      <c r="F76" s="71"/>
      <c r="G76" s="71"/>
      <c r="H76" s="71"/>
      <c r="I76" s="71"/>
      <c r="J76" s="73"/>
      <c r="K76" s="74"/>
      <c r="L76" s="71"/>
      <c r="M76" s="71"/>
      <c r="N76" s="71"/>
      <c r="O76" s="71"/>
      <c r="P76" s="71"/>
      <c r="Q76" s="1"/>
    </row>
    <row r="77" spans="1:17">
      <c r="A77" s="84" t="s">
        <v>2941</v>
      </c>
      <c r="B77" s="73"/>
      <c r="C77" s="82"/>
      <c r="D77" s="105"/>
      <c r="E77" s="105"/>
      <c r="F77" s="71"/>
      <c r="G77" s="71"/>
      <c r="H77" s="71"/>
      <c r="I77" s="71"/>
      <c r="J77" s="73"/>
      <c r="K77" s="74"/>
      <c r="L77" s="71"/>
      <c r="M77" s="71"/>
      <c r="N77" s="71"/>
      <c r="O77" s="71"/>
      <c r="P77" s="71"/>
      <c r="Q77" s="1"/>
    </row>
    <row r="78" spans="1:17">
      <c r="A78" s="85" t="s">
        <v>2942</v>
      </c>
      <c r="B78" s="73"/>
      <c r="C78" s="82"/>
      <c r="D78" s="105"/>
      <c r="E78" s="105"/>
      <c r="F78" s="71"/>
      <c r="G78" s="71"/>
      <c r="H78" s="71"/>
      <c r="I78" s="71"/>
      <c r="J78" s="73"/>
      <c r="K78" s="74"/>
      <c r="L78" s="71"/>
      <c r="M78" s="71"/>
      <c r="N78" s="71"/>
      <c r="O78" s="71"/>
      <c r="P78" s="71"/>
      <c r="Q78" s="1"/>
    </row>
    <row r="79" spans="1:17" s="98" customFormat="1">
      <c r="A79" s="94" t="s">
        <v>2943</v>
      </c>
      <c r="B79" s="96">
        <f>969 + 223.8</f>
        <v>1192.8</v>
      </c>
      <c r="C79" s="99"/>
      <c r="D79" s="105">
        <v>298.2</v>
      </c>
      <c r="E79" s="105">
        <v>0</v>
      </c>
      <c r="F79" s="95"/>
      <c r="G79" s="95"/>
      <c r="H79" s="95"/>
      <c r="I79" s="95"/>
      <c r="J79" s="96"/>
      <c r="K79" s="97"/>
      <c r="L79" s="95"/>
      <c r="M79" s="95"/>
      <c r="N79" s="95"/>
      <c r="O79" s="95"/>
      <c r="P79" s="95"/>
      <c r="Q79" s="95"/>
    </row>
    <row r="80" spans="1:17" s="98" customFormat="1">
      <c r="A80" s="94" t="s">
        <v>2944</v>
      </c>
      <c r="B80" s="115">
        <v>1186.8</v>
      </c>
      <c r="C80" s="99"/>
      <c r="E80" s="107"/>
      <c r="F80" s="98">
        <v>1186.8</v>
      </c>
      <c r="G80" s="95"/>
      <c r="H80" s="95"/>
      <c r="I80" s="95"/>
      <c r="J80" s="96"/>
      <c r="K80" s="97"/>
      <c r="L80" s="95"/>
      <c r="M80" s="95"/>
      <c r="N80" s="95"/>
      <c r="O80" s="95"/>
      <c r="P80" s="95"/>
      <c r="Q80" s="95"/>
    </row>
    <row r="81" spans="1:17" s="98" customFormat="1">
      <c r="A81" s="94" t="s">
        <v>2945</v>
      </c>
      <c r="B81" s="96">
        <v>1266</v>
      </c>
      <c r="C81" s="99"/>
      <c r="E81" s="107"/>
      <c r="G81" s="95"/>
      <c r="H81" s="95"/>
      <c r="I81" s="95"/>
      <c r="J81" s="96"/>
      <c r="K81" s="97"/>
      <c r="L81" s="95"/>
      <c r="M81" s="95"/>
      <c r="N81" s="95"/>
      <c r="O81" s="95"/>
      <c r="P81" s="95"/>
      <c r="Q81" s="95"/>
    </row>
    <row r="82" spans="1:17">
      <c r="A82" s="85" t="s">
        <v>2946</v>
      </c>
      <c r="B82" s="73"/>
      <c r="C82" s="82"/>
      <c r="D82" s="105"/>
      <c r="E82" s="105"/>
      <c r="F82" s="112" t="s">
        <v>2947</v>
      </c>
      <c r="G82" s="71"/>
      <c r="H82" s="71"/>
      <c r="I82" s="71"/>
      <c r="J82" s="73"/>
      <c r="K82" s="74"/>
      <c r="L82" s="71"/>
      <c r="M82" s="71"/>
      <c r="N82" s="71"/>
      <c r="O82" s="71"/>
      <c r="P82" s="71"/>
      <c r="Q82" s="1"/>
    </row>
    <row r="83" spans="1:17" s="98" customFormat="1">
      <c r="A83" s="94" t="s">
        <v>2948</v>
      </c>
      <c r="B83" s="115">
        <v>82147.210000000006</v>
      </c>
      <c r="C83" s="99"/>
      <c r="D83" s="105">
        <v>23959.599999999999</v>
      </c>
      <c r="E83" s="105">
        <v>33208</v>
      </c>
      <c r="F83" s="95"/>
      <c r="G83" s="95"/>
      <c r="H83" s="95"/>
      <c r="I83" s="95"/>
      <c r="J83" s="96"/>
      <c r="K83" s="97"/>
      <c r="L83" s="95"/>
      <c r="M83" s="95"/>
      <c r="N83" s="95"/>
      <c r="O83" s="95"/>
      <c r="P83" s="95"/>
      <c r="Q83" s="95"/>
    </row>
    <row r="84" spans="1:17" s="98" customFormat="1">
      <c r="A84" s="94" t="s">
        <v>2949</v>
      </c>
      <c r="B84" s="115">
        <v>79736.460000000006</v>
      </c>
      <c r="C84" s="99"/>
      <c r="D84" s="105"/>
      <c r="E84" s="105">
        <v>6473</v>
      </c>
      <c r="F84" s="140">
        <v>21617.18</v>
      </c>
      <c r="G84" s="95"/>
      <c r="H84" s="95"/>
      <c r="I84" s="95"/>
      <c r="J84" s="96"/>
      <c r="K84" s="97"/>
      <c r="L84" s="95"/>
      <c r="M84" s="95"/>
      <c r="N84" s="95"/>
      <c r="O84" s="95"/>
      <c r="P84" s="95"/>
      <c r="Q84" s="95"/>
    </row>
    <row r="85" spans="1:17" s="98" customFormat="1">
      <c r="A85" s="94" t="s">
        <v>2950</v>
      </c>
      <c r="B85" s="115">
        <v>66775.990000000005</v>
      </c>
      <c r="C85" s="99"/>
      <c r="D85" s="105"/>
      <c r="E85" s="105"/>
      <c r="F85" s="117">
        <v>9867.9500000000007</v>
      </c>
      <c r="G85" s="95"/>
      <c r="H85" s="95"/>
      <c r="I85" s="95"/>
      <c r="J85" s="96"/>
      <c r="K85" s="97"/>
      <c r="L85" s="95"/>
      <c r="M85" s="95"/>
      <c r="N85" s="95"/>
      <c r="O85" s="95"/>
      <c r="P85" s="95"/>
      <c r="Q85" s="95"/>
    </row>
    <row r="86" spans="1:17">
      <c r="A86" s="84" t="s">
        <v>2951</v>
      </c>
      <c r="B86" s="73"/>
      <c r="C86" s="82"/>
      <c r="D86" s="105"/>
      <c r="E86" s="105"/>
      <c r="F86" s="71"/>
      <c r="G86" s="71"/>
      <c r="H86" s="71"/>
      <c r="I86" s="71"/>
      <c r="J86" s="73"/>
      <c r="K86" s="74"/>
      <c r="L86" s="71"/>
      <c r="M86" s="71"/>
      <c r="N86" s="71"/>
      <c r="O86" s="71"/>
      <c r="P86" s="71"/>
      <c r="Q86" s="1"/>
    </row>
    <row r="87" spans="1:17">
      <c r="A87" s="84" t="s">
        <v>2952</v>
      </c>
      <c r="B87" s="73"/>
      <c r="C87" s="82"/>
      <c r="D87" s="105"/>
      <c r="E87" s="105"/>
      <c r="F87" s="71"/>
      <c r="G87" s="71"/>
      <c r="H87" s="71"/>
      <c r="I87" s="71"/>
      <c r="J87" s="73"/>
      <c r="K87" s="74"/>
      <c r="L87" s="71"/>
      <c r="M87" s="71"/>
      <c r="N87" s="71"/>
      <c r="O87" s="71"/>
      <c r="P87" s="71"/>
      <c r="Q87" s="1"/>
    </row>
    <row r="88" spans="1:17" s="98" customFormat="1">
      <c r="A88" s="88" t="s">
        <v>2953</v>
      </c>
      <c r="B88" s="115">
        <v>23335.51</v>
      </c>
      <c r="C88" s="99"/>
      <c r="D88" s="105">
        <v>5833.88</v>
      </c>
      <c r="E88" s="105">
        <v>17501.629999999997</v>
      </c>
      <c r="F88" s="95"/>
      <c r="G88" s="95"/>
      <c r="H88" s="95"/>
      <c r="I88" s="95"/>
      <c r="J88" s="96"/>
      <c r="K88" s="97"/>
      <c r="L88" s="95"/>
      <c r="M88" s="95"/>
      <c r="N88" s="95"/>
      <c r="O88" s="95"/>
      <c r="P88" s="95"/>
      <c r="Q88" s="95"/>
    </row>
    <row r="89" spans="1:17" s="98" customFormat="1">
      <c r="A89" s="88" t="s">
        <v>2954</v>
      </c>
      <c r="B89" s="96">
        <v>24551.03</v>
      </c>
      <c r="C89" s="99"/>
      <c r="D89" s="105"/>
      <c r="E89" s="105">
        <v>3798.9</v>
      </c>
      <c r="F89" s="117">
        <v>16123.13</v>
      </c>
      <c r="G89" s="95"/>
      <c r="H89" s="95"/>
      <c r="I89" s="95"/>
      <c r="J89" s="96"/>
      <c r="K89" s="97"/>
      <c r="L89" s="105">
        <v>4629</v>
      </c>
      <c r="M89" s="95"/>
      <c r="N89" s="95"/>
      <c r="O89" s="95"/>
      <c r="P89" s="95"/>
      <c r="Q89" s="95"/>
    </row>
    <row r="90" spans="1:17" s="98" customFormat="1">
      <c r="A90" s="88" t="s">
        <v>2955</v>
      </c>
      <c r="B90" s="137">
        <v>27035.02</v>
      </c>
      <c r="C90" s="99"/>
      <c r="D90" s="105"/>
      <c r="E90" s="105"/>
      <c r="F90" s="95">
        <v>17119</v>
      </c>
      <c r="G90" s="95"/>
      <c r="H90" s="95"/>
      <c r="I90" s="95"/>
      <c r="J90" s="96"/>
      <c r="K90" s="97"/>
      <c r="L90" s="95"/>
      <c r="M90" s="95"/>
      <c r="N90" s="95"/>
      <c r="O90" s="95"/>
      <c r="P90" s="95"/>
      <c r="Q90" s="95"/>
    </row>
    <row r="91" spans="1:17">
      <c r="A91" s="84" t="s">
        <v>2956</v>
      </c>
      <c r="B91" s="73"/>
      <c r="C91" s="82"/>
      <c r="D91" s="105"/>
      <c r="E91" s="105"/>
      <c r="F91" s="71"/>
      <c r="G91" s="71"/>
      <c r="H91" s="71"/>
      <c r="I91" s="71"/>
      <c r="J91" s="73"/>
      <c r="K91" s="74"/>
      <c r="L91" s="71"/>
      <c r="M91" s="71"/>
      <c r="N91" s="71"/>
      <c r="O91" s="71"/>
      <c r="P91" s="71"/>
      <c r="Q91" s="1"/>
    </row>
    <row r="92" spans="1:17">
      <c r="A92" s="84" t="s">
        <v>2957</v>
      </c>
      <c r="B92" s="73"/>
      <c r="C92" s="82"/>
      <c r="D92" s="105"/>
      <c r="E92" s="105"/>
      <c r="F92" s="112" t="s">
        <v>2958</v>
      </c>
      <c r="G92" s="71"/>
      <c r="H92" s="71"/>
      <c r="I92" s="71"/>
      <c r="J92" s="73"/>
      <c r="K92" s="74"/>
      <c r="L92" s="71"/>
      <c r="M92" s="71"/>
      <c r="N92" s="71"/>
      <c r="O92" s="71"/>
      <c r="P92" s="71"/>
      <c r="Q92" s="1"/>
    </row>
    <row r="93" spans="1:17" s="98" customFormat="1">
      <c r="A93" s="88" t="s">
        <v>2959</v>
      </c>
      <c r="B93" s="96">
        <v>8918.83</v>
      </c>
      <c r="C93" s="99"/>
      <c r="D93" s="105">
        <v>2335.1799999999998</v>
      </c>
      <c r="E93" s="105">
        <v>6300</v>
      </c>
      <c r="F93" s="112" t="s">
        <v>2960</v>
      </c>
      <c r="G93" s="95"/>
      <c r="H93" s="95"/>
      <c r="I93" s="95"/>
      <c r="J93" s="96"/>
      <c r="K93" s="97"/>
      <c r="L93" s="95"/>
      <c r="M93" s="95"/>
      <c r="N93" s="95"/>
      <c r="O93" s="95"/>
      <c r="P93" s="95">
        <v>705.55</v>
      </c>
      <c r="Q93" s="95"/>
    </row>
    <row r="94" spans="1:17" s="98" customFormat="1">
      <c r="A94" s="88" t="s">
        <v>2961</v>
      </c>
      <c r="B94" s="96"/>
      <c r="C94" s="99"/>
      <c r="D94" s="105"/>
      <c r="E94" s="105">
        <v>3000</v>
      </c>
      <c r="F94" s="95"/>
      <c r="G94" s="95"/>
      <c r="H94" s="95"/>
      <c r="I94" s="95"/>
      <c r="J94" s="96"/>
      <c r="K94" s="97"/>
      <c r="L94" s="95"/>
      <c r="M94" s="95"/>
      <c r="N94" s="95"/>
      <c r="O94" s="95"/>
      <c r="P94" s="95"/>
      <c r="Q94" s="95"/>
    </row>
    <row r="95" spans="1:17">
      <c r="A95" s="84" t="s">
        <v>2962</v>
      </c>
      <c r="B95" s="73"/>
      <c r="C95" s="82"/>
      <c r="D95" s="105"/>
      <c r="E95" s="105"/>
      <c r="F95" s="71"/>
      <c r="G95" s="71"/>
      <c r="H95" s="71"/>
      <c r="I95" s="71"/>
      <c r="J95" s="73"/>
      <c r="K95" s="74"/>
      <c r="L95" s="71"/>
      <c r="M95" s="71"/>
      <c r="N95" s="71"/>
      <c r="O95" s="71"/>
      <c r="P95" s="71"/>
      <c r="Q95" s="1"/>
    </row>
    <row r="96" spans="1:17">
      <c r="A96" s="84" t="s">
        <v>2963</v>
      </c>
      <c r="B96" s="73"/>
      <c r="C96" s="82"/>
      <c r="D96" s="105"/>
      <c r="E96" s="105"/>
      <c r="F96" s="71"/>
      <c r="G96" s="71"/>
      <c r="H96" s="71"/>
      <c r="I96" s="71"/>
      <c r="J96" s="73"/>
      <c r="K96" s="74"/>
      <c r="L96" s="71"/>
      <c r="M96" s="71"/>
      <c r="N96" s="71"/>
      <c r="O96" s="71"/>
      <c r="P96" s="71"/>
      <c r="Q96" s="1"/>
    </row>
    <row r="97" spans="1:17" s="98" customFormat="1">
      <c r="A97" s="88" t="s">
        <v>2964</v>
      </c>
      <c r="B97" s="96">
        <v>29555.87</v>
      </c>
      <c r="C97" s="99"/>
      <c r="D97" s="105"/>
      <c r="E97" s="105">
        <v>5962</v>
      </c>
      <c r="F97" s="95"/>
      <c r="G97" s="95"/>
      <c r="H97" s="95"/>
      <c r="I97" s="95"/>
      <c r="J97" s="96"/>
      <c r="K97" s="97"/>
      <c r="L97" s="95"/>
      <c r="M97" s="95"/>
      <c r="N97" s="95"/>
      <c r="O97" s="95"/>
      <c r="P97" s="95">
        <v>1511.71</v>
      </c>
      <c r="Q97" s="95"/>
    </row>
    <row r="98" spans="1:17" s="98" customFormat="1">
      <c r="A98" s="88" t="s">
        <v>2965</v>
      </c>
      <c r="B98" s="115">
        <v>26846.21</v>
      </c>
      <c r="C98" s="99"/>
      <c r="D98" s="105"/>
      <c r="E98" s="105">
        <v>4690</v>
      </c>
      <c r="F98" s="117">
        <v>7156.21</v>
      </c>
      <c r="G98" s="95"/>
      <c r="H98" s="95"/>
      <c r="I98" s="95"/>
      <c r="J98" s="96"/>
      <c r="K98" s="97"/>
      <c r="L98" s="95"/>
      <c r="M98" s="95"/>
      <c r="N98" s="95"/>
      <c r="O98" s="95"/>
      <c r="P98" s="95"/>
      <c r="Q98" s="95"/>
    </row>
    <row r="99" spans="1:17" s="98" customFormat="1">
      <c r="A99" s="88" t="s">
        <v>2966</v>
      </c>
      <c r="B99" s="115">
        <v>11696</v>
      </c>
      <c r="C99" s="99"/>
      <c r="D99" s="105"/>
      <c r="E99" s="105"/>
      <c r="F99" s="95">
        <v>1374</v>
      </c>
      <c r="G99" s="95"/>
      <c r="H99" s="95"/>
      <c r="I99" s="95"/>
      <c r="J99" s="96"/>
      <c r="K99" s="97"/>
      <c r="L99" s="112">
        <v>1145</v>
      </c>
      <c r="M99" s="95"/>
      <c r="N99" s="95"/>
      <c r="O99" s="95"/>
      <c r="P99" s="95"/>
      <c r="Q99" s="95"/>
    </row>
    <row r="100" spans="1:17">
      <c r="A100" s="84" t="s">
        <v>2967</v>
      </c>
      <c r="B100" s="73"/>
      <c r="C100" s="82"/>
      <c r="D100" s="105"/>
      <c r="E100" s="105"/>
      <c r="F100" s="71"/>
      <c r="G100" s="71"/>
      <c r="H100" s="71"/>
      <c r="I100" s="71"/>
      <c r="J100" s="73"/>
      <c r="K100" s="74"/>
      <c r="L100" s="71"/>
      <c r="M100" s="71"/>
      <c r="N100" s="71"/>
      <c r="O100" s="71"/>
      <c r="P100" s="71"/>
      <c r="Q100" s="1"/>
    </row>
    <row r="101" spans="1:17">
      <c r="A101" s="84" t="s">
        <v>2968</v>
      </c>
      <c r="B101" s="73"/>
      <c r="C101" s="82"/>
      <c r="D101" s="105"/>
      <c r="E101" s="105"/>
      <c r="F101" s="71"/>
      <c r="G101" s="71"/>
      <c r="H101" s="71"/>
      <c r="I101" s="71"/>
      <c r="J101" s="73"/>
      <c r="K101" s="74"/>
      <c r="L101" s="71"/>
      <c r="M101" s="71"/>
      <c r="N101" s="71"/>
      <c r="O101" s="71"/>
      <c r="P101" s="71"/>
      <c r="Q101" s="1"/>
    </row>
    <row r="102" spans="1:17">
      <c r="A102" s="84" t="s">
        <v>2969</v>
      </c>
      <c r="B102" s="73"/>
      <c r="C102" s="82"/>
      <c r="D102" s="105"/>
      <c r="E102" s="105"/>
      <c r="F102" s="71"/>
      <c r="G102" s="71"/>
      <c r="H102" s="71"/>
      <c r="I102" s="71"/>
      <c r="J102" s="73"/>
      <c r="K102" s="74"/>
      <c r="L102" s="71"/>
      <c r="M102" s="71"/>
      <c r="N102" s="71"/>
      <c r="O102" s="71"/>
      <c r="P102" s="71"/>
      <c r="Q102" s="1"/>
    </row>
    <row r="103" spans="1:17">
      <c r="A103" s="84" t="s">
        <v>2970</v>
      </c>
      <c r="B103" s="73"/>
      <c r="C103" s="82"/>
      <c r="D103" s="105"/>
      <c r="E103" s="105"/>
      <c r="F103" s="71"/>
      <c r="G103" s="71"/>
      <c r="H103" s="71"/>
      <c r="I103" s="71"/>
      <c r="J103" s="73"/>
      <c r="K103" s="74"/>
      <c r="L103" s="71"/>
      <c r="M103" s="71"/>
      <c r="N103" s="71"/>
      <c r="O103" s="71"/>
      <c r="P103" s="71"/>
      <c r="Q103" s="1"/>
    </row>
    <row r="104" spans="1:17">
      <c r="A104" s="85" t="s">
        <v>2971</v>
      </c>
      <c r="B104" s="73"/>
      <c r="C104" s="82"/>
      <c r="D104" s="105"/>
      <c r="E104" s="105"/>
      <c r="F104" s="71"/>
      <c r="G104" s="71"/>
      <c r="H104" s="71"/>
      <c r="I104" s="71"/>
      <c r="J104" s="73"/>
      <c r="K104" s="74"/>
      <c r="L104" s="71"/>
      <c r="M104" s="71"/>
      <c r="N104" s="71"/>
      <c r="O104" s="71"/>
      <c r="P104" s="71"/>
      <c r="Q104" s="1"/>
    </row>
    <row r="105" spans="1:17" s="98" customFormat="1">
      <c r="A105" s="94" t="s">
        <v>2972</v>
      </c>
      <c r="B105" s="96">
        <v>384</v>
      </c>
      <c r="C105" s="99"/>
      <c r="D105" s="95"/>
      <c r="E105" s="95"/>
      <c r="F105" s="95">
        <v>384</v>
      </c>
      <c r="G105" s="95"/>
      <c r="H105" s="95"/>
      <c r="I105" s="95"/>
      <c r="J105" s="96"/>
      <c r="K105" s="97"/>
      <c r="L105" s="95"/>
      <c r="M105" s="95"/>
      <c r="N105" s="95"/>
      <c r="O105" s="95"/>
      <c r="P105" s="95"/>
      <c r="Q105" s="95"/>
    </row>
    <row r="106" spans="1:17">
      <c r="A106" s="84" t="s">
        <v>2973</v>
      </c>
      <c r="B106" s="73"/>
      <c r="C106" s="82"/>
      <c r="D106" s="105"/>
      <c r="E106" s="105"/>
      <c r="F106" s="71"/>
      <c r="G106" s="71"/>
      <c r="H106" s="71"/>
      <c r="I106" s="71"/>
      <c r="J106" s="73"/>
      <c r="K106" s="74"/>
      <c r="L106" s="71"/>
      <c r="M106" s="71"/>
      <c r="N106" s="71"/>
      <c r="O106" s="71"/>
      <c r="P106" s="71"/>
      <c r="Q106" s="1"/>
    </row>
    <row r="107" spans="1:17">
      <c r="A107" s="84" t="s">
        <v>2974</v>
      </c>
      <c r="B107" s="73"/>
      <c r="C107" s="82"/>
      <c r="D107" s="105"/>
      <c r="E107" s="105"/>
      <c r="F107" s="71"/>
      <c r="G107" s="71"/>
      <c r="H107" s="71"/>
      <c r="I107" s="71"/>
      <c r="J107" s="73"/>
      <c r="K107" s="74"/>
      <c r="L107" s="71"/>
      <c r="M107" s="71"/>
      <c r="N107" s="71"/>
      <c r="O107" s="71"/>
      <c r="P107" s="71"/>
      <c r="Q107" s="1"/>
    </row>
    <row r="108" spans="1:17" s="98" customFormat="1">
      <c r="A108" s="88" t="s">
        <v>2975</v>
      </c>
      <c r="B108" s="96"/>
      <c r="C108" s="99"/>
      <c r="D108" s="105"/>
      <c r="E108" s="105"/>
      <c r="F108" s="95"/>
      <c r="G108" s="95"/>
      <c r="H108" s="95"/>
      <c r="I108" s="95"/>
      <c r="J108" s="96"/>
      <c r="K108" s="97"/>
      <c r="L108" s="95"/>
      <c r="M108" s="95"/>
      <c r="N108" s="95"/>
      <c r="O108" s="95"/>
      <c r="P108" s="95"/>
      <c r="Q108" s="95"/>
    </row>
    <row r="109" spans="1:17" s="98" customFormat="1">
      <c r="A109" s="88" t="s">
        <v>2976</v>
      </c>
      <c r="B109" s="96">
        <v>5667</v>
      </c>
      <c r="C109" s="99"/>
      <c r="D109" s="105"/>
      <c r="E109" s="105"/>
      <c r="F109" s="95"/>
      <c r="G109" s="95"/>
      <c r="H109" s="95"/>
      <c r="I109" s="95"/>
      <c r="J109" s="96"/>
      <c r="K109" s="97"/>
      <c r="L109" s="95"/>
      <c r="M109" s="95"/>
      <c r="N109" s="95"/>
      <c r="O109" s="95"/>
      <c r="P109" s="95"/>
      <c r="Q109" s="95"/>
    </row>
    <row r="110" spans="1:17" s="98" customFormat="1">
      <c r="A110" s="88" t="s">
        <v>2977</v>
      </c>
      <c r="B110" s="96"/>
      <c r="C110" s="99"/>
      <c r="D110" s="105"/>
      <c r="E110" s="105"/>
      <c r="F110" s="95"/>
      <c r="G110" s="95"/>
      <c r="H110" s="95"/>
      <c r="I110" s="95"/>
      <c r="J110" s="96"/>
      <c r="K110" s="97"/>
      <c r="L110" s="95"/>
      <c r="M110" s="95"/>
      <c r="N110" s="95"/>
      <c r="O110" s="95"/>
      <c r="P110" s="95"/>
      <c r="Q110" s="95"/>
    </row>
    <row r="111" spans="1:17">
      <c r="A111" s="84" t="s">
        <v>2978</v>
      </c>
      <c r="B111" s="73"/>
      <c r="C111" s="82"/>
      <c r="D111" s="105"/>
      <c r="E111" s="105"/>
      <c r="F111" s="71"/>
      <c r="G111" s="71"/>
      <c r="H111" s="71"/>
      <c r="I111" s="71"/>
      <c r="J111" s="73"/>
      <c r="K111" s="74"/>
      <c r="L111" s="71"/>
      <c r="M111" s="71"/>
      <c r="N111" s="71"/>
      <c r="O111" s="71"/>
      <c r="P111" s="71"/>
      <c r="Q111" s="1"/>
    </row>
    <row r="112" spans="1:17">
      <c r="A112" s="84" t="s">
        <v>2979</v>
      </c>
      <c r="B112" s="73"/>
      <c r="C112" s="82"/>
      <c r="D112" s="105"/>
      <c r="E112" s="105"/>
      <c r="F112" s="71"/>
      <c r="G112" s="71"/>
      <c r="H112" s="71"/>
      <c r="I112" s="71"/>
      <c r="J112" s="73"/>
      <c r="K112" s="74"/>
      <c r="L112" s="71"/>
      <c r="M112" s="71"/>
      <c r="N112" s="71"/>
      <c r="O112" s="71"/>
      <c r="P112" s="71"/>
      <c r="Q112" s="1"/>
    </row>
    <row r="113" spans="1:17">
      <c r="A113" s="85" t="s">
        <v>2980</v>
      </c>
      <c r="B113" s="73"/>
      <c r="C113" s="82"/>
      <c r="D113" s="105"/>
      <c r="E113" s="105"/>
      <c r="F113" s="71"/>
      <c r="G113" s="71"/>
      <c r="H113" s="71"/>
      <c r="I113" s="71"/>
      <c r="J113" s="73"/>
      <c r="K113" s="74"/>
      <c r="L113" s="71"/>
      <c r="M113" s="71"/>
      <c r="N113" s="71"/>
      <c r="O113" s="71"/>
      <c r="P113" s="71"/>
      <c r="Q113" s="1"/>
    </row>
    <row r="114" spans="1:17">
      <c r="A114" s="84" t="s">
        <v>2981</v>
      </c>
      <c r="B114" s="73"/>
      <c r="C114" s="82"/>
      <c r="D114" s="105"/>
      <c r="E114" s="105"/>
      <c r="F114" s="71"/>
      <c r="G114" s="71"/>
      <c r="H114" s="71"/>
      <c r="I114" s="71"/>
      <c r="J114" s="73"/>
      <c r="K114" s="74"/>
      <c r="L114" s="71"/>
      <c r="M114" s="71"/>
      <c r="N114" s="71"/>
      <c r="O114" s="71"/>
      <c r="P114" s="71"/>
      <c r="Q114" s="1"/>
    </row>
    <row r="115" spans="1:17">
      <c r="A115" s="84" t="s">
        <v>2982</v>
      </c>
      <c r="B115" s="73"/>
      <c r="C115" s="82"/>
      <c r="D115" s="105"/>
      <c r="E115" s="105"/>
      <c r="F115" s="71"/>
      <c r="G115" s="71"/>
      <c r="H115" s="71"/>
      <c r="I115" s="71"/>
      <c r="J115" s="73"/>
      <c r="K115" s="74"/>
      <c r="L115" s="71"/>
      <c r="M115" s="71"/>
      <c r="N115" s="71"/>
      <c r="O115" s="71"/>
      <c r="P115" s="71"/>
      <c r="Q115" s="1"/>
    </row>
    <row r="116" spans="1:17">
      <c r="A116" s="84" t="s">
        <v>2983</v>
      </c>
      <c r="B116" s="73"/>
      <c r="C116" s="82"/>
      <c r="D116" s="105"/>
      <c r="E116" s="105"/>
      <c r="F116" s="71"/>
      <c r="G116" s="71"/>
      <c r="H116" s="71"/>
      <c r="I116" s="71"/>
      <c r="J116" s="73"/>
      <c r="K116" s="74"/>
      <c r="L116" s="71"/>
      <c r="M116" s="71"/>
      <c r="N116" s="71"/>
      <c r="O116" s="71"/>
      <c r="P116" s="71"/>
      <c r="Q116" s="1"/>
    </row>
    <row r="117" spans="1:17">
      <c r="A117" s="85" t="s">
        <v>2984</v>
      </c>
      <c r="B117" s="73"/>
      <c r="C117" s="82"/>
      <c r="D117" s="105"/>
      <c r="E117" s="105"/>
      <c r="F117" s="71"/>
      <c r="G117" s="71"/>
      <c r="H117" s="71"/>
      <c r="I117" s="71"/>
      <c r="J117" s="73"/>
      <c r="K117" s="74"/>
      <c r="L117" s="71"/>
      <c r="M117" s="71"/>
      <c r="N117" s="71"/>
      <c r="O117" s="71"/>
      <c r="P117" s="71"/>
      <c r="Q117" s="1"/>
    </row>
    <row r="118" spans="1:17" s="98" customFormat="1">
      <c r="A118" s="94" t="s">
        <v>2985</v>
      </c>
      <c r="B118" s="96">
        <f>4305.13 + 861.03</f>
        <v>5166.16</v>
      </c>
      <c r="C118" s="99"/>
      <c r="D118" s="105">
        <v>1291.54</v>
      </c>
      <c r="E118" s="105">
        <v>1700</v>
      </c>
      <c r="F118" s="112"/>
      <c r="G118" s="95"/>
      <c r="H118" s="95"/>
      <c r="I118" s="95"/>
      <c r="J118" s="96"/>
      <c r="K118" s="97"/>
      <c r="L118" s="95"/>
      <c r="M118" s="95"/>
      <c r="N118" s="95"/>
      <c r="O118" s="95"/>
      <c r="P118" s="95"/>
      <c r="Q118" s="95"/>
    </row>
    <row r="119" spans="1:17" s="98" customFormat="1">
      <c r="A119" s="94" t="s">
        <v>2986</v>
      </c>
      <c r="B119" s="115">
        <v>7078.32</v>
      </c>
      <c r="C119" s="99"/>
      <c r="D119" s="105"/>
      <c r="E119" s="105">
        <v>3695</v>
      </c>
      <c r="F119" s="95">
        <v>1680</v>
      </c>
      <c r="G119" s="95"/>
      <c r="H119" s="95"/>
      <c r="I119" s="95"/>
      <c r="J119" s="96"/>
      <c r="K119" s="97"/>
      <c r="L119" s="95"/>
      <c r="M119" s="95"/>
      <c r="N119" s="95"/>
      <c r="O119" s="95"/>
      <c r="P119" s="95"/>
      <c r="Q119" s="95"/>
    </row>
    <row r="120" spans="1:17" s="98" customFormat="1">
      <c r="A120" s="94" t="s">
        <v>2987</v>
      </c>
      <c r="B120" s="115">
        <v>7932.6</v>
      </c>
      <c r="C120" s="99"/>
      <c r="D120" s="105"/>
      <c r="E120" s="105"/>
      <c r="F120" s="95"/>
      <c r="G120" s="95"/>
      <c r="H120" s="95"/>
      <c r="I120" s="95"/>
      <c r="J120" s="96"/>
      <c r="K120" s="97"/>
      <c r="L120" s="95"/>
      <c r="M120" s="95"/>
      <c r="N120" s="95"/>
      <c r="O120" s="95"/>
      <c r="P120" s="95"/>
      <c r="Q120" s="95"/>
    </row>
    <row r="121" spans="1:17">
      <c r="A121" s="84" t="s">
        <v>2988</v>
      </c>
      <c r="B121" s="73"/>
      <c r="C121" s="82"/>
      <c r="D121" s="105"/>
      <c r="E121" s="105"/>
      <c r="F121" s="71"/>
      <c r="G121" s="71"/>
      <c r="H121" s="71"/>
      <c r="I121" s="71"/>
      <c r="J121" s="73"/>
      <c r="K121" s="74"/>
      <c r="L121" s="71"/>
      <c r="M121" s="71"/>
      <c r="N121" s="71"/>
      <c r="O121" s="71"/>
      <c r="P121" s="71"/>
      <c r="Q121" s="1"/>
    </row>
    <row r="122" spans="1:17">
      <c r="A122" s="84" t="s">
        <v>2989</v>
      </c>
      <c r="B122" s="73"/>
      <c r="C122" s="82"/>
      <c r="D122" s="105"/>
      <c r="E122" s="105"/>
      <c r="F122" s="71"/>
      <c r="G122" s="71"/>
      <c r="H122" s="71"/>
      <c r="I122" s="71"/>
      <c r="J122" s="73"/>
      <c r="K122" s="74"/>
      <c r="L122" s="71"/>
      <c r="M122" s="71"/>
      <c r="N122" s="71"/>
      <c r="O122" s="71"/>
      <c r="P122" s="71"/>
      <c r="Q122" s="1"/>
    </row>
    <row r="123" spans="1:17">
      <c r="A123" s="84" t="s">
        <v>2990</v>
      </c>
      <c r="B123" s="75"/>
      <c r="C123" s="83"/>
      <c r="D123" s="106"/>
      <c r="E123" s="106"/>
      <c r="F123" s="76"/>
      <c r="G123" s="76"/>
      <c r="H123" s="76"/>
      <c r="I123" s="76"/>
      <c r="J123" s="75"/>
      <c r="K123" s="77"/>
      <c r="L123" s="76"/>
      <c r="M123" s="76"/>
      <c r="N123" s="76"/>
      <c r="O123" s="76"/>
      <c r="P123" s="76"/>
      <c r="Q123" s="1"/>
    </row>
    <row r="124" spans="1:17" s="98" customFormat="1">
      <c r="A124" s="88" t="s">
        <v>2991</v>
      </c>
      <c r="B124" s="95">
        <v>25530</v>
      </c>
      <c r="C124" s="95"/>
      <c r="D124" s="105">
        <v>6382.5</v>
      </c>
      <c r="E124" s="105">
        <v>19147.5</v>
      </c>
      <c r="F124" s="95"/>
      <c r="G124" s="95"/>
      <c r="H124" s="95"/>
      <c r="I124" s="95"/>
      <c r="J124" s="95"/>
      <c r="K124" s="95"/>
      <c r="L124" s="95"/>
      <c r="M124" s="95"/>
      <c r="N124" s="95"/>
      <c r="O124" s="95"/>
      <c r="P124" s="95"/>
    </row>
    <row r="125" spans="1:17" s="98" customFormat="1">
      <c r="A125" s="88" t="s">
        <v>2992</v>
      </c>
      <c r="B125" s="117">
        <v>26295.599999999999</v>
      </c>
      <c r="C125" s="95"/>
      <c r="D125" s="105"/>
      <c r="E125" s="105">
        <v>6573.75</v>
      </c>
      <c r="F125" s="117">
        <v>19721.849999999999</v>
      </c>
      <c r="G125" s="95"/>
      <c r="H125" s="95"/>
      <c r="I125" s="95"/>
      <c r="J125" s="95"/>
      <c r="K125" s="95"/>
      <c r="L125" s="95"/>
      <c r="M125" s="95"/>
      <c r="N125" s="95"/>
      <c r="O125" s="95"/>
      <c r="P125" s="95"/>
    </row>
    <row r="126" spans="1:17" s="98" customFormat="1">
      <c r="A126" s="88" t="s">
        <v>2993</v>
      </c>
      <c r="B126" s="117">
        <v>27324</v>
      </c>
      <c r="C126" s="95"/>
      <c r="D126" s="105"/>
      <c r="E126" s="105"/>
      <c r="F126" s="95">
        <v>16920</v>
      </c>
      <c r="G126" s="95"/>
      <c r="H126" s="95"/>
      <c r="I126" s="95"/>
      <c r="J126" s="95"/>
      <c r="K126" s="95"/>
      <c r="L126" s="95"/>
      <c r="M126" s="95"/>
      <c r="N126" s="95"/>
      <c r="O126" s="95"/>
      <c r="P126" s="95"/>
    </row>
    <row r="127" spans="1:17">
      <c r="A127" s="84" t="s">
        <v>2994</v>
      </c>
    </row>
    <row r="128" spans="1:17">
      <c r="A128" s="84" t="s">
        <v>2995</v>
      </c>
    </row>
    <row r="129" spans="1:12">
      <c r="A129" s="84" t="s">
        <v>2996</v>
      </c>
    </row>
    <row r="130" spans="1:12">
      <c r="A130" s="84" t="s">
        <v>2997</v>
      </c>
    </row>
    <row r="131" spans="1:12">
      <c r="A131" s="84" t="s">
        <v>2998</v>
      </c>
    </row>
    <row r="132" spans="1:12" s="98" customFormat="1">
      <c r="A132" s="88" t="s">
        <v>2999</v>
      </c>
      <c r="B132" s="98">
        <v>1373.25</v>
      </c>
      <c r="D132" s="107"/>
      <c r="E132" s="107">
        <v>1373.25</v>
      </c>
    </row>
    <row r="133" spans="1:12" s="98" customFormat="1">
      <c r="A133" s="88" t="s">
        <v>3000</v>
      </c>
      <c r="B133" s="98">
        <v>1510.58</v>
      </c>
      <c r="D133" s="107"/>
      <c r="E133" s="107">
        <v>1510.58</v>
      </c>
    </row>
    <row r="134" spans="1:12" s="98" customFormat="1">
      <c r="A134" s="88" t="s">
        <v>3001</v>
      </c>
      <c r="B134" s="98">
        <v>1586.11</v>
      </c>
      <c r="D134" s="107"/>
      <c r="E134" s="107"/>
      <c r="F134" s="98">
        <v>1586.11</v>
      </c>
    </row>
    <row r="135" spans="1:12">
      <c r="A135" s="84" t="s">
        <v>3002</v>
      </c>
    </row>
    <row r="136" spans="1:12">
      <c r="A136" s="84" t="s">
        <v>3003</v>
      </c>
    </row>
    <row r="137" spans="1:12">
      <c r="A137" s="85" t="s">
        <v>3004</v>
      </c>
    </row>
    <row r="138" spans="1:12">
      <c r="A138" s="84" t="s">
        <v>3005</v>
      </c>
    </row>
    <row r="139" spans="1:12" s="98" customFormat="1">
      <c r="A139" s="88" t="s">
        <v>3006</v>
      </c>
      <c r="B139" s="116">
        <v>134335.54999999999</v>
      </c>
      <c r="D139" s="107"/>
      <c r="E139" s="107">
        <v>86218</v>
      </c>
      <c r="I139" s="98">
        <v>3985</v>
      </c>
      <c r="L139" s="98">
        <v>7681.69</v>
      </c>
    </row>
    <row r="140" spans="1:12" s="98" customFormat="1">
      <c r="A140" s="88" t="s">
        <v>3007</v>
      </c>
      <c r="B140" s="113">
        <v>132113.89000000001</v>
      </c>
      <c r="D140" s="107"/>
      <c r="E140" s="107">
        <v>20221</v>
      </c>
      <c r="F140" s="113">
        <v>106038.73</v>
      </c>
      <c r="L140" s="107">
        <v>5580</v>
      </c>
    </row>
    <row r="141" spans="1:12" s="98" customFormat="1">
      <c r="A141" s="88" t="s">
        <v>3008</v>
      </c>
      <c r="B141" s="113">
        <v>129350.23</v>
      </c>
      <c r="D141" s="107"/>
      <c r="E141" s="107"/>
      <c r="F141" s="147">
        <v>40440</v>
      </c>
    </row>
    <row r="142" spans="1:12">
      <c r="A142" s="84" t="s">
        <v>3009</v>
      </c>
    </row>
    <row r="143" spans="1:12">
      <c r="A143" s="84" t="s">
        <v>3010</v>
      </c>
    </row>
    <row r="144" spans="1:12" s="98" customFormat="1">
      <c r="A144" s="88" t="s">
        <v>3011</v>
      </c>
      <c r="D144" s="107">
        <v>10714</v>
      </c>
      <c r="E144" s="133">
        <v>19150.2</v>
      </c>
      <c r="F144" s="127"/>
      <c r="L144" s="98">
        <v>2495</v>
      </c>
    </row>
    <row r="145" spans="1:16" s="98" customFormat="1">
      <c r="A145" s="88" t="s">
        <v>3012</v>
      </c>
      <c r="B145" s="98">
        <v>249231.83</v>
      </c>
      <c r="D145" s="107"/>
      <c r="E145" s="134">
        <v>7889.66</v>
      </c>
      <c r="F145" s="120">
        <v>24163</v>
      </c>
      <c r="L145" s="98">
        <v>2495</v>
      </c>
    </row>
    <row r="146" spans="1:16" s="98" customFormat="1">
      <c r="A146" s="88" t="s">
        <v>3013</v>
      </c>
      <c r="B146" s="98">
        <v>260365.31</v>
      </c>
      <c r="D146" s="107"/>
      <c r="E146" s="134"/>
      <c r="F146" s="120">
        <v>16312.8</v>
      </c>
    </row>
    <row r="147" spans="1:16">
      <c r="A147" s="84" t="s">
        <v>3014</v>
      </c>
    </row>
    <row r="148" spans="1:16">
      <c r="A148" s="85" t="s">
        <v>3015</v>
      </c>
    </row>
    <row r="149" spans="1:16">
      <c r="A149" s="84" t="s">
        <v>3016</v>
      </c>
    </row>
    <row r="150" spans="1:16">
      <c r="A150" s="84" t="s">
        <v>3017</v>
      </c>
    </row>
    <row r="151" spans="1:16">
      <c r="A151" s="84" t="s">
        <v>3018</v>
      </c>
    </row>
    <row r="152" spans="1:16">
      <c r="A152" s="84" t="s">
        <v>3019</v>
      </c>
      <c r="B152" s="84"/>
      <c r="C152" s="84">
        <v>28398.38</v>
      </c>
      <c r="D152" s="128">
        <v>82832.639999999999</v>
      </c>
      <c r="E152" s="135"/>
      <c r="F152" s="138" t="s">
        <v>3020</v>
      </c>
      <c r="G152" s="84"/>
      <c r="H152" s="129"/>
      <c r="I152" s="98">
        <v>2370</v>
      </c>
      <c r="J152" s="84">
        <v>2362.5</v>
      </c>
      <c r="K152" s="84"/>
      <c r="L152" s="84"/>
      <c r="M152" s="84"/>
      <c r="N152" s="84">
        <v>600</v>
      </c>
      <c r="O152" s="84"/>
      <c r="P152" s="84"/>
    </row>
    <row r="153" spans="1:16" s="98" customFormat="1">
      <c r="A153" s="88" t="s">
        <v>3021</v>
      </c>
      <c r="B153" s="113">
        <v>130649.9</v>
      </c>
      <c r="D153" s="107">
        <v>28398.38</v>
      </c>
      <c r="E153" s="136">
        <v>99279.2</v>
      </c>
      <c r="F153" s="113"/>
      <c r="G153" s="113"/>
      <c r="L153" s="98">
        <v>2311</v>
      </c>
      <c r="O153" s="98">
        <v>661.32</v>
      </c>
    </row>
    <row r="154" spans="1:16" s="98" customFormat="1">
      <c r="A154" s="88" t="s">
        <v>3022</v>
      </c>
      <c r="B154" s="113">
        <v>143714.89000000001</v>
      </c>
      <c r="D154" s="107"/>
      <c r="E154" s="136">
        <v>32638.720000000001</v>
      </c>
      <c r="F154" s="146">
        <v>100161.67</v>
      </c>
      <c r="L154" s="107">
        <v>9720</v>
      </c>
      <c r="P154" s="98">
        <v>1194.5</v>
      </c>
    </row>
    <row r="155" spans="1:16" s="98" customFormat="1">
      <c r="A155" s="88" t="s">
        <v>3023</v>
      </c>
      <c r="B155" s="113">
        <v>158086.32</v>
      </c>
      <c r="D155" s="107"/>
      <c r="E155" s="136"/>
      <c r="F155" s="113">
        <v>25664.400000000001</v>
      </c>
    </row>
    <row r="156" spans="1:16" s="98" customFormat="1">
      <c r="A156" s="88" t="s">
        <v>3024</v>
      </c>
      <c r="D156" s="107"/>
      <c r="E156" s="107"/>
    </row>
    <row r="157" spans="1:16" s="98" customFormat="1">
      <c r="A157" s="88" t="s">
        <v>3025</v>
      </c>
      <c r="D157" s="107"/>
      <c r="E157" s="107"/>
      <c r="F157" s="98">
        <v>0</v>
      </c>
    </row>
    <row r="158" spans="1:16" s="98" customFormat="1">
      <c r="A158" s="88" t="s">
        <v>3026</v>
      </c>
      <c r="D158" s="107"/>
      <c r="E158" s="107"/>
    </row>
    <row r="161" spans="4:5" s="86" customFormat="1">
      <c r="D161" s="108"/>
      <c r="E161" s="108"/>
    </row>
  </sheetData>
  <phoneticPr fontId="25"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9616618-489c-4117-8717-34c991be3801">
      <UserInfo>
        <DisplayName>Gemma Wright</DisplayName>
        <AccountId>3983</AccountId>
        <AccountType/>
      </UserInfo>
      <UserInfo>
        <DisplayName>Anna Vernon</DisplayName>
        <AccountId>527</AccountId>
        <AccountType/>
      </UserInfo>
    </SharedWithUsers>
    <_ip_UnifiedCompliancePolicyUIAction xmlns="http://schemas.microsoft.com/sharepoint/v3" xsi:nil="true"/>
    <lcf76f155ced4ddcb4097134ff3c332f xmlns="0571463d-ba8e-4aee-8e46-88b0a7f10ab9">
      <Terms xmlns="http://schemas.microsoft.com/office/infopath/2007/PartnerControls"/>
    </lcf76f155ced4ddcb4097134ff3c332f>
    <_ip_UnifiedCompliancePolicyProperties xmlns="http://schemas.microsoft.com/sharepoint/v3" xsi:nil="true"/>
    <TaxCatchAll xmlns="09616618-489c-4117-8717-34c991be380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D078C78026BB45895A3E35C09A2DFB" ma:contentTypeVersion="20" ma:contentTypeDescription="Create a new document." ma:contentTypeScope="" ma:versionID="fafb896e1a91f472909fe072685479a7">
  <xsd:schema xmlns:xsd="http://www.w3.org/2001/XMLSchema" xmlns:xs="http://www.w3.org/2001/XMLSchema" xmlns:p="http://schemas.microsoft.com/office/2006/metadata/properties" xmlns:ns1="http://schemas.microsoft.com/sharepoint/v3" xmlns:ns2="0571463d-ba8e-4aee-8e46-88b0a7f10ab9" xmlns:ns3="09616618-489c-4117-8717-34c991be3801" targetNamespace="http://schemas.microsoft.com/office/2006/metadata/properties" ma:root="true" ma:fieldsID="a19c2dbc48444d9922d298c59dabb767" ns1:_="" ns2:_="" ns3:_="">
    <xsd:import namespace="http://schemas.microsoft.com/sharepoint/v3"/>
    <xsd:import namespace="0571463d-ba8e-4aee-8e46-88b0a7f10ab9"/>
    <xsd:import namespace="09616618-489c-4117-8717-34c991be38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71463d-ba8e-4aee-8e46-88b0a7f10a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bf2f534-9c3d-494b-83fb-768e807180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616618-489c-4117-8717-34c991be380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15b0111-54aa-4df5-924f-35838591bc13}" ma:internalName="TaxCatchAll" ma:showField="CatchAllData" ma:web="09616618-489c-4117-8717-34c991be38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6DCC0-04EB-45CF-9CCF-4734B554EE64}"/>
</file>

<file path=customXml/itemProps2.xml><?xml version="1.0" encoding="utf-8"?>
<ds:datastoreItem xmlns:ds="http://schemas.openxmlformats.org/officeDocument/2006/customXml" ds:itemID="{0C9C04D2-825E-41E5-B57E-773435E3A024}"/>
</file>

<file path=customXml/itemProps3.xml><?xml version="1.0" encoding="utf-8"?>
<ds:datastoreItem xmlns:ds="http://schemas.openxmlformats.org/officeDocument/2006/customXml" ds:itemID="{9408ABD9-2AC1-4470-92F8-2DFBB99F38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Shamash</dc:creator>
  <cp:keywords/>
  <dc:description/>
  <cp:lastModifiedBy/>
  <cp:revision/>
  <dcterms:created xsi:type="dcterms:W3CDTF">2016-08-09T14:04:46Z</dcterms:created>
  <dcterms:modified xsi:type="dcterms:W3CDTF">2025-08-08T13:30:37Z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0x01010096D078C78026BB45895A3E35C09A2DFB</vt:lpwstr>
  </property>
  <property fmtid="{D5CDD505-2E9C-101B-9397-08002B2CF9AE}" pid="3" name="IsMyDocuments">
    <vt:bool>true</vt:bool>
  </property>
  <property fmtid="{D5CDD505-2E9C-101B-9397-08002B2CF9AE}" pid="4" name="AuthorIds_UIVersion_512">
    <vt:lpwstr>25</vt:lpwstr>
  </property>
  <property fmtid="{D5CDD505-2E9C-101B-9397-08002B2CF9AE}" pid="5" name="DocOriginBU">
    <vt:lpwstr/>
  </property>
  <property fmtid="{D5CDD505-2E9C-101B-9397-08002B2CF9AE}" pid="6" name="SecurityClassification">
    <vt:lpwstr/>
  </property>
  <property fmtid="{D5CDD505-2E9C-101B-9397-08002B2CF9AE}" pid="7" name="DocumentType">
    <vt:lpwstr/>
  </property>
  <property fmtid="{D5CDD505-2E9C-101B-9397-08002B2CF9AE}" pid="8" name="_dlc_DocIdItemGuid">
    <vt:lpwstr>0b0ad565-aedc-4146-a573-a6cf968d25e7</vt:lpwstr>
  </property>
  <property fmtid="{D5CDD505-2E9C-101B-9397-08002B2CF9AE}" pid="9" name="MediaServiceImageTags">
    <vt:lpwstr/>
  </property>
</Properties>
</file>